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reta\OneDrive - INDOTEL\Documentos\DPTO. PRESUPUESTO (Agosto 2021)\EJECUCION MENSUAL\EJECUCION PARA TRANSPARENCI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Hoja1!$A$1:$J$118</definedName>
    <definedName name="_xlnm.Print_Titles" localSheetId="0">Hoja1!$6:$6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J112" i="1"/>
  <c r="J111" i="1"/>
  <c r="J110" i="1"/>
  <c r="J109" i="1"/>
  <c r="J108" i="1"/>
  <c r="J107" i="1"/>
  <c r="J106" i="1"/>
  <c r="J105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 s="1"/>
  <c r="J23" i="1"/>
  <c r="J20" i="1"/>
  <c r="J19" i="1"/>
  <c r="J16" i="1"/>
  <c r="J15" i="1"/>
  <c r="J10" i="1"/>
  <c r="J9" i="1"/>
  <c r="J12" i="1" l="1"/>
  <c r="J21" i="1"/>
  <c r="J113" i="1"/>
  <c r="J103" i="1"/>
</calcChain>
</file>

<file path=xl/comments1.xml><?xml version="1.0" encoding="utf-8"?>
<comments xmlns="http://schemas.openxmlformats.org/spreadsheetml/2006/main">
  <authors>
    <author>Sara Moreta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>Se pone aquí si es negativa</t>
        </r>
      </text>
    </comment>
  </commentList>
</comments>
</file>

<file path=xl/sharedStrings.xml><?xml version="1.0" encoding="utf-8"?>
<sst xmlns="http://schemas.openxmlformats.org/spreadsheetml/2006/main" count="122" uniqueCount="120">
  <si>
    <t>INSTITUTO DOMINICANO DE LAS TELECOMUNICACIONES</t>
  </si>
  <si>
    <t xml:space="preserve">Ejecución de Gastos y Aplicaciones Financieras </t>
  </si>
  <si>
    <t>Valores 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</si>
  <si>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</si>
  <si>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</si>
  <si>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</si>
  <si>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</si>
  <si>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</si>
  <si>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</si>
  <si>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</si>
  <si>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</si>
  <si>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</si>
  <si>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</si>
  <si>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1 - INGRESOS</t>
  </si>
  <si>
    <t>1.1 - INGRESOS DIVERSOS</t>
  </si>
  <si>
    <t>1.1.4 - CONTRIBUCION CDT</t>
  </si>
  <si>
    <t>1.6 - 0TROS INGRESOS</t>
  </si>
  <si>
    <t>TOTAL DE INGRESOS</t>
  </si>
  <si>
    <t>4 - APLICACIONES FINANCIERAS</t>
  </si>
  <si>
    <t>DISMINUCIÓN DE OTROS ACTIVOS FINANCIEROS</t>
  </si>
  <si>
    <t>VARIACIÓN EN CAJA Y BANCO</t>
  </si>
  <si>
    <t>DISMINUCIÓN DE CUENTAS POR COBRAR</t>
  </si>
  <si>
    <t>OTRAS FUENTES FINANCIERAS</t>
  </si>
  <si>
    <t>VARIACIÓN CUENTAS POR PAGAR</t>
  </si>
  <si>
    <t>DISMINUCIÓN EN CAJA Y BANCO</t>
  </si>
  <si>
    <t>TOTAL APLICACIONES FINANCIERAS</t>
  </si>
  <si>
    <t>TOTAL INGRESOS Y APLICACIONES FINANCIERAS</t>
  </si>
  <si>
    <t>2 - GASTOS</t>
  </si>
  <si>
    <t>2.1 - REMUNERACIONES Y CONTRIBUCIONES</t>
  </si>
  <si>
    <t>2.1.1 - REMUNERACIONES</t>
  </si>
  <si>
    <t>Sueldos fijo</t>
  </si>
  <si>
    <t>Igualas</t>
  </si>
  <si>
    <t>Jornales</t>
  </si>
  <si>
    <t>Regalia</t>
  </si>
  <si>
    <t>Prestaciones</t>
  </si>
  <si>
    <t>Vacaciones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</si>
  <si>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</si>
  <si>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</si>
  <si>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</si>
  <si>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</si>
  <si>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</si>
  <si>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</si>
  <si>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</si>
  <si>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</si>
  <si>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</si>
  <si>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</si>
  <si>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</si>
  <si>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Seguro Inmueble</t>
  </si>
  <si>
    <t>Seguro Mueble</t>
  </si>
  <si>
    <t>Seguro Vida</t>
  </si>
  <si>
    <t>Seguro Salud</t>
  </si>
  <si>
    <t>Ultimos gastos</t>
  </si>
  <si>
    <t>Seguro Dental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</si>
  <si>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</si>
  <si>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</si>
  <si>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</si>
  <si>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</si>
  <si>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</si>
  <si>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</si>
  <si>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</si>
  <si>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</si>
  <si>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</si>
  <si>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</si>
  <si>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</si>
  <si>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</si>
  <si>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</si>
  <si>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</si>
  <si>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</si>
  <si>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</si>
  <si>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</si>
  <si>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</si>
  <si>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</si>
  <si>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</si>
  <si>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</si>
  <si>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</si>
  <si>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</si>
  <si>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</si>
  <si>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</si>
  <si>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</si>
  <si>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</si>
  <si>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</si>
  <si>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</si>
  <si>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</si>
  <si>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</si>
  <si>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</si>
  <si>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</si>
  <si>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</si>
  <si>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</si>
  <si>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</si>
  <si>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</si>
  <si>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</si>
  <si>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</si>
  <si>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</si>
  <si>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</si>
  <si>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</si>
  <si>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</si>
  <si>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</si>
  <si>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</si>
  <si>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</si>
  <si>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</si>
  <si>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</si>
  <si>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</si>
  <si>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</si>
  <si>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</si>
  <si>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</si>
  <si>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</si>
  <si>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</si>
  <si>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</si>
  <si>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</si>
  <si>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</si>
  <si>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</si>
  <si>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</si>
  <si>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</si>
  <si>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</si>
  <si>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</si>
  <si>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</si>
  <si>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</si>
  <si>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JULISSA CRUZ ABREU</t>
  </si>
  <si>
    <t xml:space="preserve">     PRESIDENTE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</si>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</sst>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7" fillId="0" borderId="1" xfId="0" applyNumberFormat="1" applyFont="1" applyBorder="1"/>
    <xf numFmtId="0" fontId="7" fillId="0" borderId="1" xfId="0" applyFont="1" applyBorder="1"/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4" fontId="0" fillId="0" borderId="0" xfId="0" applyNumberFormat="1"/>
    <xf numFmtId="0" fontId="7" fillId="0" borderId="0" xfId="0" applyFont="1" applyAlignment="1">
      <alignment horizontal="left" vertical="center" wrapText="1" indent="2"/>
    </xf>
    <xf numFmtId="4" fontId="7" fillId="0" borderId="0" xfId="1" applyNumberFormat="1" applyFont="1" applyAlignment="1"/>
    <xf numFmtId="4" fontId="7" fillId="0" borderId="0" xfId="1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4" fontId="5" fillId="5" borderId="0" xfId="0" applyNumberFormat="1" applyFont="1" applyFill="1" applyAlignment="1">
      <alignment vertical="center"/>
    </xf>
    <xf numFmtId="39" fontId="0" fillId="0" borderId="0" xfId="0" applyNumberFormat="1"/>
    <xf numFmtId="0" fontId="8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7" fillId="0" borderId="0" xfId="0" applyFont="1"/>
    <xf numFmtId="4" fontId="7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vertical="center"/>
    </xf>
    <xf numFmtId="4" fontId="0" fillId="6" borderId="0" xfId="0" applyNumberFormat="1" applyFill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5"/>
    </xf>
    <xf numFmtId="0" fontId="3" fillId="0" borderId="0" xfId="0" applyFont="1"/>
    <xf numFmtId="0" fontId="2" fillId="0" borderId="0" xfId="0" applyFont="1"/>
    <xf numFmtId="4" fontId="2" fillId="0" borderId="0" xfId="0" applyNumberFormat="1" applyFont="1"/>
    <xf numFmtId="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indent="2"/>
    </xf>
    <xf numFmtId="4" fontId="7" fillId="0" borderId="0" xfId="1" applyNumberFormat="1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4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15" fontId="10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0" fontId="7" fillId="0" borderId="0" xfId="0" applyFont="1" applyAlignment="1"/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638175</xdr:colOff>
      <xdr:row>3</xdr:row>
      <xdr:rowOff>66675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9"/>
  <sheetViews>
    <sheetView tabSelected="1" zoomScaleNormal="100" workbookViewId="0">
      <selection activeCell="A27" sqref="A27:A37"/>
    </sheetView>
  </sheetViews>
  <sheetFormatPr baseColWidth="10" defaultColWidth="9.140625" defaultRowHeight="15" x14ac:dyDescent="0.25"/>
  <cols>
    <col min="1" max="1" width="55" customWidth="1"/>
    <col min="2" max="2" width="14.7109375" style="16" customWidth="1"/>
    <col min="3" max="3" width="14.7109375" style="50" customWidth="1"/>
    <col min="4" max="4" width="14.7109375" style="16" customWidth="1"/>
    <col min="5" max="5" width="14.7109375" style="20" customWidth="1"/>
    <col min="6" max="7" width="14.7109375" style="16" customWidth="1"/>
    <col min="8" max="8" width="13.5703125" bestFit="1" customWidth="1"/>
    <col min="9" max="9" width="14.7109375" customWidth="1"/>
    <col min="10" max="10" width="15" style="29" bestFit="1" customWidth="1"/>
    <col min="11" max="11" width="14.7109375" bestFit="1" customWidth="1"/>
    <col min="12" max="12" width="18.42578125" bestFit="1" customWidth="1"/>
    <col min="13" max="13" width="13.85546875" bestFit="1" customWidth="1"/>
  </cols>
  <sheetData>
    <row r="1" spans="1:12" ht="18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.75" x14ac:dyDescent="0.25">
      <c r="A2" s="55">
        <v>2021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ht="15.75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</row>
    <row r="4" spans="1:12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9.75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</row>
    <row r="6" spans="1:12" s="6" customFormat="1" ht="16.5" customHeight="1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2" hidden="1" x14ac:dyDescent="0.25">
      <c r="A7" s="7" t="s">
        <v>13</v>
      </c>
      <c r="B7" s="8"/>
      <c r="C7" s="9"/>
      <c r="D7" s="10"/>
      <c r="E7" s="11"/>
      <c r="F7" s="11"/>
      <c r="G7" s="11"/>
      <c r="H7" s="11"/>
      <c r="I7" s="11"/>
      <c r="J7" s="12"/>
    </row>
    <row r="8" spans="1:12" ht="17.25" hidden="1" customHeight="1" x14ac:dyDescent="0.25">
      <c r="A8" s="13" t="s">
        <v>14</v>
      </c>
      <c r="B8" s="14"/>
      <c r="C8" s="14"/>
      <c r="D8" s="15"/>
      <c r="E8" s="15"/>
      <c r="F8" s="15"/>
      <c r="G8" s="15"/>
      <c r="H8" s="15"/>
      <c r="I8" s="15"/>
      <c r="J8" s="15"/>
      <c r="K8" s="16"/>
    </row>
    <row r="9" spans="1:12" hidden="1" x14ac:dyDescent="0.25">
      <c r="A9" s="17" t="s">
        <v>15</v>
      </c>
      <c r="B9" s="18">
        <v>138516154.46000001</v>
      </c>
      <c r="C9" s="19">
        <v>131946572.61</v>
      </c>
      <c r="D9" s="20">
        <v>130192846.38</v>
      </c>
      <c r="E9" s="20">
        <v>131627485.31999999</v>
      </c>
      <c r="F9" s="21">
        <v>131025225.14</v>
      </c>
      <c r="G9" s="20">
        <v>138166822.65000001</v>
      </c>
      <c r="H9" s="20">
        <v>134718795.15000001</v>
      </c>
      <c r="I9" s="20">
        <v>138531465.59999999</v>
      </c>
      <c r="J9" s="20">
        <f>SUM(B9:I9)</f>
        <v>1074725367.3099999</v>
      </c>
    </row>
    <row r="10" spans="1:12" hidden="1" x14ac:dyDescent="0.25">
      <c r="A10" s="17" t="s">
        <v>16</v>
      </c>
      <c r="B10" s="18">
        <v>2273574.52</v>
      </c>
      <c r="C10" s="18">
        <v>2980335.27</v>
      </c>
      <c r="D10" s="18">
        <v>1818743.5999999999</v>
      </c>
      <c r="E10" s="18">
        <v>233282231.56999999</v>
      </c>
      <c r="F10" s="18">
        <v>6228272.120000001</v>
      </c>
      <c r="G10" s="18">
        <v>7192163.5</v>
      </c>
      <c r="H10" s="18">
        <v>1583368.39</v>
      </c>
      <c r="I10" s="18">
        <v>2766087.3</v>
      </c>
      <c r="J10" s="20">
        <f>SUM(B10:I10)</f>
        <v>258124776.26999998</v>
      </c>
    </row>
    <row r="11" spans="1:12" hidden="1" x14ac:dyDescent="0.25">
      <c r="A11" s="7"/>
      <c r="B11" s="22"/>
      <c r="C11" s="9"/>
      <c r="D11" s="10"/>
      <c r="E11" s="10"/>
      <c r="F11" s="11"/>
      <c r="G11" s="11"/>
      <c r="H11" s="11"/>
      <c r="I11" s="11"/>
      <c r="J11" s="23"/>
    </row>
    <row r="12" spans="1:12" ht="23.1" hidden="1" customHeight="1" x14ac:dyDescent="0.25">
      <c r="A12" s="24" t="s">
        <v>17</v>
      </c>
      <c r="B12" s="25">
        <v>140789728.98000002</v>
      </c>
      <c r="C12" s="25">
        <v>134926907.88</v>
      </c>
      <c r="D12" s="25">
        <v>132011589.97999999</v>
      </c>
      <c r="E12" s="25">
        <v>364909716.88999999</v>
      </c>
      <c r="F12" s="25">
        <v>137253497.25999999</v>
      </c>
      <c r="G12" s="25">
        <v>145358986.15000001</v>
      </c>
      <c r="H12" s="25">
        <v>136302163.53999999</v>
      </c>
      <c r="I12" s="25">
        <v>141297552.90000001</v>
      </c>
      <c r="J12" s="25">
        <f>SUM(J9:J11)</f>
        <v>1332850143.5799999</v>
      </c>
      <c r="K12" s="16"/>
      <c r="L12" s="26"/>
    </row>
    <row r="13" spans="1:12" hidden="1" x14ac:dyDescent="0.25">
      <c r="A13" s="7" t="s">
        <v>18</v>
      </c>
      <c r="B13" s="22"/>
      <c r="C13" s="9"/>
      <c r="D13" s="10"/>
      <c r="E13" s="10"/>
      <c r="F13" s="11"/>
      <c r="G13" s="11"/>
      <c r="H13" s="11"/>
      <c r="I13" s="11"/>
      <c r="J13" s="23"/>
    </row>
    <row r="14" spans="1:12" hidden="1" x14ac:dyDescent="0.25">
      <c r="A14" s="27" t="s">
        <v>19</v>
      </c>
      <c r="B14" s="18"/>
      <c r="C14" s="19"/>
      <c r="D14" s="20"/>
      <c r="F14" s="20"/>
      <c r="G14" s="20"/>
      <c r="H14" s="20"/>
      <c r="I14" s="20"/>
      <c r="J14" s="20"/>
    </row>
    <row r="15" spans="1:12" hidden="1" x14ac:dyDescent="0.25">
      <c r="A15" s="28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0">
        <f>SUM(B15:I15)</f>
        <v>0</v>
      </c>
    </row>
    <row r="16" spans="1:12" hidden="1" x14ac:dyDescent="0.25">
      <c r="A16" s="28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20">
        <f>SUM(B16:I16)</f>
        <v>0</v>
      </c>
    </row>
    <row r="17" spans="1:12" hidden="1" x14ac:dyDescent="0.25">
      <c r="A17" s="17"/>
      <c r="B17" s="18"/>
      <c r="C17" s="19"/>
      <c r="D17" s="20"/>
      <c r="F17" s="20"/>
      <c r="G17" s="20"/>
      <c r="H17" s="20"/>
      <c r="I17" s="20"/>
      <c r="J17" s="20"/>
    </row>
    <row r="18" spans="1:12" hidden="1" x14ac:dyDescent="0.25">
      <c r="A18" s="27" t="s">
        <v>22</v>
      </c>
      <c r="B18" s="18"/>
      <c r="C18" s="19"/>
      <c r="D18" s="20"/>
      <c r="F18" s="20"/>
      <c r="G18" s="20"/>
      <c r="H18" s="20"/>
      <c r="I18" s="20"/>
      <c r="J18" s="20"/>
    </row>
    <row r="19" spans="1:12" hidden="1" x14ac:dyDescent="0.25">
      <c r="A19" s="28" t="s">
        <v>23</v>
      </c>
      <c r="B19" s="18">
        <v>9157638.6900000013</v>
      </c>
      <c r="C19" s="18">
        <v>0</v>
      </c>
      <c r="D19" s="18">
        <v>21328735.589999992</v>
      </c>
      <c r="E19" s="18">
        <v>0</v>
      </c>
      <c r="F19" s="18">
        <v>0</v>
      </c>
      <c r="G19" s="18">
        <v>35580821.890000001</v>
      </c>
      <c r="H19" s="18">
        <v>91894381.799999997</v>
      </c>
      <c r="I19" s="18">
        <v>0</v>
      </c>
      <c r="J19" s="20">
        <f>SUM(B19:I19)</f>
        <v>157961577.97</v>
      </c>
    </row>
    <row r="20" spans="1:12" hidden="1" x14ac:dyDescent="0.25">
      <c r="A20" s="28" t="s">
        <v>24</v>
      </c>
      <c r="B20" s="18">
        <v>0</v>
      </c>
      <c r="C20" s="18">
        <v>72105065.599999994</v>
      </c>
      <c r="D20" s="18">
        <v>0</v>
      </c>
      <c r="E20" s="18">
        <v>0</v>
      </c>
      <c r="F20" s="18">
        <v>46281519.290000021</v>
      </c>
      <c r="G20" s="18">
        <v>0</v>
      </c>
      <c r="H20" s="18">
        <v>0</v>
      </c>
      <c r="I20" s="18">
        <v>91032251.869999945</v>
      </c>
      <c r="J20" s="20">
        <f>SUM(B20:I20)</f>
        <v>209418836.75999996</v>
      </c>
    </row>
    <row r="21" spans="1:12" ht="23.1" hidden="1" customHeight="1" x14ac:dyDescent="0.25">
      <c r="A21" s="24" t="s">
        <v>25</v>
      </c>
      <c r="B21" s="25">
        <v>9157638.6900000013</v>
      </c>
      <c r="C21" s="25">
        <v>72105065.599999994</v>
      </c>
      <c r="D21" s="25">
        <v>21328735.589999992</v>
      </c>
      <c r="E21" s="25">
        <v>0</v>
      </c>
      <c r="F21" s="25">
        <v>46281519.290000021</v>
      </c>
      <c r="G21" s="25">
        <v>35580821.890000001</v>
      </c>
      <c r="H21" s="25">
        <v>91894381.799999997</v>
      </c>
      <c r="I21" s="25">
        <v>91032251.869999945</v>
      </c>
      <c r="J21" s="25">
        <f>SUM(J15:J20)</f>
        <v>367380414.72999996</v>
      </c>
      <c r="K21" s="16"/>
      <c r="L21" s="26"/>
    </row>
    <row r="22" spans="1:12" hidden="1" x14ac:dyDescent="0.25">
      <c r="A22" s="29"/>
      <c r="B22" s="20"/>
      <c r="C22" s="30"/>
      <c r="F22" s="20"/>
      <c r="G22" s="20"/>
      <c r="H22" s="20"/>
      <c r="I22" s="29"/>
    </row>
    <row r="23" spans="1:12" ht="23.1" hidden="1" customHeight="1" x14ac:dyDescent="0.25">
      <c r="A23" s="31" t="s">
        <v>26</v>
      </c>
      <c r="B23" s="32">
        <v>149947367.67000002</v>
      </c>
      <c r="C23" s="32">
        <v>207031973.47999999</v>
      </c>
      <c r="D23" s="32">
        <v>153340325.56999999</v>
      </c>
      <c r="E23" s="32">
        <v>364909716.88999999</v>
      </c>
      <c r="F23" s="32">
        <v>183535016.55000001</v>
      </c>
      <c r="G23" s="32">
        <v>180939808.04000002</v>
      </c>
      <c r="H23" s="32">
        <v>228196545.33999997</v>
      </c>
      <c r="I23" s="32">
        <v>232329804.76999995</v>
      </c>
      <c r="J23" s="32">
        <f>SUM(B23:I23)</f>
        <v>1700230558.3099997</v>
      </c>
    </row>
    <row r="24" spans="1:12" hidden="1" x14ac:dyDescent="0.25">
      <c r="A24" s="17"/>
      <c r="B24" s="18"/>
      <c r="C24" s="19"/>
      <c r="D24" s="20"/>
      <c r="F24" s="20"/>
      <c r="G24" s="20"/>
      <c r="H24" s="20"/>
      <c r="I24" s="20"/>
      <c r="J24" s="20"/>
    </row>
    <row r="25" spans="1:12" x14ac:dyDescent="0.25">
      <c r="A25" s="7" t="s">
        <v>27</v>
      </c>
      <c r="B25" s="8"/>
      <c r="C25" s="9"/>
      <c r="D25" s="10"/>
      <c r="E25" s="11"/>
      <c r="F25" s="11"/>
      <c r="G25" s="11"/>
      <c r="H25" s="11"/>
      <c r="I25" s="11"/>
      <c r="J25" s="12"/>
    </row>
    <row r="26" spans="1:12" x14ac:dyDescent="0.25">
      <c r="A26" s="13" t="s">
        <v>28</v>
      </c>
      <c r="B26" s="14">
        <v>123149587.09999999</v>
      </c>
      <c r="C26" s="14">
        <v>99995959.640000015</v>
      </c>
      <c r="D26" s="15">
        <v>87576906.720000014</v>
      </c>
      <c r="E26" s="15">
        <v>77414197.659999996</v>
      </c>
      <c r="F26" s="15">
        <v>91011800.279999986</v>
      </c>
      <c r="G26" s="15">
        <v>112614316.47999999</v>
      </c>
      <c r="H26" s="15">
        <v>87233659.469999999</v>
      </c>
      <c r="I26" s="15">
        <v>84629155.359999985</v>
      </c>
      <c r="J26" s="15">
        <f t="shared" ref="J26" si="0">J27+J34+J35+J36+J37</f>
        <v>763625582.71000004</v>
      </c>
      <c r="K26" s="33"/>
    </row>
    <row r="27" spans="1:12" x14ac:dyDescent="0.25">
      <c r="A27" s="17" t="s">
        <v>29</v>
      </c>
      <c r="B27" s="34">
        <v>107825564.7</v>
      </c>
      <c r="C27" s="21">
        <v>84993272.020000011</v>
      </c>
      <c r="D27" s="20">
        <v>74025490.940000013</v>
      </c>
      <c r="E27" s="20">
        <v>71811743.25</v>
      </c>
      <c r="F27" s="20">
        <v>75962146.36999999</v>
      </c>
      <c r="G27" s="20">
        <v>62737614.340000004</v>
      </c>
      <c r="H27" s="20">
        <v>71978915.930000007</v>
      </c>
      <c r="I27" s="20">
        <v>64014933.439999998</v>
      </c>
      <c r="J27" s="20">
        <f t="shared" ref="J27:J58" si="1">SUM(B27:I27)</f>
        <v>613349680.99000001</v>
      </c>
    </row>
    <row r="28" spans="1:12" hidden="1" x14ac:dyDescent="0.25">
      <c r="A28" s="35" t="s">
        <v>30</v>
      </c>
      <c r="B28" s="19">
        <v>51398209.289999999</v>
      </c>
      <c r="C28" s="19">
        <v>52025181.090000004</v>
      </c>
      <c r="D28" s="20">
        <v>51205298.75</v>
      </c>
      <c r="E28" s="20">
        <v>51661506.130000003</v>
      </c>
      <c r="F28" s="20">
        <v>51452466.710000001</v>
      </c>
      <c r="G28" s="20">
        <v>50943234.200000003</v>
      </c>
      <c r="H28" s="20">
        <v>51811646.549999997</v>
      </c>
      <c r="I28" s="20">
        <v>51601878.82</v>
      </c>
      <c r="J28" s="20">
        <f t="shared" si="1"/>
        <v>412099421.54000002</v>
      </c>
    </row>
    <row r="29" spans="1:12" hidden="1" x14ac:dyDescent="0.25">
      <c r="A29" s="35" t="s">
        <v>31</v>
      </c>
      <c r="B29" s="19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1"/>
        <v>0</v>
      </c>
    </row>
    <row r="30" spans="1:12" hidden="1" x14ac:dyDescent="0.25">
      <c r="A30" s="35" t="s">
        <v>32</v>
      </c>
      <c r="B30" s="19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1"/>
        <v>0</v>
      </c>
    </row>
    <row r="31" spans="1:12" hidden="1" x14ac:dyDescent="0.25">
      <c r="A31" s="35" t="s">
        <v>33</v>
      </c>
      <c r="B31" s="19">
        <v>5215614.0999999996</v>
      </c>
      <c r="C31" s="19">
        <v>5256789.7699999996</v>
      </c>
      <c r="D31" s="20">
        <v>5257568.67</v>
      </c>
      <c r="E31" s="20">
        <v>5139769</v>
      </c>
      <c r="F31" s="20">
        <v>5238220</v>
      </c>
      <c r="G31" s="20">
        <v>5134931.03</v>
      </c>
      <c r="H31" s="20">
        <v>4463389.4800000004</v>
      </c>
      <c r="I31" s="20">
        <v>5200133.3</v>
      </c>
      <c r="J31" s="20">
        <f t="shared" si="1"/>
        <v>40906415.349999994</v>
      </c>
    </row>
    <row r="32" spans="1:12" hidden="1" x14ac:dyDescent="0.25">
      <c r="A32" s="35" t="s">
        <v>34</v>
      </c>
      <c r="B32" s="19">
        <v>46019843.289999999</v>
      </c>
      <c r="C32" s="19">
        <v>24775946.57</v>
      </c>
      <c r="D32" s="20">
        <v>14316491.23</v>
      </c>
      <c r="E32" s="20">
        <v>12567943.27</v>
      </c>
      <c r="F32" s="20">
        <v>16646521.34</v>
      </c>
      <c r="G32" s="20">
        <v>5086348.2</v>
      </c>
      <c r="H32" s="20">
        <v>13681668.92</v>
      </c>
      <c r="I32" s="20">
        <v>3433625.78</v>
      </c>
      <c r="J32" s="20">
        <f t="shared" si="1"/>
        <v>136528388.59999999</v>
      </c>
    </row>
    <row r="33" spans="1:28" hidden="1" x14ac:dyDescent="0.25">
      <c r="A33" s="35" t="s">
        <v>35</v>
      </c>
      <c r="B33" s="19">
        <v>5191898.0199999996</v>
      </c>
      <c r="C33" s="19">
        <v>2935354.59</v>
      </c>
      <c r="D33" s="20">
        <v>3246132.29</v>
      </c>
      <c r="E33" s="20">
        <v>2442524.85</v>
      </c>
      <c r="F33" s="20">
        <v>2624938.3199999998</v>
      </c>
      <c r="G33" s="20">
        <v>1573100.91</v>
      </c>
      <c r="H33" s="20">
        <v>2022210.98</v>
      </c>
      <c r="I33" s="20">
        <v>3779295.54</v>
      </c>
      <c r="J33" s="20">
        <f t="shared" si="1"/>
        <v>23815455.499999996</v>
      </c>
    </row>
    <row r="34" spans="1:28" x14ac:dyDescent="0.25">
      <c r="A34" s="17" t="s">
        <v>36</v>
      </c>
      <c r="B34" s="19">
        <v>1632225</v>
      </c>
      <c r="C34" s="19">
        <v>808600</v>
      </c>
      <c r="D34" s="20">
        <v>811100</v>
      </c>
      <c r="E34" s="20">
        <v>1991805.42</v>
      </c>
      <c r="F34" s="20">
        <v>1621325</v>
      </c>
      <c r="G34" s="20">
        <v>1586980</v>
      </c>
      <c r="H34" s="20">
        <v>1611275</v>
      </c>
      <c r="I34" s="20">
        <v>1569800</v>
      </c>
      <c r="J34" s="20">
        <f t="shared" si="1"/>
        <v>11633110.42</v>
      </c>
    </row>
    <row r="35" spans="1:28" x14ac:dyDescent="0.25">
      <c r="A35" s="17" t="s">
        <v>37</v>
      </c>
      <c r="B35" s="19">
        <v>269970.57</v>
      </c>
      <c r="C35" s="19">
        <v>289258.34999999998</v>
      </c>
      <c r="D35" s="20">
        <v>289258.34999999998</v>
      </c>
      <c r="E35" s="20">
        <v>289258.34999999998</v>
      </c>
      <c r="F35" s="20">
        <v>289258.34999999998</v>
      </c>
      <c r="G35" s="20">
        <v>0</v>
      </c>
      <c r="H35" s="20">
        <v>0</v>
      </c>
      <c r="I35" s="20">
        <v>0</v>
      </c>
      <c r="J35" s="20">
        <f t="shared" si="1"/>
        <v>1427003.9699999997</v>
      </c>
    </row>
    <row r="36" spans="1:28" x14ac:dyDescent="0.25">
      <c r="A36" s="17" t="s">
        <v>38</v>
      </c>
      <c r="B36" s="19">
        <v>6160874.3499999996</v>
      </c>
      <c r="C36" s="19">
        <v>6496271.8700000001</v>
      </c>
      <c r="D36" s="20">
        <v>5108984.8100000005</v>
      </c>
      <c r="E36" s="20">
        <v>3321390.6399999997</v>
      </c>
      <c r="F36" s="20">
        <v>5782830.4800000004</v>
      </c>
      <c r="G36" s="20">
        <v>40927478.789999999</v>
      </c>
      <c r="H36" s="20">
        <v>6305554.8199999994</v>
      </c>
      <c r="I36" s="20">
        <v>4149932.9600000004</v>
      </c>
      <c r="J36" s="20">
        <f t="shared" si="1"/>
        <v>78253318.719999984</v>
      </c>
    </row>
    <row r="37" spans="1:28" ht="15" customHeight="1" x14ac:dyDescent="0.3">
      <c r="A37" s="17" t="s">
        <v>39</v>
      </c>
      <c r="B37" s="21">
        <v>7260952.4799999995</v>
      </c>
      <c r="C37" s="19">
        <v>7408557.4000000004</v>
      </c>
      <c r="D37" s="20">
        <v>7342072.6200000001</v>
      </c>
      <c r="E37" s="20">
        <v>0</v>
      </c>
      <c r="F37" s="20">
        <v>7356240.0800000001</v>
      </c>
      <c r="G37" s="20">
        <v>7362243.3499999996</v>
      </c>
      <c r="H37" s="20">
        <v>7337913.7199999997</v>
      </c>
      <c r="I37" s="20">
        <v>14894488.959999999</v>
      </c>
      <c r="J37" s="20">
        <f t="shared" si="1"/>
        <v>58962468.609999999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" customHeight="1" x14ac:dyDescent="0.3">
      <c r="A38" s="13" t="s">
        <v>40</v>
      </c>
      <c r="B38" s="14">
        <v>11868713.170000002</v>
      </c>
      <c r="C38" s="14">
        <v>30315394.619999997</v>
      </c>
      <c r="D38" s="14">
        <v>21991838.469999999</v>
      </c>
      <c r="E38" s="14">
        <v>29729974.59</v>
      </c>
      <c r="F38" s="14">
        <v>22831200.399999999</v>
      </c>
      <c r="G38" s="14">
        <v>32024209.040000003</v>
      </c>
      <c r="H38" s="14">
        <v>25501736.479999997</v>
      </c>
      <c r="I38" s="14">
        <v>17868203.890000001</v>
      </c>
      <c r="J38" s="15">
        <f t="shared" si="1"/>
        <v>192131270.65999997</v>
      </c>
      <c r="K38" s="16"/>
      <c r="M38" s="1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x14ac:dyDescent="0.25">
      <c r="A39" s="17" t="s">
        <v>41</v>
      </c>
      <c r="B39" s="19">
        <v>1357463.42</v>
      </c>
      <c r="C39" s="19">
        <v>1195734.1200000001</v>
      </c>
      <c r="D39" s="19">
        <v>1493453.79</v>
      </c>
      <c r="E39" s="19">
        <v>2281720.67</v>
      </c>
      <c r="F39" s="19">
        <v>1446984.56</v>
      </c>
      <c r="G39" s="19">
        <v>1608739.53</v>
      </c>
      <c r="H39" s="19">
        <v>3734691.67</v>
      </c>
      <c r="I39" s="19">
        <v>1953312.54</v>
      </c>
      <c r="J39" s="18">
        <f t="shared" si="1"/>
        <v>15072100.300000001</v>
      </c>
    </row>
    <row r="40" spans="1:28" x14ac:dyDescent="0.25">
      <c r="A40" s="17" t="s">
        <v>42</v>
      </c>
      <c r="B40" s="19">
        <v>22862.5</v>
      </c>
      <c r="C40" s="19">
        <v>2294591.48</v>
      </c>
      <c r="D40" s="19">
        <v>5354696.54</v>
      </c>
      <c r="E40" s="19">
        <v>402185.63</v>
      </c>
      <c r="F40" s="19">
        <v>220623.84</v>
      </c>
      <c r="G40" s="19">
        <v>2981076.69</v>
      </c>
      <c r="H40" s="19">
        <v>93213</v>
      </c>
      <c r="I40" s="19">
        <v>94651.09</v>
      </c>
      <c r="J40" s="18">
        <f t="shared" si="1"/>
        <v>11463900.77</v>
      </c>
    </row>
    <row r="41" spans="1:28" x14ac:dyDescent="0.25">
      <c r="A41" s="17" t="s">
        <v>43</v>
      </c>
      <c r="B41" s="19">
        <v>241850</v>
      </c>
      <c r="C41" s="19">
        <v>270950</v>
      </c>
      <c r="D41" s="19">
        <v>258100</v>
      </c>
      <c r="E41" s="19">
        <v>433200</v>
      </c>
      <c r="F41" s="19">
        <v>325962.5</v>
      </c>
      <c r="G41" s="19">
        <v>296447</v>
      </c>
      <c r="H41" s="19">
        <v>915518.8</v>
      </c>
      <c r="I41" s="19">
        <v>221625</v>
      </c>
      <c r="J41" s="18">
        <f t="shared" si="1"/>
        <v>2963653.3</v>
      </c>
    </row>
    <row r="42" spans="1:28" x14ac:dyDescent="0.25">
      <c r="A42" s="17" t="s">
        <v>44</v>
      </c>
      <c r="B42" s="19">
        <v>0</v>
      </c>
      <c r="C42" s="19">
        <v>18590</v>
      </c>
      <c r="D42" s="19">
        <v>18542.98</v>
      </c>
      <c r="E42" s="19">
        <v>7213</v>
      </c>
      <c r="F42" s="19">
        <v>8374</v>
      </c>
      <c r="G42" s="19">
        <v>12437.3</v>
      </c>
      <c r="H42" s="19">
        <v>363316.35</v>
      </c>
      <c r="I42" s="19">
        <v>42805</v>
      </c>
      <c r="J42" s="18">
        <f t="shared" si="1"/>
        <v>471278.63</v>
      </c>
    </row>
    <row r="43" spans="1:28" x14ac:dyDescent="0.25">
      <c r="A43" s="17" t="s">
        <v>45</v>
      </c>
      <c r="B43" s="19">
        <v>3734618.33</v>
      </c>
      <c r="C43" s="19">
        <v>8544995.7300000004</v>
      </c>
      <c r="D43" s="19">
        <v>9184059.0299999993</v>
      </c>
      <c r="E43" s="19">
        <v>12542977.41</v>
      </c>
      <c r="F43" s="19">
        <v>7445386.2699999996</v>
      </c>
      <c r="G43" s="19">
        <v>7556499.04</v>
      </c>
      <c r="H43" s="19">
        <v>4912312.75</v>
      </c>
      <c r="I43" s="19">
        <v>7195987.75</v>
      </c>
      <c r="J43" s="18">
        <f t="shared" si="1"/>
        <v>61116836.309999995</v>
      </c>
    </row>
    <row r="44" spans="1:28" x14ac:dyDescent="0.25">
      <c r="A44" s="17" t="s">
        <v>46</v>
      </c>
      <c r="B44" s="19">
        <v>604673.57000000007</v>
      </c>
      <c r="C44" s="19">
        <v>16644228.399999999</v>
      </c>
      <c r="D44" s="19">
        <v>2990559.68</v>
      </c>
      <c r="E44" s="19">
        <v>10741205.27</v>
      </c>
      <c r="F44" s="19">
        <v>9953366.4099999983</v>
      </c>
      <c r="G44" s="19">
        <v>15998300.290000001</v>
      </c>
      <c r="H44" s="19">
        <v>3323028.29</v>
      </c>
      <c r="I44" s="19">
        <v>3354718.39</v>
      </c>
      <c r="J44" s="18">
        <f t="shared" si="1"/>
        <v>63610080.299999997</v>
      </c>
      <c r="K44" s="16"/>
    </row>
    <row r="45" spans="1:28" hidden="1" x14ac:dyDescent="0.25">
      <c r="A45" s="35" t="s">
        <v>47</v>
      </c>
      <c r="B45" s="21">
        <v>0</v>
      </c>
      <c r="C45" s="21">
        <v>310264.83</v>
      </c>
      <c r="D45" s="21">
        <v>310264.83</v>
      </c>
      <c r="E45" s="21">
        <v>514008.03</v>
      </c>
      <c r="F45" s="21">
        <v>514008.03</v>
      </c>
      <c r="G45" s="21">
        <v>310264.83</v>
      </c>
      <c r="H45" s="21">
        <v>310264.83</v>
      </c>
      <c r="I45" s="21">
        <v>310264.83</v>
      </c>
      <c r="J45" s="20">
        <f t="shared" si="1"/>
        <v>2579340.21</v>
      </c>
    </row>
    <row r="46" spans="1:28" hidden="1" x14ac:dyDescent="0.25">
      <c r="A46" s="35" t="s">
        <v>48</v>
      </c>
      <c r="B46" s="21">
        <v>0</v>
      </c>
      <c r="C46" s="21">
        <v>397828.54</v>
      </c>
      <c r="D46" s="21">
        <v>396588.36</v>
      </c>
      <c r="E46" s="21">
        <v>191250.65</v>
      </c>
      <c r="F46" s="21">
        <v>191250.65</v>
      </c>
      <c r="G46" s="21">
        <v>227326.96</v>
      </c>
      <c r="H46" s="21">
        <v>191250.65</v>
      </c>
      <c r="I46" s="21">
        <v>236506.61</v>
      </c>
      <c r="J46" s="20">
        <f t="shared" si="1"/>
        <v>1832002.42</v>
      </c>
    </row>
    <row r="47" spans="1:28" hidden="1" x14ac:dyDescent="0.25">
      <c r="A47" s="35" t="s">
        <v>49</v>
      </c>
      <c r="B47" s="21">
        <v>434872.4</v>
      </c>
      <c r="C47" s="21">
        <v>434872.4</v>
      </c>
      <c r="D47" s="21">
        <v>0</v>
      </c>
      <c r="E47" s="21">
        <v>789164.24</v>
      </c>
      <c r="F47" s="21">
        <v>314783.40000000002</v>
      </c>
      <c r="G47" s="21">
        <v>322248</v>
      </c>
      <c r="H47" s="21">
        <v>321636.5</v>
      </c>
      <c r="I47" s="21">
        <v>309998.40000000002</v>
      </c>
      <c r="J47" s="20">
        <f t="shared" si="1"/>
        <v>2927575.34</v>
      </c>
    </row>
    <row r="48" spans="1:28" hidden="1" x14ac:dyDescent="0.25">
      <c r="A48" s="35" t="s">
        <v>50</v>
      </c>
      <c r="B48" s="21">
        <v>0</v>
      </c>
      <c r="C48" s="21">
        <v>15331461.459999999</v>
      </c>
      <c r="D48" s="21">
        <v>2283706.4900000002</v>
      </c>
      <c r="E48" s="21">
        <v>8457967.1999999993</v>
      </c>
      <c r="F48" s="21">
        <v>8813066.0599999987</v>
      </c>
      <c r="G48" s="21">
        <v>15011896.08</v>
      </c>
      <c r="H48" s="21">
        <v>2206228.15</v>
      </c>
      <c r="I48" s="21">
        <v>2206228.1500000004</v>
      </c>
      <c r="J48" s="20">
        <f t="shared" si="1"/>
        <v>54310553.589999989</v>
      </c>
    </row>
    <row r="49" spans="1:11" hidden="1" x14ac:dyDescent="0.25">
      <c r="A49" s="35" t="s">
        <v>51</v>
      </c>
      <c r="B49" s="21">
        <v>169801.17</v>
      </c>
      <c r="C49" s="21">
        <v>169801.17</v>
      </c>
      <c r="D49" s="21">
        <v>0</v>
      </c>
      <c r="E49" s="21">
        <v>249984.98</v>
      </c>
      <c r="F49" s="21">
        <v>120258.27</v>
      </c>
      <c r="G49" s="21">
        <v>126564.42</v>
      </c>
      <c r="H49" s="21">
        <v>123966.81</v>
      </c>
      <c r="I49" s="21">
        <v>122039.05</v>
      </c>
      <c r="J49" s="20">
        <f t="shared" si="1"/>
        <v>1082415.8700000001</v>
      </c>
    </row>
    <row r="50" spans="1:11" hidden="1" x14ac:dyDescent="0.25">
      <c r="A50" s="35" t="s">
        <v>52</v>
      </c>
      <c r="B50" s="21">
        <v>0</v>
      </c>
      <c r="C50" s="21">
        <v>0</v>
      </c>
      <c r="D50" s="21">
        <v>0</v>
      </c>
      <c r="E50" s="21">
        <v>538830.17000000004</v>
      </c>
      <c r="F50" s="21">
        <v>0</v>
      </c>
      <c r="G50" s="21">
        <v>0</v>
      </c>
      <c r="H50" s="21">
        <v>169681.35</v>
      </c>
      <c r="I50" s="21">
        <v>169681.35</v>
      </c>
      <c r="J50" s="20">
        <f t="shared" si="1"/>
        <v>878192.87</v>
      </c>
    </row>
    <row r="51" spans="1:11" ht="25.5" x14ac:dyDescent="0.25">
      <c r="A51" s="17" t="s">
        <v>53</v>
      </c>
      <c r="B51" s="19">
        <v>823310.06</v>
      </c>
      <c r="C51" s="19">
        <v>331848.61</v>
      </c>
      <c r="D51" s="19">
        <v>1173957.25</v>
      </c>
      <c r="E51" s="19">
        <v>1691673.8199999998</v>
      </c>
      <c r="F51" s="19">
        <v>1329515.3</v>
      </c>
      <c r="G51" s="19">
        <v>511799.16000000003</v>
      </c>
      <c r="H51" s="19">
        <v>949260.69</v>
      </c>
      <c r="I51" s="19">
        <v>2676805.09</v>
      </c>
      <c r="J51" s="18">
        <f t="shared" si="1"/>
        <v>9488169.9800000004</v>
      </c>
    </row>
    <row r="52" spans="1:11" ht="25.5" x14ac:dyDescent="0.25">
      <c r="A52" s="17" t="s">
        <v>54</v>
      </c>
      <c r="B52" s="19">
        <v>5083935.29</v>
      </c>
      <c r="C52" s="19">
        <v>1014456.2799999999</v>
      </c>
      <c r="D52" s="19">
        <v>1518469.1999999997</v>
      </c>
      <c r="E52" s="19">
        <v>1629798.79</v>
      </c>
      <c r="F52" s="19">
        <v>2100987.52</v>
      </c>
      <c r="G52" s="19">
        <v>3058910.0300000003</v>
      </c>
      <c r="H52" s="19">
        <v>11210394.93</v>
      </c>
      <c r="I52" s="19">
        <v>2328299.0300000003</v>
      </c>
      <c r="J52" s="18">
        <f t="shared" si="1"/>
        <v>27945251.07</v>
      </c>
    </row>
    <row r="53" spans="1:11" x14ac:dyDescent="0.25">
      <c r="A53" s="17" t="s">
        <v>55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8">
        <f t="shared" si="1"/>
        <v>0</v>
      </c>
    </row>
    <row r="54" spans="1:11" x14ac:dyDescent="0.25">
      <c r="A54" s="13" t="s">
        <v>56</v>
      </c>
      <c r="B54" s="14">
        <v>757948.82000000007</v>
      </c>
      <c r="C54" s="14">
        <v>1507713.86</v>
      </c>
      <c r="D54" s="14">
        <v>1523284.5899999999</v>
      </c>
      <c r="E54" s="14">
        <v>1863514.0899999999</v>
      </c>
      <c r="F54" s="14">
        <v>2192970.87</v>
      </c>
      <c r="G54" s="14">
        <v>1856149.3</v>
      </c>
      <c r="H54" s="14">
        <v>1996991.5599999998</v>
      </c>
      <c r="I54" s="14">
        <v>5023316.4499999993</v>
      </c>
      <c r="J54" s="15">
        <f t="shared" si="1"/>
        <v>16721889.539999999</v>
      </c>
    </row>
    <row r="55" spans="1:11" x14ac:dyDescent="0.25">
      <c r="A55" s="17" t="s">
        <v>57</v>
      </c>
      <c r="B55" s="21">
        <v>0</v>
      </c>
      <c r="C55" s="19">
        <v>76093.77</v>
      </c>
      <c r="D55" s="21">
        <v>360151.73</v>
      </c>
      <c r="E55" s="21">
        <v>157621.13</v>
      </c>
      <c r="F55" s="21">
        <v>574207.31000000006</v>
      </c>
      <c r="G55" s="21">
        <v>374597.57999999996</v>
      </c>
      <c r="H55" s="21">
        <v>258387.65</v>
      </c>
      <c r="I55" s="21">
        <v>756488.43</v>
      </c>
      <c r="J55" s="20">
        <f t="shared" si="1"/>
        <v>2557547.6</v>
      </c>
    </row>
    <row r="56" spans="1:11" x14ac:dyDescent="0.25">
      <c r="A56" s="17" t="s">
        <v>58</v>
      </c>
      <c r="B56" s="21">
        <v>0</v>
      </c>
      <c r="C56" s="19">
        <v>835.26</v>
      </c>
      <c r="D56" s="21">
        <v>0</v>
      </c>
      <c r="E56" s="21">
        <v>27242.240000000002</v>
      </c>
      <c r="F56" s="21">
        <v>11398.8</v>
      </c>
      <c r="G56" s="21">
        <v>81694.350000000006</v>
      </c>
      <c r="H56" s="21">
        <v>48409.5</v>
      </c>
      <c r="I56" s="21">
        <v>19842.349999999999</v>
      </c>
      <c r="J56" s="20">
        <f t="shared" si="1"/>
        <v>189422.50000000003</v>
      </c>
    </row>
    <row r="57" spans="1:11" x14ac:dyDescent="0.25">
      <c r="A57" s="17" t="s">
        <v>59</v>
      </c>
      <c r="B57" s="21">
        <v>24150</v>
      </c>
      <c r="C57" s="19">
        <v>450535.49</v>
      </c>
      <c r="D57" s="21">
        <v>97251.51</v>
      </c>
      <c r="E57" s="21">
        <v>32603.4</v>
      </c>
      <c r="F57" s="21">
        <v>128444.44</v>
      </c>
      <c r="G57" s="21">
        <v>0</v>
      </c>
      <c r="H57" s="21">
        <v>237442.5</v>
      </c>
      <c r="I57" s="21">
        <v>291784.41000000003</v>
      </c>
      <c r="J57" s="20">
        <f t="shared" si="1"/>
        <v>1262211.75</v>
      </c>
    </row>
    <row r="58" spans="1:11" x14ac:dyDescent="0.25">
      <c r="A58" s="17" t="s">
        <v>60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9399.9599999999991</v>
      </c>
      <c r="I58" s="19">
        <v>0</v>
      </c>
      <c r="J58" s="18">
        <f t="shared" si="1"/>
        <v>9399.9599999999991</v>
      </c>
    </row>
    <row r="59" spans="1:11" x14ac:dyDescent="0.25">
      <c r="A59" s="17" t="s">
        <v>61</v>
      </c>
      <c r="B59" s="21">
        <v>0</v>
      </c>
      <c r="C59" s="19">
        <v>33563.43</v>
      </c>
      <c r="D59" s="21">
        <v>6914.51</v>
      </c>
      <c r="E59" s="21">
        <v>194</v>
      </c>
      <c r="F59" s="21">
        <v>16470.310000000001</v>
      </c>
      <c r="G59" s="21">
        <v>0</v>
      </c>
      <c r="H59" s="21">
        <v>442680.72</v>
      </c>
      <c r="I59" s="21">
        <v>45265.3</v>
      </c>
      <c r="J59" s="20">
        <f t="shared" ref="J59:J90" si="2">SUM(B59:I59)</f>
        <v>545088.27</v>
      </c>
      <c r="K59" t="s">
        <v>62</v>
      </c>
    </row>
    <row r="60" spans="1:11" x14ac:dyDescent="0.25">
      <c r="A60" s="17" t="s">
        <v>63</v>
      </c>
      <c r="B60" s="21">
        <v>0</v>
      </c>
      <c r="C60" s="19">
        <v>10759.13</v>
      </c>
      <c r="D60" s="21">
        <v>5600.18</v>
      </c>
      <c r="E60" s="21">
        <v>41999.56</v>
      </c>
      <c r="F60" s="21">
        <v>29402</v>
      </c>
      <c r="G60" s="21">
        <v>184540</v>
      </c>
      <c r="H60" s="21">
        <v>183</v>
      </c>
      <c r="I60" s="21">
        <v>36448.42</v>
      </c>
      <c r="J60" s="20">
        <f t="shared" si="2"/>
        <v>308932.28999999998</v>
      </c>
    </row>
    <row r="61" spans="1:11" ht="25.5" x14ac:dyDescent="0.25">
      <c r="A61" s="17" t="s">
        <v>64</v>
      </c>
      <c r="B61" s="21">
        <v>683592.02</v>
      </c>
      <c r="C61" s="19">
        <v>820828.64</v>
      </c>
      <c r="D61" s="21">
        <v>764095.56</v>
      </c>
      <c r="E61" s="21">
        <v>860279.66</v>
      </c>
      <c r="F61" s="21">
        <v>1008818.4400000001</v>
      </c>
      <c r="G61" s="21">
        <v>810037.42</v>
      </c>
      <c r="H61" s="21">
        <v>946328.08</v>
      </c>
      <c r="I61" s="21">
        <v>1233845.95</v>
      </c>
      <c r="J61" s="20">
        <f t="shared" si="2"/>
        <v>7127825.7700000005</v>
      </c>
    </row>
    <row r="62" spans="1:11" ht="25.5" x14ac:dyDescent="0.25">
      <c r="A62" s="17" t="s">
        <v>65</v>
      </c>
      <c r="B62" s="21">
        <v>0</v>
      </c>
      <c r="C62" s="19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0">
        <f t="shared" si="2"/>
        <v>0</v>
      </c>
    </row>
    <row r="63" spans="1:11" x14ac:dyDescent="0.25">
      <c r="A63" s="17" t="s">
        <v>66</v>
      </c>
      <c r="B63" s="21">
        <v>50206.8</v>
      </c>
      <c r="C63" s="19">
        <v>115098.14</v>
      </c>
      <c r="D63" s="19">
        <v>289271.09999999998</v>
      </c>
      <c r="E63" s="19">
        <v>743574.1</v>
      </c>
      <c r="F63" s="19">
        <v>424229.57</v>
      </c>
      <c r="G63" s="19">
        <v>405279.95</v>
      </c>
      <c r="H63" s="19">
        <v>54160.15</v>
      </c>
      <c r="I63" s="19">
        <v>2639641.59</v>
      </c>
      <c r="J63" s="20">
        <f t="shared" si="2"/>
        <v>4721461.3999999994</v>
      </c>
    </row>
    <row r="64" spans="1:11" x14ac:dyDescent="0.25">
      <c r="A64" s="13" t="s">
        <v>67</v>
      </c>
      <c r="B64" s="14">
        <v>462899.3</v>
      </c>
      <c r="C64" s="14">
        <v>437501.61</v>
      </c>
      <c r="D64" s="14">
        <v>478751.61</v>
      </c>
      <c r="E64" s="14">
        <v>525501.61</v>
      </c>
      <c r="F64" s="14">
        <v>684809.61</v>
      </c>
      <c r="G64" s="14">
        <v>437501.5</v>
      </c>
      <c r="H64" s="14">
        <v>480281.61</v>
      </c>
      <c r="I64" s="14">
        <v>1066907.06</v>
      </c>
      <c r="J64" s="15">
        <f t="shared" si="2"/>
        <v>4574153.91</v>
      </c>
    </row>
    <row r="65" spans="1:11" x14ac:dyDescent="0.25">
      <c r="A65" s="17" t="s">
        <v>68</v>
      </c>
      <c r="B65" s="21">
        <v>0</v>
      </c>
      <c r="C65" s="19">
        <v>0</v>
      </c>
      <c r="D65" s="21">
        <v>0</v>
      </c>
      <c r="E65" s="21">
        <v>88000</v>
      </c>
      <c r="F65" s="21">
        <v>217500</v>
      </c>
      <c r="G65" s="21">
        <v>0</v>
      </c>
      <c r="H65" s="21">
        <v>0</v>
      </c>
      <c r="I65" s="21">
        <v>629405.44999999995</v>
      </c>
      <c r="J65" s="20">
        <f t="shared" si="2"/>
        <v>934905.45</v>
      </c>
    </row>
    <row r="66" spans="1:11" ht="25.5" x14ac:dyDescent="0.25">
      <c r="A66" s="17" t="s">
        <v>69</v>
      </c>
      <c r="B66" s="21">
        <v>0</v>
      </c>
      <c r="C66" s="19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0">
        <f t="shared" si="2"/>
        <v>0</v>
      </c>
    </row>
    <row r="67" spans="1:11" ht="25.5" x14ac:dyDescent="0.25">
      <c r="A67" s="17" t="s">
        <v>70</v>
      </c>
      <c r="B67" s="21">
        <v>0</v>
      </c>
      <c r="C67" s="19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0">
        <f t="shared" si="2"/>
        <v>0</v>
      </c>
    </row>
    <row r="68" spans="1:11" ht="25.5" x14ac:dyDescent="0.25">
      <c r="A68" s="17" t="s">
        <v>71</v>
      </c>
      <c r="B68" s="21">
        <v>0</v>
      </c>
      <c r="C68" s="19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0">
        <f t="shared" si="2"/>
        <v>0</v>
      </c>
    </row>
    <row r="69" spans="1:11" ht="25.5" x14ac:dyDescent="0.25">
      <c r="A69" s="17" t="s">
        <v>72</v>
      </c>
      <c r="B69" s="21">
        <v>0</v>
      </c>
      <c r="C69" s="19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0">
        <f t="shared" si="2"/>
        <v>0</v>
      </c>
    </row>
    <row r="70" spans="1:11" x14ac:dyDescent="0.25">
      <c r="A70" s="17" t="s">
        <v>73</v>
      </c>
      <c r="B70" s="21">
        <v>462899.3</v>
      </c>
      <c r="C70" s="19">
        <v>437501.61</v>
      </c>
      <c r="D70" s="21">
        <v>478751.61</v>
      </c>
      <c r="E70" s="21">
        <v>437501.61</v>
      </c>
      <c r="F70" s="21">
        <v>467309.61</v>
      </c>
      <c r="G70" s="21">
        <v>437501.5</v>
      </c>
      <c r="H70" s="21">
        <v>480281.61</v>
      </c>
      <c r="I70" s="21">
        <v>437501.61</v>
      </c>
      <c r="J70" s="20">
        <f t="shared" si="2"/>
        <v>3639248.4599999995</v>
      </c>
    </row>
    <row r="71" spans="1:11" ht="25.5" x14ac:dyDescent="0.25">
      <c r="A71" s="17" t="s">
        <v>74</v>
      </c>
      <c r="B71" s="21">
        <v>0</v>
      </c>
      <c r="C71" s="19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0">
        <f t="shared" si="2"/>
        <v>0</v>
      </c>
    </row>
    <row r="72" spans="1:11" s="37" customFormat="1" x14ac:dyDescent="0.25">
      <c r="A72" s="13" t="s">
        <v>75</v>
      </c>
      <c r="B72" s="14">
        <v>563138.22</v>
      </c>
      <c r="C72" s="14">
        <v>11443516.710000001</v>
      </c>
      <c r="D72" s="14">
        <v>819978.41</v>
      </c>
      <c r="E72" s="14">
        <v>971639.34000000008</v>
      </c>
      <c r="F72" s="14">
        <v>1023535.1000000001</v>
      </c>
      <c r="G72" s="14">
        <v>0</v>
      </c>
      <c r="H72" s="14">
        <v>326154.67</v>
      </c>
      <c r="I72" s="14">
        <v>464057.75</v>
      </c>
      <c r="J72" s="15">
        <f t="shared" si="2"/>
        <v>15612020.200000001</v>
      </c>
      <c r="K72"/>
    </row>
    <row r="73" spans="1:11" x14ac:dyDescent="0.25">
      <c r="A73" s="17" t="s">
        <v>76</v>
      </c>
      <c r="B73" s="21">
        <v>0</v>
      </c>
      <c r="C73" s="19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0">
        <f t="shared" si="2"/>
        <v>0</v>
      </c>
    </row>
    <row r="74" spans="1:11" ht="25.5" x14ac:dyDescent="0.25">
      <c r="A74" s="17" t="s">
        <v>77</v>
      </c>
      <c r="B74" s="21">
        <v>0</v>
      </c>
      <c r="C74" s="19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f t="shared" si="2"/>
        <v>0</v>
      </c>
    </row>
    <row r="75" spans="1:11" ht="25.5" x14ac:dyDescent="0.25">
      <c r="A75" s="17" t="s">
        <v>78</v>
      </c>
      <c r="B75" s="21">
        <v>0</v>
      </c>
      <c r="C75" s="19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0">
        <f t="shared" si="2"/>
        <v>0</v>
      </c>
    </row>
    <row r="76" spans="1:11" ht="25.5" x14ac:dyDescent="0.25">
      <c r="A76" s="17" t="s">
        <v>79</v>
      </c>
      <c r="B76" s="21">
        <v>0</v>
      </c>
      <c r="C76" s="19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0">
        <f t="shared" si="2"/>
        <v>0</v>
      </c>
    </row>
    <row r="77" spans="1:11" ht="25.5" x14ac:dyDescent="0.25">
      <c r="A77" s="17" t="s">
        <v>80</v>
      </c>
      <c r="B77" s="21">
        <v>0</v>
      </c>
      <c r="C77" s="19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0">
        <f t="shared" si="2"/>
        <v>0</v>
      </c>
    </row>
    <row r="78" spans="1:11" x14ac:dyDescent="0.25">
      <c r="A78" s="17" t="s">
        <v>81</v>
      </c>
      <c r="B78" s="21">
        <v>0</v>
      </c>
      <c r="C78" s="19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0">
        <f t="shared" si="2"/>
        <v>0</v>
      </c>
    </row>
    <row r="79" spans="1:11" ht="25.5" x14ac:dyDescent="0.25">
      <c r="A79" s="17" t="s">
        <v>82</v>
      </c>
      <c r="B79" s="21">
        <v>563138.22</v>
      </c>
      <c r="C79" s="19">
        <v>11443516.710000001</v>
      </c>
      <c r="D79" s="21">
        <v>819978.41</v>
      </c>
      <c r="E79" s="21">
        <v>971639.34000000008</v>
      </c>
      <c r="F79" s="21">
        <v>1023535.1000000001</v>
      </c>
      <c r="G79" s="21">
        <v>0</v>
      </c>
      <c r="H79" s="21">
        <v>326154.67</v>
      </c>
      <c r="I79" s="21">
        <v>464057.75</v>
      </c>
      <c r="J79" s="20">
        <f t="shared" si="2"/>
        <v>15612020.200000001</v>
      </c>
    </row>
    <row r="80" spans="1:11" s="37" customFormat="1" x14ac:dyDescent="0.25">
      <c r="A80" s="13" t="s">
        <v>83</v>
      </c>
      <c r="B80" s="14">
        <v>498964.8</v>
      </c>
      <c r="C80" s="14">
        <v>1258683.6200000001</v>
      </c>
      <c r="D80" s="14">
        <v>279465.3</v>
      </c>
      <c r="E80" s="14">
        <v>327668.01</v>
      </c>
      <c r="F80" s="14">
        <v>471150.4</v>
      </c>
      <c r="G80" s="14">
        <v>68310</v>
      </c>
      <c r="H80" s="14">
        <v>1465540.03</v>
      </c>
      <c r="I80" s="14">
        <v>706303.57</v>
      </c>
      <c r="J80" s="15">
        <f t="shared" si="2"/>
        <v>5076085.7300000004</v>
      </c>
      <c r="K80" s="38"/>
    </row>
    <row r="81" spans="1:11" x14ac:dyDescent="0.25">
      <c r="A81" s="17" t="s">
        <v>84</v>
      </c>
      <c r="B81" s="21">
        <v>7955.91</v>
      </c>
      <c r="C81" s="19">
        <v>153294.39999999999</v>
      </c>
      <c r="D81" s="19">
        <v>279465.3</v>
      </c>
      <c r="E81" s="21">
        <v>250868</v>
      </c>
      <c r="F81" s="21">
        <v>471150.4</v>
      </c>
      <c r="G81" s="21">
        <v>0</v>
      </c>
      <c r="H81" s="21">
        <v>996340.03</v>
      </c>
      <c r="I81" s="21">
        <v>204455.3</v>
      </c>
      <c r="J81" s="20">
        <f t="shared" si="2"/>
        <v>2363529.34</v>
      </c>
    </row>
    <row r="82" spans="1:11" x14ac:dyDescent="0.25">
      <c r="A82" s="17" t="s">
        <v>85</v>
      </c>
      <c r="B82" s="21">
        <v>18873.23</v>
      </c>
      <c r="C82" s="19">
        <v>136290</v>
      </c>
      <c r="D82" s="19">
        <v>0</v>
      </c>
      <c r="E82" s="21">
        <v>0</v>
      </c>
      <c r="F82" s="21">
        <v>0</v>
      </c>
      <c r="G82" s="21">
        <v>0</v>
      </c>
      <c r="H82" s="21">
        <v>0</v>
      </c>
      <c r="I82" s="21">
        <v>310340</v>
      </c>
      <c r="J82" s="20">
        <f t="shared" si="2"/>
        <v>465503.23</v>
      </c>
    </row>
    <row r="83" spans="1:11" x14ac:dyDescent="0.25">
      <c r="A83" s="17" t="s">
        <v>86</v>
      </c>
      <c r="B83" s="21">
        <v>0</v>
      </c>
      <c r="C83" s="19">
        <v>0</v>
      </c>
      <c r="D83" s="19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f t="shared" si="2"/>
        <v>0</v>
      </c>
    </row>
    <row r="84" spans="1:11" ht="25.5" x14ac:dyDescent="0.25">
      <c r="A84" s="17" t="s">
        <v>87</v>
      </c>
      <c r="B84" s="21">
        <v>0</v>
      </c>
      <c r="C84" s="19">
        <v>0</v>
      </c>
      <c r="D84" s="19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0">
        <f t="shared" si="2"/>
        <v>0</v>
      </c>
    </row>
    <row r="85" spans="1:11" x14ac:dyDescent="0.25">
      <c r="A85" s="17" t="s">
        <v>88</v>
      </c>
      <c r="B85" s="21">
        <v>0</v>
      </c>
      <c r="C85" s="19">
        <v>47356.480000000003</v>
      </c>
      <c r="D85" s="19">
        <v>0</v>
      </c>
      <c r="E85" s="21">
        <v>76800.009999999995</v>
      </c>
      <c r="F85" s="21">
        <v>0</v>
      </c>
      <c r="G85" s="21">
        <v>0</v>
      </c>
      <c r="H85" s="21">
        <v>469200</v>
      </c>
      <c r="I85" s="21">
        <v>101828.26999999999</v>
      </c>
      <c r="J85" s="20">
        <f t="shared" si="2"/>
        <v>695184.76</v>
      </c>
    </row>
    <row r="86" spans="1:11" x14ac:dyDescent="0.25">
      <c r="A86" s="17" t="s">
        <v>89</v>
      </c>
      <c r="B86" s="21">
        <v>0</v>
      </c>
      <c r="C86" s="19">
        <v>0</v>
      </c>
      <c r="D86" s="19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0">
        <f t="shared" si="2"/>
        <v>0</v>
      </c>
    </row>
    <row r="87" spans="1:11" x14ac:dyDescent="0.25">
      <c r="A87" s="17" t="s">
        <v>90</v>
      </c>
      <c r="B87" s="21">
        <v>0</v>
      </c>
      <c r="C87" s="19">
        <v>0</v>
      </c>
      <c r="D87" s="19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0">
        <f t="shared" si="2"/>
        <v>0</v>
      </c>
    </row>
    <row r="88" spans="1:11" x14ac:dyDescent="0.25">
      <c r="A88" s="17" t="s">
        <v>91</v>
      </c>
      <c r="B88" s="21">
        <v>472135.66</v>
      </c>
      <c r="C88" s="19">
        <v>921742.74</v>
      </c>
      <c r="D88" s="19">
        <v>0</v>
      </c>
      <c r="E88" s="21">
        <v>0</v>
      </c>
      <c r="F88" s="21">
        <v>0</v>
      </c>
      <c r="G88" s="21">
        <v>68310</v>
      </c>
      <c r="H88" s="21">
        <v>0</v>
      </c>
      <c r="I88" s="21">
        <v>89680</v>
      </c>
      <c r="J88" s="20">
        <f t="shared" si="2"/>
        <v>1551868.4</v>
      </c>
    </row>
    <row r="89" spans="1:11" ht="25.5" x14ac:dyDescent="0.25">
      <c r="A89" s="17" t="s">
        <v>92</v>
      </c>
      <c r="B89" s="21">
        <v>0</v>
      </c>
      <c r="C89" s="19">
        <v>0</v>
      </c>
      <c r="D89" s="19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0">
        <f t="shared" si="2"/>
        <v>0</v>
      </c>
    </row>
    <row r="90" spans="1:11" s="37" customFormat="1" x14ac:dyDescent="0.25">
      <c r="A90" s="13" t="s">
        <v>93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15">
        <f t="shared" si="2"/>
        <v>0</v>
      </c>
      <c r="K90" s="38"/>
    </row>
    <row r="91" spans="1:11" x14ac:dyDescent="0.25">
      <c r="A91" s="17" t="s">
        <v>94</v>
      </c>
      <c r="B91" s="21">
        <v>0</v>
      </c>
      <c r="C91" s="19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0">
        <f t="shared" ref="J91:J101" si="3">SUM(B91:I91)</f>
        <v>0</v>
      </c>
    </row>
    <row r="92" spans="1:11" x14ac:dyDescent="0.25">
      <c r="A92" s="17" t="s">
        <v>95</v>
      </c>
      <c r="B92" s="19">
        <v>0</v>
      </c>
      <c r="C92" s="19">
        <v>0</v>
      </c>
      <c r="D92" s="19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0">
        <f t="shared" si="3"/>
        <v>0</v>
      </c>
    </row>
    <row r="93" spans="1:11" x14ac:dyDescent="0.25">
      <c r="A93" s="17" t="s">
        <v>96</v>
      </c>
      <c r="B93" s="21">
        <v>0</v>
      </c>
      <c r="C93" s="19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0">
        <f t="shared" si="3"/>
        <v>0</v>
      </c>
    </row>
    <row r="94" spans="1:11" ht="25.5" x14ac:dyDescent="0.25">
      <c r="A94" s="17" t="s">
        <v>97</v>
      </c>
      <c r="B94" s="21">
        <v>0</v>
      </c>
      <c r="C94" s="19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0">
        <f t="shared" si="3"/>
        <v>0</v>
      </c>
    </row>
    <row r="95" spans="1:11" s="37" customFormat="1" ht="25.5" x14ac:dyDescent="0.25">
      <c r="A95" s="13" t="s">
        <v>98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15">
        <f t="shared" si="3"/>
        <v>0</v>
      </c>
      <c r="K95" s="38"/>
    </row>
    <row r="96" spans="1:11" x14ac:dyDescent="0.25">
      <c r="A96" s="17" t="s">
        <v>99</v>
      </c>
      <c r="B96" s="21">
        <v>0</v>
      </c>
      <c r="C96" s="19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0">
        <f t="shared" si="3"/>
        <v>0</v>
      </c>
    </row>
    <row r="97" spans="1:12" ht="25.5" x14ac:dyDescent="0.25">
      <c r="A97" s="17" t="s">
        <v>100</v>
      </c>
      <c r="B97" s="21">
        <v>0</v>
      </c>
      <c r="C97" s="19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0">
        <f t="shared" si="3"/>
        <v>0</v>
      </c>
    </row>
    <row r="98" spans="1:12" s="37" customFormat="1" x14ac:dyDescent="0.25">
      <c r="A98" s="13" t="s">
        <v>101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15">
        <f t="shared" si="3"/>
        <v>0</v>
      </c>
      <c r="K98" s="38"/>
    </row>
    <row r="99" spans="1:12" x14ac:dyDescent="0.25">
      <c r="A99" s="17" t="s">
        <v>102</v>
      </c>
      <c r="B99" s="21">
        <v>0</v>
      </c>
      <c r="C99" s="19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0">
        <f t="shared" si="3"/>
        <v>0</v>
      </c>
    </row>
    <row r="100" spans="1:12" x14ac:dyDescent="0.25">
      <c r="A100" s="17" t="s">
        <v>103</v>
      </c>
      <c r="B100" s="21">
        <v>0</v>
      </c>
      <c r="C100" s="19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0">
        <f t="shared" si="3"/>
        <v>0</v>
      </c>
    </row>
    <row r="101" spans="1:12" ht="25.5" x14ac:dyDescent="0.25">
      <c r="A101" s="17" t="s">
        <v>104</v>
      </c>
      <c r="B101" s="21">
        <v>0</v>
      </c>
      <c r="C101" s="19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0">
        <f t="shared" si="3"/>
        <v>0</v>
      </c>
    </row>
    <row r="102" spans="1:12" x14ac:dyDescent="0.25">
      <c r="A102" s="40"/>
      <c r="B102" s="11"/>
      <c r="C102" s="9"/>
      <c r="D102" s="10"/>
      <c r="E102" s="10"/>
      <c r="F102" s="11"/>
      <c r="G102" s="11"/>
      <c r="H102" s="11"/>
      <c r="I102" s="11"/>
      <c r="J102" s="11"/>
    </row>
    <row r="103" spans="1:12" ht="14.25" customHeight="1" x14ac:dyDescent="0.25">
      <c r="A103" s="24" t="s">
        <v>105</v>
      </c>
      <c r="B103" s="25">
        <v>137301251.41</v>
      </c>
      <c r="C103" s="25">
        <v>144958770.06</v>
      </c>
      <c r="D103" s="25">
        <v>112670225.10000001</v>
      </c>
      <c r="E103" s="25">
        <v>110832495.3</v>
      </c>
      <c r="F103" s="25">
        <v>118215466.65999998</v>
      </c>
      <c r="G103" s="25">
        <v>147000486.31999999</v>
      </c>
      <c r="H103" s="25">
        <v>117004363.81999999</v>
      </c>
      <c r="I103" s="25">
        <v>109757944.07999998</v>
      </c>
      <c r="J103" s="25">
        <f t="shared" ref="J103" si="4">J80+J72+J64+J54+J38+J26</f>
        <v>997741002.75</v>
      </c>
      <c r="K103" s="16"/>
    </row>
    <row r="104" spans="1:12" x14ac:dyDescent="0.25">
      <c r="A104" s="7" t="s">
        <v>18</v>
      </c>
      <c r="B104" s="22"/>
      <c r="C104" s="9"/>
      <c r="D104" s="10"/>
      <c r="E104" s="10"/>
      <c r="F104" s="11"/>
      <c r="G104" s="11"/>
      <c r="H104" s="11"/>
      <c r="I104" s="11"/>
      <c r="J104" s="23"/>
    </row>
    <row r="105" spans="1:12" x14ac:dyDescent="0.25">
      <c r="A105" s="13" t="s">
        <v>106</v>
      </c>
      <c r="B105" s="39">
        <v>12646116.26000005</v>
      </c>
      <c r="C105" s="39">
        <v>0</v>
      </c>
      <c r="D105" s="39">
        <v>40670100.469999939</v>
      </c>
      <c r="E105" s="39">
        <v>141542565.66999996</v>
      </c>
      <c r="F105" s="39">
        <v>0</v>
      </c>
      <c r="G105" s="39">
        <v>33939321.719999909</v>
      </c>
      <c r="H105" s="39">
        <v>111192181.51999998</v>
      </c>
      <c r="I105" s="39">
        <v>0</v>
      </c>
      <c r="J105" s="15">
        <f t="shared" ref="J105:J112" si="5">SUM(B105:I105)</f>
        <v>339990285.63999987</v>
      </c>
    </row>
    <row r="106" spans="1:12" x14ac:dyDescent="0.25">
      <c r="A106" s="17" t="s">
        <v>107</v>
      </c>
      <c r="B106" s="30">
        <v>12646116.26000005</v>
      </c>
      <c r="C106" s="30">
        <v>0</v>
      </c>
      <c r="D106" s="30">
        <v>40670100.469999939</v>
      </c>
      <c r="E106" s="30">
        <v>141542565.66999996</v>
      </c>
      <c r="F106" s="41">
        <v>0</v>
      </c>
      <c r="G106" s="41">
        <v>33939321.719999909</v>
      </c>
      <c r="H106" s="30">
        <v>111192181.51999998</v>
      </c>
      <c r="I106" s="30">
        <v>0</v>
      </c>
      <c r="J106" s="20">
        <f t="shared" si="5"/>
        <v>339990285.63999987</v>
      </c>
    </row>
    <row r="107" spans="1:12" x14ac:dyDescent="0.25">
      <c r="A107" s="17" t="s">
        <v>108</v>
      </c>
      <c r="B107" s="30">
        <v>0</v>
      </c>
      <c r="C107" s="30">
        <v>0</v>
      </c>
      <c r="D107" s="30">
        <v>0</v>
      </c>
      <c r="E107" s="30">
        <v>0</v>
      </c>
      <c r="F107" s="41">
        <v>0</v>
      </c>
      <c r="G107" s="41">
        <v>0</v>
      </c>
      <c r="H107" s="30">
        <v>0</v>
      </c>
      <c r="I107" s="30">
        <v>0</v>
      </c>
      <c r="J107" s="20">
        <f t="shared" si="5"/>
        <v>0</v>
      </c>
    </row>
    <row r="108" spans="1:12" x14ac:dyDescent="0.25">
      <c r="A108" s="13" t="s">
        <v>109</v>
      </c>
      <c r="B108" s="39">
        <v>0</v>
      </c>
      <c r="C108" s="39">
        <v>62073203.419999987</v>
      </c>
      <c r="D108" s="39">
        <v>0</v>
      </c>
      <c r="E108" s="39">
        <v>112534655.91999999</v>
      </c>
      <c r="F108" s="39">
        <v>65319549.890000001</v>
      </c>
      <c r="G108" s="39">
        <v>0</v>
      </c>
      <c r="H108" s="39">
        <v>0</v>
      </c>
      <c r="I108" s="39">
        <v>122571860.68999998</v>
      </c>
      <c r="J108" s="15">
        <f t="shared" si="5"/>
        <v>362499269.91999996</v>
      </c>
    </row>
    <row r="109" spans="1:12" x14ac:dyDescent="0.25">
      <c r="A109" s="17" t="s">
        <v>110</v>
      </c>
      <c r="B109" s="30">
        <v>0</v>
      </c>
      <c r="C109" s="30">
        <v>62073203.419999987</v>
      </c>
      <c r="D109" s="30">
        <v>0</v>
      </c>
      <c r="E109" s="30">
        <v>112534655.91999999</v>
      </c>
      <c r="F109" s="30">
        <v>65319549.890000001</v>
      </c>
      <c r="G109" s="41">
        <v>0</v>
      </c>
      <c r="H109" s="30">
        <v>0</v>
      </c>
      <c r="I109" s="30">
        <v>122571860.68999998</v>
      </c>
      <c r="J109" s="20">
        <f t="shared" si="5"/>
        <v>362499269.91999996</v>
      </c>
      <c r="L109">
        <v>0</v>
      </c>
    </row>
    <row r="110" spans="1:12" x14ac:dyDescent="0.25">
      <c r="A110" s="17" t="s">
        <v>111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f t="shared" si="5"/>
        <v>0</v>
      </c>
    </row>
    <row r="111" spans="1:12" x14ac:dyDescent="0.25">
      <c r="A111" s="13" t="s">
        <v>112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15">
        <f t="shared" si="5"/>
        <v>0</v>
      </c>
    </row>
    <row r="112" spans="1:12" x14ac:dyDescent="0.25">
      <c r="A112" s="17" t="s">
        <v>113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f t="shared" si="5"/>
        <v>0</v>
      </c>
    </row>
    <row r="113" spans="1:12" ht="15" customHeight="1" x14ac:dyDescent="0.25">
      <c r="A113" s="24" t="s">
        <v>25</v>
      </c>
      <c r="B113" s="25">
        <v>12646116.26000005</v>
      </c>
      <c r="C113" s="25">
        <v>62073203.419999987</v>
      </c>
      <c r="D113" s="25">
        <v>40670100.469999939</v>
      </c>
      <c r="E113" s="25">
        <v>254077221.58999994</v>
      </c>
      <c r="F113" s="25">
        <v>65319549.890000001</v>
      </c>
      <c r="G113" s="25">
        <v>33939321.719999909</v>
      </c>
      <c r="H113" s="25">
        <v>111192181.51999998</v>
      </c>
      <c r="I113" s="25">
        <v>122571860.68999998</v>
      </c>
      <c r="J113" s="25">
        <f t="shared" ref="J113" si="6">J105+J108+J111</f>
        <v>702489555.55999982</v>
      </c>
      <c r="L113" s="26"/>
    </row>
    <row r="114" spans="1:12" ht="10.5" customHeight="1" x14ac:dyDescent="0.25">
      <c r="A114" s="29"/>
      <c r="B114" s="20"/>
      <c r="C114" s="30"/>
      <c r="F114" s="20"/>
      <c r="G114" s="20"/>
      <c r="H114" s="20"/>
      <c r="I114" s="29"/>
    </row>
    <row r="115" spans="1:12" ht="16.5" customHeight="1" x14ac:dyDescent="0.25">
      <c r="A115" s="31" t="s">
        <v>114</v>
      </c>
      <c r="B115" s="32">
        <v>149947367.67000005</v>
      </c>
      <c r="C115" s="32">
        <v>207031973.47999999</v>
      </c>
      <c r="D115" s="32">
        <v>153340325.56999993</v>
      </c>
      <c r="E115" s="32">
        <v>364909716.88999993</v>
      </c>
      <c r="F115" s="32">
        <v>183535016.54999998</v>
      </c>
      <c r="G115" s="32">
        <v>180939808.0399999</v>
      </c>
      <c r="H115" s="32">
        <v>228196545.33999997</v>
      </c>
      <c r="I115" s="32">
        <v>232329804.76999998</v>
      </c>
      <c r="J115" s="32">
        <f>SUM(B115:I115)</f>
        <v>1700230558.3099997</v>
      </c>
    </row>
    <row r="116" spans="1:12" x14ac:dyDescent="0.25">
      <c r="A116" s="44" t="s">
        <v>115</v>
      </c>
      <c r="B116" s="45"/>
      <c r="C116" s="20"/>
      <c r="D116" s="20"/>
      <c r="G116" s="43"/>
      <c r="H116" s="42"/>
      <c r="I116" s="46"/>
    </row>
    <row r="117" spans="1:12" x14ac:dyDescent="0.25">
      <c r="A117" s="47" t="s">
        <v>116</v>
      </c>
      <c r="C117" s="20"/>
      <c r="D117" s="20"/>
      <c r="G117" s="43"/>
      <c r="H117" s="52" t="s">
        <v>117</v>
      </c>
      <c r="I117" s="52"/>
    </row>
    <row r="118" spans="1:12" x14ac:dyDescent="0.25">
      <c r="A118" s="48" t="s">
        <v>118</v>
      </c>
      <c r="C118" s="20"/>
      <c r="D118" s="20"/>
      <c r="H118" s="53" t="s">
        <v>119</v>
      </c>
      <c r="I118" s="53"/>
      <c r="J118" s="51"/>
    </row>
    <row r="119" spans="1:12" x14ac:dyDescent="0.25">
      <c r="A119" s="49"/>
      <c r="C119" s="20"/>
      <c r="D119" s="20"/>
    </row>
  </sheetData>
  <mergeCells count="6">
    <mergeCell ref="H117:I117"/>
    <mergeCell ref="H118:I118"/>
    <mergeCell ref="A1:J1"/>
    <mergeCell ref="A2:J2"/>
    <mergeCell ref="A3:J3"/>
    <mergeCell ref="A4:J4"/>
  </mergeCells>
  <printOptions horizontalCentered="1"/>
  <pageMargins left="0.19685039370078741" right="0.19685039370078741" top="0.39370078740157483" bottom="0.39370078740157483" header="0.31496062992125984" footer="0"/>
  <pageSetup scale="67" fitToHeight="0" orientation="landscape" r:id="rId1"/>
  <headerFooter>
    <oddFooter>&amp;C&amp;8&amp;P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Sara Moreta</cp:lastModifiedBy>
  <cp:lastPrinted>2021-10-08T15:15:58Z</cp:lastPrinted>
  <dcterms:created xsi:type="dcterms:W3CDTF">2021-10-08T14:51:43Z</dcterms:created>
  <dcterms:modified xsi:type="dcterms:W3CDTF">2021-10-08T15:16:28Z</dcterms:modified>
</cp:coreProperties>
</file>