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metas fisicas enero-septiembre\"/>
    </mc:Choice>
  </mc:AlternateContent>
  <bookViews>
    <workbookView xWindow="0" yWindow="0" windowWidth="16785" windowHeight="7680" tabRatio="882" firstSheet="2" activeTab="2"/>
  </bookViews>
  <sheets>
    <sheet name="PROGAMACION ANUAL" sheetId="8" state="hidden" r:id="rId1"/>
    <sheet name="Meta Trimestral" sheetId="9" state="hidden" r:id="rId2"/>
    <sheet name="Julio-Septiembre" sheetId="11" r:id="rId3"/>
    <sheet name="6179 - FDT" sheetId="2" state="hidden" r:id="rId4"/>
    <sheet name="6180 - Autorizaciones" sheetId="3" state="hidden" r:id="rId5"/>
    <sheet name="6182 - Espectro y Fiscalizacion" sheetId="4" state="hidden" r:id="rId6"/>
    <sheet name="6183 - Proteccion" sheetId="5" state="hidden" r:id="rId7"/>
    <sheet name="6184 - Regulacion" sheetId="6" state="hidden" r:id="rId8"/>
    <sheet name="6185 -Ciberseguridad" sheetId="7" state="hidden" r:id="rId9"/>
  </sheets>
  <definedNames>
    <definedName name="_xlnm.Print_Area" localSheetId="3">'6179 - FDT'!$A$1:$J$16</definedName>
    <definedName name="_xlnm.Print_Area" localSheetId="1">'Meta Trimestral'!$A$1:$J$83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6" i="11" l="1"/>
  <c r="I96" i="11"/>
  <c r="J83" i="11"/>
  <c r="I83" i="11"/>
  <c r="J68" i="11"/>
  <c r="I68" i="11"/>
  <c r="J55" i="11"/>
  <c r="I55" i="11"/>
  <c r="J42" i="11"/>
  <c r="I42" i="11"/>
  <c r="J29" i="11"/>
  <c r="I29" i="11"/>
  <c r="G25" i="11"/>
  <c r="C25" i="11" s="1"/>
  <c r="I25" i="11" l="1"/>
  <c r="J8" i="3"/>
  <c r="J8" i="2"/>
  <c r="I8" i="3"/>
  <c r="J73" i="9"/>
  <c r="I73" i="9"/>
  <c r="J59" i="9"/>
  <c r="I59" i="9"/>
  <c r="J45" i="9"/>
  <c r="I45" i="9"/>
  <c r="J32" i="9"/>
  <c r="G32" i="9"/>
  <c r="I32" i="9" s="1"/>
  <c r="J19" i="9"/>
  <c r="I19" i="9"/>
  <c r="J6" i="9"/>
  <c r="I6" i="9"/>
  <c r="I9" i="4" l="1"/>
  <c r="D7" i="8"/>
  <c r="D8" i="8"/>
  <c r="D9" i="8"/>
  <c r="D10" i="8"/>
  <c r="D11" i="8"/>
  <c r="D6" i="8"/>
  <c r="C6" i="8"/>
  <c r="J8" i="7"/>
  <c r="I8" i="7"/>
  <c r="J8" i="6"/>
  <c r="I8" i="6"/>
  <c r="C9" i="8"/>
  <c r="J8" i="5"/>
  <c r="I8" i="5"/>
  <c r="C11" i="8"/>
  <c r="C10" i="8"/>
  <c r="C8" i="8"/>
  <c r="C7" i="8"/>
  <c r="J9" i="4"/>
  <c r="I8" i="2"/>
</calcChain>
</file>

<file path=xl/comments1.xml><?xml version="1.0" encoding="utf-8"?>
<comments xmlns="http://schemas.openxmlformats.org/spreadsheetml/2006/main">
  <authors>
    <author>tc={CB8058D9-ACD6-461E-9AC6-AFD3DB9C0FBA}</author>
  </authors>
  <commentList>
    <comment ref="B6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sharedStrings.xml><?xml version="1.0" encoding="utf-8"?>
<sst xmlns="http://schemas.openxmlformats.org/spreadsheetml/2006/main" count="595" uniqueCount="183">
  <si>
    <t>Metas Física-Financiera 2022</t>
  </si>
  <si>
    <t xml:space="preserve"> Programación Anual </t>
  </si>
  <si>
    <t>Trimestre 1</t>
  </si>
  <si>
    <t>Trimestre 2</t>
  </si>
  <si>
    <t>Trimestre 3</t>
  </si>
  <si>
    <t>Trimestre 4</t>
  </si>
  <si>
    <t>Producto</t>
  </si>
  <si>
    <t>Indicador</t>
  </si>
  <si>
    <t>Física
(C)</t>
  </si>
  <si>
    <t>Financiera
(D)</t>
  </si>
  <si>
    <t>Física (T1)</t>
  </si>
  <si>
    <t>Financiera (T1)</t>
  </si>
  <si>
    <t>Física (T2)</t>
  </si>
  <si>
    <t>Financiera (T2)</t>
  </si>
  <si>
    <t>Física (T3)</t>
  </si>
  <si>
    <t>Financiera (T3)</t>
  </si>
  <si>
    <t>Física (T4)</t>
  </si>
  <si>
    <t>Financiera (T4)</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</si>
  <si>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</si>
  <si>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</si>
  <si>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</si>
  <si>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</si>
  <si>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</si>
  <si>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</si>
  <si>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</si>
  <si>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</si>
  <si>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</si>
  <si>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realizada</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</si>
  <si>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</si>
  <si>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</si>
  <si>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Descripción del producto: </t>
  </si>
  <si>
    <t>[Describir en qué consiste el producto y cómo opera el producto]</t>
  </si>
  <si>
    <t>Beneficiarios</t>
  </si>
  <si>
    <t>Logros alcanzados:</t>
  </si>
  <si>
    <t>[Escribir una narrativa, la cual considere los siguiente puntos;</t>
  </si>
  <si>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</si>
  <si>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</si>
  <si>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Causas y justificación del desvío:</t>
  </si>
  <si>
    <t>[De haber un desvío de lo ejecutado sobre lo programado mayor a un 5%, explicar las causas que dieron origen.]</t>
  </si>
  <si>
    <t>Oportunidades de Mejora:</t>
  </si>
  <si>
    <t>[Registrar las oportunidades de mejora identificadas, como acciones puntuales, especificando las fechas de su realización.]</t>
  </si>
  <si>
    <t>Metas Física-Financiera</t>
  </si>
  <si>
    <t>Trimestre Enero-Marzo 2022</t>
  </si>
  <si>
    <t xml:space="preserve"> Presupuesto Anual </t>
  </si>
  <si>
    <t>Trimestre Enero - Marzo</t>
  </si>
  <si>
    <t>PRODUCTO</t>
  </si>
  <si>
    <t>INDICADOR DEL PRODUCTO</t>
  </si>
  <si>
    <t>Física
(A)</t>
  </si>
  <si>
    <t>Financiera
(B)</t>
  </si>
  <si>
    <t>Meta Fisica Programada</t>
  </si>
  <si>
    <t>Meta Financiera Programada</t>
  </si>
  <si>
    <t>Ejecucion Fisica</t>
  </si>
  <si>
    <t>Ejecucion Financiera</t>
  </si>
  <si>
    <t>% Avance Fisico</t>
  </si>
  <si>
    <t>% Avance Financiero</t>
  </si>
  <si>
    <t>6179 – Acceso universal a los servicios de telecomunicaciones</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</si>
  <si>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</si>
  <si>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200 jóvenes de hogares pobres de provincias priorizadas dentro del Proyecto Conectar a los no Conectados del Plan Bianual de Proyectos 2021-2022 capacitados en cursos cortos en tecnologías digitales y  250 mujeres jefas de hogares pobres en provincias priorizadas en el marco del Plan Bianual 2021-2022.</t>
  </si>
  <si>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</si>
  <si>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</si>
  <si>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</si>
  <si>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</si>
  <si>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6180 - Empresas  reciben autorizaciones para dar servicios de telecomunicación</t>
  </si>
  <si>
    <t>Personas físicas o jurídicas reciben autorizaciones para utlizar equipos de telecomunicaciones o prestar estos servicios.</t>
  </si>
  <si>
    <t>Personas físicas y jurídicas, nacionales e internacionales.</t>
  </si>
  <si>
    <t xml:space="preserve">Por iniciativa interna semi-automatización de proceso de emisión de certificado de homologación de equipos de telecomunicaciones en marzo 2022.								</t>
  </si>
  <si>
    <t>El incremento de 13.30% fue debido al aumento de las autorizaciones de No Objeciones a la importación de equipos de telecomunicaciones.</t>
  </si>
  <si>
    <t>6182 - Prestadores de telecomunicaciones con fiscalización continua</t>
  </si>
  <si>
    <t>Supervisión, Inspección y monitoreo a las prestadoras de servicios de telecomunicaciones, en cumplimiento con las Normas.</t>
  </si>
  <si>
    <t xml:space="preserve">Los usuarios de los diferentes servicios que fueron resueltos. </t>
  </si>
  <si>
    <t xml:space="preserve">Logramos sobrepasar  la meta propuesta, además se realizaron   376 comprobaciones a los mecanismos de activación de líneas móviles en cumplimiento a la norma 70-19 </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</si>
  <si>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</si>
  <si>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</si>
  <si>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6183 - Ciudadano reciben defensa a sus reclamaciones</t>
  </si>
  <si>
    <t xml:space="preserve">Se encarga de recibir las quejas de los usuarios y darle seguimiento ante sus prestadoras de servicios. </t>
  </si>
  <si>
    <t>Usuarios de servicios publicos de telecomunicaciones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</si>
  <si>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</si>
  <si>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</si>
  <si>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 xml:space="preserve">6184 - Empresa de telecomunicación regulada para la prestación de servicio </t>
  </si>
  <si>
    <t>Reglamento de Celebración de Audiencias (resolución núm. 022-2022)</t>
  </si>
  <si>
    <t>Público interesado en participar en el proceso regulatorio de INDOTEL (usuarios y prestadoras de servicios)</t>
  </si>
  <si>
    <t>Se actualizó la norma para estar acorde con los cambios Consititucionales y las nuevas leyes de derecho administrativo.</t>
  </si>
  <si>
    <t>Se simplifica el proceso y trámite para participar en la consulta pública requerida para el dictamen de un reglamento</t>
  </si>
  <si>
    <t>N/A</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</si>
  <si>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</si>
  <si>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</si>
  <si>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Personas físicas y jurídicas que requieren autorizaciones para proveer servicios de confianza en República Dominicana, así como aquellos que haya sido acreditados como tal (es decir, Entidades de Certificación, Unidades de Registro y Proveedores de Firmas Electrónicas).</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</si>
  <si>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</si>
  <si>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</si>
  <si>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DIRECCION DE FONDO DE DESARROLLO DE LAS TELECOMUNICACIONES (FDT)</t>
  </si>
  <si>
    <t>Director (a):</t>
  </si>
  <si>
    <t>Amparo Arango</t>
  </si>
  <si>
    <t>Trimestre Julio - Septiembre 2022</t>
  </si>
  <si>
    <r>
      <t>6179</t>
    </r>
    <r>
      <rPr>
        <b/>
        <sz val="10"/>
        <color rgb="FF000000"/>
        <rFont val="Calibri"/>
        <family val="2"/>
        <scheme val="minor"/>
      </rPr>
      <t xml:space="preserve"> – Acceso universal a los servicios de telecomunicaciones</t>
    </r>
  </si>
  <si>
    <t>Para el 3er trimestre se programó lo siguiente: 200 jóvenes de hogares pobres de provincias priorizadas dentro del Proyecto Conectar a los no Conectados del Plan Bianual de Proyectos 2021-2022 con una beca para ser capacitados en cursos cortos en tecnologías digitales, 1,000 mujeres jefas de hogares pobres beneficiarias de la Canasta Digital Social capacitadas en el Programa de Habilidades Digitales con Enfoque de Género en provincias priorizadas en el marco del Plan Bianual 2021-2022.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</si>
  <si>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</si>
  <si>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</si>
  <si>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DIRECCION DE AUTORIZACIONES</t>
  </si>
  <si>
    <t>Saizka Subero</t>
  </si>
  <si>
    <r>
      <t>6180</t>
    </r>
    <r>
      <rPr>
        <b/>
        <sz val="10"/>
        <color rgb="FF000000"/>
        <rFont val="Calibri"/>
        <family val="2"/>
        <scheme val="minor"/>
      </rPr>
      <t xml:space="preserve"> - Empresas  reciben autorizaciones para dar servicios de telecomunicación</t>
    </r>
  </si>
  <si>
    <t>Otorgamiento de autorizaciones a las prestadoras y empresas a fin de que puedan brindar servicios de telecomunicaciones.</t>
  </si>
  <si>
    <t>Se evidencia el incremento en 57.64% en la cantidad de autorizaciones de entrada a la República Dominicana  a través de la Dirección General de Aduanas.</t>
  </si>
  <si>
    <t>Crecimiento siginificativo en las solicitudes de usuarios, a través de la Dirección General de Aduanas, para la autorización de entrada de equipos de telecomunicaciones a la República Dominicana.</t>
  </si>
  <si>
    <t>DIRECCION DE ESPECTRO RADIOELECTRICO</t>
  </si>
  <si>
    <t>DIRECCION DE FISCALIZACION</t>
  </si>
  <si>
    <t>Alberto Delgado / Sarah Mariñez</t>
  </si>
  <si>
    <r>
      <t>6182</t>
    </r>
    <r>
      <rPr>
        <b/>
        <sz val="10"/>
        <color rgb="FF000000"/>
        <rFont val="Calibri"/>
        <family val="2"/>
        <scheme val="minor"/>
      </rPr>
      <t xml:space="preserve"> - Prestadores de telecomunicaciones con fiscalización continua</t>
    </r>
  </si>
  <si>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</si>
  <si>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</si>
  <si>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DIRECCION DE PROTECCION AL USUARIO</t>
  </si>
  <si>
    <t>Rosa Fernandez</t>
  </si>
  <si>
    <r>
      <t>6183</t>
    </r>
    <r>
      <rPr>
        <b/>
        <sz val="10"/>
        <color rgb="FF000000"/>
        <rFont val="Calibri"/>
        <family val="2"/>
        <scheme val="minor"/>
      </rPr>
      <t xml:space="preserve"> - Ciudadano reciben defensa a sus reclamaciones</t>
    </r>
  </si>
  <si>
    <t>Realizacion de Charlas presenciales, Deberes y derechos de los usuarios y Contratación, Activacion de Servicios de Telecomunicaciones y Sensibilizacion de los Usuarios.</t>
  </si>
  <si>
    <t>45. Fiscalizaciones Realizadas</t>
  </si>
  <si>
    <t>100% de los Recursos de Quejas (RDQ) resueltos en el tiempo establecido de 20 dias</t>
  </si>
  <si>
    <t>DIRECCION DE REGULACION Y DEFENSA DE LA COMPETENCIA</t>
  </si>
  <si>
    <t>Luis Scheker</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</si>
  <si>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</si>
  <si>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</si>
  <si>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</si>
  <si>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DIRECCION DE CIBERSEGURIDAD, COMERCIO ELECTRONICO Y FIRMA DIGITAL</t>
  </si>
  <si>
    <t>César Moliné</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</si>
  <si>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</si>
  <si>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2 solicitudes de inscripcion en el registro de Proveedores de Firma ELectrónica (GSI INTERNATIONAL INC Y VIAFIRMA S.L.)</t>
  </si>
  <si>
    <t> </t>
  </si>
  <si>
    <t>Código</t>
  </si>
  <si>
    <t>Documento Relacionado</t>
  </si>
  <si>
    <t>Fecha Versión</t>
  </si>
  <si>
    <t>Versión</t>
  </si>
  <si>
    <t>DEC-FOR013</t>
  </si>
  <si>
    <t>I -Información Instituciónal</t>
  </si>
  <si>
    <t>I.I - Completar los datos requeridos sobre la institución</t>
  </si>
  <si>
    <t>Capítulo</t>
  </si>
  <si>
    <t>5131 - Instituto Dominicano de las Telecomunicaciones</t>
  </si>
  <si>
    <t>Subcapítulo</t>
  </si>
  <si>
    <t>01 - Instituto Dominicano de las Telecomunicaciones</t>
  </si>
  <si>
    <t>Unidad Ejecutora</t>
  </si>
  <si>
    <t>0001 - Instituto Dominicano de las Telecomunicaciones</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</si>
  <si>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</si>
  <si>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</si>
  <si>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</si>
  <si>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</si>
  <si>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</si>
  <si>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</si>
  <si>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</si>
  <si>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</si>
  <si>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</si>
  <si>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</si>
  <si>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</si>
  <si>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</si>
  <si>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</si>
  <si>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</si>
  <si>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</si>
  <si>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</si>
  <si>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</si>
  <si>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</si>
  <si>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Clientes, usuarios y prestadores de los servicios de telecomunicaciones.</t>
  </si>
  <si>
    <t>Resultado Asociado:</t>
  </si>
  <si>
    <t>[Mencionar el resultado asociado establecido en el Presupuesto General del Estado y el valor alcanzado al final del periodo]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</si>
  <si>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</si>
  <si>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</si>
  <si>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</si>
  <si>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</si>
  <si>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</si>
  <si>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</si>
  <si>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</si>
  <si>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</si>
  <si>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Ejecución Trimestral</t>
  </si>
  <si>
    <t>Avance</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</si>
  <si>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</si>
  <si>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</si>
  <si>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</si>
  <si>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</si>
  <si>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</si>
  <si>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</si>
  <si>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</si>
  <si>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</si>
  <si>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r>
      <t xml:space="preserve">VI. </t>
    </r>
    <r>
      <rPr>
        <b/>
        <sz val="11"/>
        <color rgb="FFFFFFFF"/>
        <rFont val="Century Gothic"/>
        <family val="2"/>
      </rPr>
      <t>Oportunidades de Mejora</t>
    </r>
  </si>
  <si>
    <t xml:space="preserve">VI. I - De acuerdo a los eventos presentados durante la ejecución del producto, ¿qué aspecto puede mejorarse? </t>
  </si>
  <si>
    <t>Programación Trimestral</t>
  </si>
  <si>
    <t>Programación Julio-Septiembre 2022</t>
  </si>
  <si>
    <t>Informe de Evaluación Tercer Trimestre de las Metas Físicas-Financieras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</si>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</sst>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10409]0.00%"/>
  </numFmts>
  <fonts count="42" x14ac:knownFonts="1">
    <font>
      <sz val="11"/>
      <color theme="1"/>
      <name val="Calibri"/>
      <family val="2"/>
      <scheme val="minor"/>
    </font>
    <font>
      <sz val="11"/>
      <color theme="1"/>
      <name val="Calibri"/>
      <family val="2"/>
      <scheme val="minor"/>
    </font>
    <font>
      <b/>
      <sz val="9"/>
      <color rgb="FF000000"/>
      <name val="Calibri"/>
      <family val="2"/>
      <scheme val="minor"/>
    </font>
    <font>
      <b/>
      <sz val="9"/>
      <name val="Calibri"/>
      <family val="2"/>
      <scheme val="minor"/>
    </font>
    <font>
      <b/>
      <sz val="14"/>
      <color rgb="FF000000"/>
      <name val="Century Gothic"/>
      <family val="2"/>
    </font>
    <font>
      <b/>
      <sz val="14"/>
      <color rgb="FF0070C0"/>
      <name val="Century Gothic"/>
      <family val="2"/>
    </font>
    <font>
      <sz val="10"/>
      <color rgb="FF000000"/>
      <name val="Calibri"/>
      <family val="2"/>
    </font>
    <font>
      <b/>
      <sz val="10"/>
      <color rgb="FF000000"/>
      <name val="Calibri"/>
      <family val="2"/>
    </font>
    <font>
      <sz val="10"/>
      <color rgb="FF000000"/>
      <name val="Calibri"/>
      <family val="2"/>
      <scheme val="minor"/>
    </font>
    <font>
      <b/>
      <sz val="11"/>
      <color rgb="FF000000"/>
      <name val="Calibri"/>
      <family val="2"/>
    </font>
    <font>
      <sz val="11"/>
      <name val="Calibri"/>
      <family val="2"/>
    </font>
    <font>
      <b/>
      <sz val="11"/>
      <color rgb="FF000000"/>
      <name val="Calibri"/>
      <family val="2"/>
      <scheme val="minor"/>
    </font>
    <font>
      <b/>
      <sz val="10"/>
      <color rgb="FF000000"/>
      <name val="Calibri"/>
      <family val="2"/>
      <scheme val="minor"/>
    </font>
    <font>
      <i/>
      <sz val="11"/>
      <color rgb="FFFF0000"/>
      <name val="Calibri"/>
      <family val="2"/>
      <scheme val="minor"/>
    </font>
    <font>
      <b/>
      <sz val="12"/>
      <color rgb="FF0070C0"/>
      <name val="Century Gothic"/>
      <family val="2"/>
    </font>
    <font>
      <b/>
      <sz val="10"/>
      <color rgb="FF0070C0"/>
      <name val="Century Gothic"/>
      <family val="2"/>
    </font>
    <font>
      <b/>
      <sz val="12"/>
      <color rgb="FF000000"/>
      <name val="Century Gothic"/>
      <family val="2"/>
    </font>
    <font>
      <sz val="12"/>
      <color theme="1"/>
      <name val="Calibri"/>
      <family val="2"/>
      <scheme val="minor"/>
    </font>
    <font>
      <i/>
      <sz val="11"/>
      <color rgb="FF000000"/>
      <name val="Calibri"/>
      <family val="2"/>
      <scheme val="minor"/>
    </font>
    <font>
      <i/>
      <sz val="11"/>
      <name val="Calibri"/>
      <family val="2"/>
      <scheme val="minor"/>
    </font>
    <font>
      <sz val="10"/>
      <color theme="1"/>
      <name val="Calibri"/>
      <family val="2"/>
      <scheme val="minor"/>
    </font>
    <font>
      <i/>
      <sz val="10"/>
      <name val="Calibri"/>
      <family val="2"/>
      <scheme val="minor"/>
    </font>
    <font>
      <b/>
      <sz val="10"/>
      <color rgb="FF0070C0"/>
      <name val="Calibri"/>
      <family val="2"/>
      <scheme val="minor"/>
    </font>
    <font>
      <sz val="10"/>
      <name val="Calibri"/>
      <family val="2"/>
      <scheme val="minor"/>
    </font>
    <font>
      <b/>
      <sz val="10"/>
      <name val="Calibri"/>
      <family val="2"/>
      <scheme val="minor"/>
    </font>
    <font>
      <i/>
      <sz val="10"/>
      <color rgb="FF000000"/>
      <name val="Calibri"/>
      <family val="2"/>
      <scheme val="minor"/>
    </font>
    <font>
      <b/>
      <sz val="12"/>
      <color rgb="FF0070C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i/>
      <sz val="10"/>
      <color rgb="FF000000"/>
      <name val="Calibri"/>
      <family val="2"/>
    </font>
    <font>
      <sz val="10"/>
      <color rgb="FF000000"/>
      <name val="Century Gothic"/>
      <family val="2"/>
    </font>
    <font>
      <b/>
      <sz val="12"/>
      <color theme="0"/>
      <name val="Calibri"/>
      <family val="2"/>
      <scheme val="minor"/>
    </font>
    <font>
      <b/>
      <sz val="12"/>
      <color theme="1"/>
      <name val="Calibri"/>
      <family val="2"/>
      <scheme val="minor"/>
    </font>
    <font>
      <b/>
      <sz val="11"/>
      <name val="Calibri"/>
      <family val="2"/>
    </font>
    <font>
      <sz val="10"/>
      <name val="Calibri"/>
      <family val="2"/>
    </font>
    <font>
      <sz val="9"/>
      <name val="Calibri"/>
      <family val="2"/>
    </font>
    <font>
      <b/>
      <i/>
      <sz val="10"/>
      <name val="Calibri"/>
      <family val="2"/>
      <scheme val="minor"/>
    </font>
    <font>
      <b/>
      <sz val="11"/>
      <color rgb="FFFFFFFF"/>
      <name val="Century Gothic"/>
      <family val="2"/>
    </font>
  </fonts>
  <fills count="20">
    <fill>
      <patternFill patternType="none"/>
    </fill>
    <fill>
      <patternFill patternType="gray125"/>
    </fill>
    <fill>
      <patternFill patternType="solid">
        <fgColor rgb="FFDDEBF7"/>
        <bgColor rgb="FFF5F5F5"/>
      </patternFill>
    </fill>
    <fill>
      <patternFill patternType="solid">
        <fgColor rgb="FFDDEBF7"/>
        <bgColor rgb="FF000000"/>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F5F5F5"/>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002060"/>
        <bgColor indexed="64"/>
      </patternFill>
    </fill>
    <fill>
      <patternFill patternType="solid">
        <fgColor theme="4" tint="0.39997558519241921"/>
        <bgColor indexed="64"/>
      </patternFill>
    </fill>
    <fill>
      <patternFill patternType="solid">
        <fgColor theme="6" tint="0.79998168889431442"/>
        <bgColor indexed="64"/>
      </patternFill>
    </fill>
  </fills>
  <borders count="91">
    <border>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4659260841701"/>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thin">
        <color rgb="FFBFBFBF"/>
      </left>
      <right style="thin">
        <color rgb="FFBFBFBF"/>
      </right>
      <top style="medium">
        <color theme="0" tint="-0.24994659260841701"/>
      </top>
      <bottom style="medium">
        <color theme="0" tint="-0.24994659260841701"/>
      </bottom>
      <diagonal/>
    </border>
    <border>
      <left style="thin">
        <color theme="0" tint="-0.34998626667073579"/>
      </left>
      <right/>
      <top style="medium">
        <color theme="0" tint="-0.24994659260841701"/>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style="thin">
        <color theme="0" tint="-0.34998626667073579"/>
      </right>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theme="0" tint="-0.24994659260841701"/>
      </left>
      <right style="medium">
        <color rgb="FFBFBFBF"/>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theme="0" tint="-0.34998626667073579"/>
      </left>
      <right/>
      <top style="medium">
        <color indexed="64"/>
      </top>
      <bottom/>
      <diagonal/>
    </border>
    <border>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style="thin">
        <color rgb="FF000000"/>
      </top>
      <bottom style="thin">
        <color indexed="64"/>
      </bottom>
      <diagonal/>
    </border>
    <border>
      <left/>
      <right style="medium">
        <color theme="0" tint="-0.34998626667073579"/>
      </right>
      <top style="thin">
        <color indexed="64"/>
      </top>
      <bottom style="thin">
        <color indexed="64"/>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xf numFmtId="9" fontId="1" fillId="0" borderId="0" applyFont="0" applyFill="0" applyBorder="0" applyAlignment="0" applyProtection="0"/>
  </cellStyleXfs>
  <cellXfs count="294">
    <xf numFmtId="0" fontId="0" fillId="0" borderId="0" xfId="0"/>
    <xf numFmtId="0" fontId="4" fillId="0" borderId="0" xfId="0" applyFont="1" applyAlignment="1">
      <alignment vertical="center" wrapText="1" readingOrder="1"/>
    </xf>
    <xf numFmtId="0" fontId="5" fillId="0" borderId="0" xfId="0" applyFont="1" applyAlignment="1">
      <alignment horizontal="center" vertical="center" wrapText="1" readingOrder="1"/>
    </xf>
    <xf numFmtId="0" fontId="6" fillId="0" borderId="1" xfId="0" applyFont="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0" fillId="0" borderId="3" xfId="0" applyBorder="1"/>
    <xf numFmtId="4" fontId="6" fillId="0" borderId="1" xfId="0" applyNumberFormat="1" applyFont="1" applyBorder="1" applyAlignment="1">
      <alignment horizontal="center" vertical="center" wrapText="1" readingOrder="1"/>
    </xf>
    <xf numFmtId="0" fontId="12" fillId="0" borderId="6" xfId="0" applyFont="1" applyBorder="1" applyAlignment="1">
      <alignment vertical="center" wrapText="1"/>
    </xf>
    <xf numFmtId="3" fontId="6" fillId="0" borderId="1" xfId="0" applyNumberFormat="1" applyFont="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2" fillId="2" borderId="19" xfId="0" applyFont="1" applyFill="1" applyBorder="1" applyAlignment="1">
      <alignment horizontal="center" vertical="center" wrapText="1" readingOrder="1"/>
    </xf>
    <xf numFmtId="0" fontId="2" fillId="2" borderId="20" xfId="0" applyFont="1" applyFill="1" applyBorder="1" applyAlignment="1">
      <alignment horizontal="center" vertical="center" wrapText="1" readingOrder="1"/>
    </xf>
    <xf numFmtId="0" fontId="3" fillId="3" borderId="19" xfId="0" applyFont="1" applyFill="1" applyBorder="1" applyAlignment="1">
      <alignment horizontal="center" vertical="center" wrapText="1"/>
    </xf>
    <xf numFmtId="0" fontId="12" fillId="0" borderId="25" xfId="0" applyFont="1" applyBorder="1" applyAlignment="1">
      <alignment horizontal="center" vertical="center" wrapText="1" readingOrder="1"/>
    </xf>
    <xf numFmtId="49" fontId="7" fillId="4" borderId="29" xfId="0" applyNumberFormat="1"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3" fontId="6" fillId="0" borderId="29" xfId="0" applyNumberFormat="1" applyFont="1" applyBorder="1" applyAlignment="1">
      <alignment horizontal="center" vertical="center" wrapText="1" readingOrder="1"/>
    </xf>
    <xf numFmtId="4" fontId="6" fillId="0" borderId="28" xfId="0" applyNumberFormat="1" applyFont="1" applyBorder="1" applyAlignment="1">
      <alignment horizontal="center" vertical="center" wrapText="1" readingOrder="1"/>
    </xf>
    <xf numFmtId="0" fontId="10" fillId="0" borderId="0" xfId="0" applyFont="1" applyProtection="1">
      <protection locked="0"/>
    </xf>
    <xf numFmtId="0" fontId="7" fillId="4" borderId="26" xfId="0" applyFont="1" applyFill="1" applyBorder="1" applyAlignment="1">
      <alignment horizontal="center" vertical="center" wrapText="1" readingOrder="1"/>
    </xf>
    <xf numFmtId="0" fontId="6" fillId="0" borderId="26" xfId="0" applyFont="1" applyBorder="1" applyAlignment="1">
      <alignment horizontal="center" vertical="center" wrapText="1" readingOrder="1"/>
    </xf>
    <xf numFmtId="0" fontId="14"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16" fillId="0" borderId="0" xfId="0" applyFont="1" applyAlignment="1">
      <alignment vertical="center" wrapText="1" readingOrder="1"/>
    </xf>
    <xf numFmtId="0" fontId="17" fillId="0" borderId="0" xfId="0" applyFont="1"/>
    <xf numFmtId="0" fontId="15" fillId="0" borderId="0" xfId="0" applyFont="1" applyAlignment="1">
      <alignment horizontal="left" vertical="center" wrapText="1" readingOrder="1"/>
    </xf>
    <xf numFmtId="0" fontId="12" fillId="0" borderId="7" xfId="0" applyFont="1" applyBorder="1" applyAlignment="1">
      <alignment vertical="center" wrapText="1"/>
    </xf>
    <xf numFmtId="0" fontId="0" fillId="0" borderId="35" xfId="0" applyBorder="1"/>
    <xf numFmtId="0" fontId="12" fillId="8" borderId="23" xfId="0" applyFont="1" applyFill="1" applyBorder="1" applyAlignment="1">
      <alignment horizontal="center" vertical="center"/>
    </xf>
    <xf numFmtId="0" fontId="20" fillId="0" borderId="0" xfId="0" applyFont="1"/>
    <xf numFmtId="0" fontId="12" fillId="0" borderId="0" xfId="0" applyFont="1" applyAlignment="1">
      <alignment vertical="center" wrapText="1" readingOrder="1"/>
    </xf>
    <xf numFmtId="0" fontId="22" fillId="0" borderId="0" xfId="0" applyFont="1" applyAlignment="1">
      <alignment horizontal="center" vertical="center" wrapText="1" readingOrder="1"/>
    </xf>
    <xf numFmtId="0" fontId="12" fillId="2" borderId="19" xfId="0" applyFont="1" applyFill="1" applyBorder="1" applyAlignment="1">
      <alignment horizontal="center" vertical="center" wrapText="1" readingOrder="1"/>
    </xf>
    <xf numFmtId="0" fontId="12" fillId="2" borderId="20" xfId="0" applyFont="1" applyFill="1" applyBorder="1" applyAlignment="1">
      <alignment horizontal="center" vertical="center" wrapText="1" readingOrder="1"/>
    </xf>
    <xf numFmtId="0" fontId="24" fillId="3" borderId="19"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12" fillId="0" borderId="21" xfId="0" applyFont="1" applyBorder="1" applyAlignment="1">
      <alignment horizontal="center" vertical="center" wrapText="1" readingOrder="1"/>
    </xf>
    <xf numFmtId="0" fontId="8" fillId="0" borderId="22" xfId="0" applyFont="1" applyBorder="1" applyAlignment="1">
      <alignment horizontal="center" vertical="center" wrapText="1" readingOrder="1"/>
    </xf>
    <xf numFmtId="3" fontId="12" fillId="0" borderId="22" xfId="0" applyNumberFormat="1" applyFont="1" applyBorder="1" applyAlignment="1">
      <alignment horizontal="center" vertical="center" wrapText="1" readingOrder="1"/>
    </xf>
    <xf numFmtId="4" fontId="8" fillId="0" borderId="24" xfId="0" applyNumberFormat="1" applyFont="1" applyBorder="1" applyAlignment="1">
      <alignment horizontal="center" vertical="center" wrapText="1" readingOrder="1"/>
    </xf>
    <xf numFmtId="4" fontId="8" fillId="0" borderId="22" xfId="0" applyNumberFormat="1" applyFont="1" applyBorder="1" applyAlignment="1">
      <alignment horizontal="center" vertical="center" wrapText="1" readingOrder="1"/>
    </xf>
    <xf numFmtId="10" fontId="8" fillId="0" borderId="32" xfId="1" applyNumberFormat="1" applyFont="1" applyFill="1" applyBorder="1" applyAlignment="1">
      <alignment horizontal="center" vertical="center" wrapText="1" readingOrder="1"/>
    </xf>
    <xf numFmtId="10" fontId="8" fillId="0" borderId="31" xfId="1" applyNumberFormat="1" applyFont="1" applyFill="1" applyBorder="1" applyAlignment="1">
      <alignment horizontal="center" vertical="center" wrapText="1" readingOrder="1"/>
    </xf>
    <xf numFmtId="0" fontId="20" fillId="0" borderId="35" xfId="0" applyFont="1" applyBorder="1"/>
    <xf numFmtId="0" fontId="12" fillId="2" borderId="18" xfId="0" applyFont="1" applyFill="1" applyBorder="1" applyAlignment="1">
      <alignment horizontal="center" vertical="center" wrapText="1" readingOrder="1"/>
    </xf>
    <xf numFmtId="0" fontId="7" fillId="0" borderId="37" xfId="0" applyFont="1" applyBorder="1" applyAlignment="1">
      <alignment horizontal="center" vertical="center" wrapText="1" readingOrder="1"/>
    </xf>
    <xf numFmtId="0" fontId="6" fillId="0" borderId="37" xfId="0" applyFont="1" applyBorder="1" applyAlignment="1">
      <alignment horizontal="center" vertical="center" wrapText="1" readingOrder="1"/>
    </xf>
    <xf numFmtId="3" fontId="7" fillId="0" borderId="37" xfId="0" applyNumberFormat="1" applyFont="1" applyBorder="1" applyAlignment="1">
      <alignment horizontal="center" vertical="center" wrapText="1" readingOrder="1"/>
    </xf>
    <xf numFmtId="4" fontId="6" fillId="0" borderId="37" xfId="0" applyNumberFormat="1" applyFont="1" applyBorder="1" applyAlignment="1">
      <alignment horizontal="center" vertical="center" wrapText="1" readingOrder="1"/>
    </xf>
    <xf numFmtId="10" fontId="6" fillId="0" borderId="37" xfId="1" applyNumberFormat="1" applyFont="1" applyFill="1" applyBorder="1" applyAlignment="1">
      <alignment horizontal="center" vertical="center" wrapText="1" readingOrder="1"/>
    </xf>
    <xf numFmtId="10" fontId="6" fillId="0" borderId="36" xfId="1" applyNumberFormat="1" applyFont="1" applyFill="1" applyBorder="1" applyAlignment="1">
      <alignment horizontal="center" vertical="center" wrapText="1" readingOrder="1"/>
    </xf>
    <xf numFmtId="0" fontId="12" fillId="0" borderId="15" xfId="0" applyFont="1" applyBorder="1" applyAlignment="1">
      <alignment vertical="center" wrapText="1"/>
    </xf>
    <xf numFmtId="0" fontId="12" fillId="0" borderId="4" xfId="0" applyFont="1" applyBorder="1" applyAlignment="1">
      <alignment vertical="center" wrapText="1"/>
    </xf>
    <xf numFmtId="0" fontId="12" fillId="10" borderId="37" xfId="0" applyFont="1" applyFill="1" applyBorder="1" applyAlignment="1">
      <alignment horizontal="center" vertical="center"/>
    </xf>
    <xf numFmtId="0" fontId="12" fillId="0" borderId="10" xfId="0" applyFont="1" applyBorder="1" applyAlignment="1">
      <alignment vertical="center" wrapText="1"/>
    </xf>
    <xf numFmtId="164" fontId="12" fillId="0" borderId="37" xfId="0" applyNumberFormat="1" applyFont="1" applyBorder="1" applyAlignment="1">
      <alignment horizontal="center" vertical="center" indent="1"/>
    </xf>
    <xf numFmtId="0" fontId="12" fillId="0" borderId="37" xfId="0" applyFont="1" applyBorder="1" applyAlignment="1">
      <alignment horizontal="center" vertical="center"/>
    </xf>
    <xf numFmtId="0" fontId="27" fillId="11" borderId="54" xfId="0" applyFont="1" applyFill="1" applyBorder="1" applyAlignment="1">
      <alignment wrapText="1"/>
    </xf>
    <xf numFmtId="0" fontId="27" fillId="11" borderId="58" xfId="0" applyFont="1" applyFill="1" applyBorder="1" applyAlignment="1">
      <alignment wrapText="1"/>
    </xf>
    <xf numFmtId="0" fontId="29" fillId="12" borderId="60" xfId="0" applyFont="1" applyFill="1" applyBorder="1" applyAlignment="1">
      <alignment horizontal="center" wrapText="1"/>
    </xf>
    <xf numFmtId="0" fontId="27" fillId="11" borderId="61" xfId="0" applyFont="1" applyFill="1" applyBorder="1" applyAlignment="1">
      <alignment wrapText="1"/>
    </xf>
    <xf numFmtId="0" fontId="30" fillId="0" borderId="64" xfId="0" applyFont="1" applyFill="1" applyBorder="1" applyAlignment="1">
      <alignment horizontal="center" wrapText="1"/>
    </xf>
    <xf numFmtId="0" fontId="7" fillId="0" borderId="68" xfId="0" applyFont="1" applyFill="1" applyBorder="1" applyAlignment="1"/>
    <xf numFmtId="0" fontId="6" fillId="0" borderId="0" xfId="0" applyFont="1" applyBorder="1"/>
    <xf numFmtId="0" fontId="6" fillId="0" borderId="69" xfId="0" applyFont="1" applyBorder="1"/>
    <xf numFmtId="0" fontId="7" fillId="0" borderId="68" xfId="0" applyFont="1" applyFill="1" applyBorder="1" applyAlignment="1">
      <alignment vertical="center"/>
    </xf>
    <xf numFmtId="0" fontId="7" fillId="16" borderId="7" xfId="0" applyFont="1" applyFill="1" applyBorder="1" applyAlignment="1">
      <alignment horizontal="center" vertical="center" wrapText="1"/>
    </xf>
    <xf numFmtId="0" fontId="7" fillId="16" borderId="4" xfId="0" applyFont="1" applyFill="1" applyBorder="1" applyAlignment="1">
      <alignment horizontal="center" vertical="center"/>
    </xf>
    <xf numFmtId="0" fontId="7" fillId="16" borderId="4" xfId="0" applyFont="1" applyFill="1" applyBorder="1" applyAlignment="1">
      <alignment horizontal="center" vertical="center" wrapText="1"/>
    </xf>
    <xf numFmtId="0" fontId="7" fillId="0" borderId="68" xfId="0" applyFont="1" applyFill="1" applyBorder="1" applyAlignment="1">
      <alignment wrapText="1"/>
    </xf>
    <xf numFmtId="0" fontId="0" fillId="0" borderId="0" xfId="0" applyProtection="1">
      <protection locked="0"/>
    </xf>
    <xf numFmtId="43" fontId="10" fillId="0" borderId="80" xfId="0" applyNumberFormat="1" applyFont="1" applyFill="1" applyBorder="1" applyAlignment="1">
      <alignment wrapText="1" readingOrder="1"/>
    </xf>
    <xf numFmtId="43" fontId="39" fillId="0" borderId="80" xfId="0" applyNumberFormat="1" applyFont="1" applyFill="1" applyBorder="1" applyAlignment="1">
      <alignment wrapText="1" readingOrder="1"/>
    </xf>
    <xf numFmtId="43" fontId="10" fillId="0" borderId="79" xfId="0" applyNumberFormat="1" applyFont="1" applyFill="1" applyBorder="1" applyAlignment="1">
      <alignment wrapText="1" readingOrder="1"/>
    </xf>
    <xf numFmtId="0" fontId="0" fillId="0" borderId="68" xfId="0" applyBorder="1"/>
    <xf numFmtId="0" fontId="0" fillId="0" borderId="0" xfId="0" applyBorder="1"/>
    <xf numFmtId="0" fontId="7" fillId="4" borderId="82" xfId="0" applyFont="1" applyFill="1" applyBorder="1" applyAlignment="1">
      <alignment horizontal="center" vertical="center" wrapText="1" readingOrder="1"/>
    </xf>
    <xf numFmtId="0" fontId="7" fillId="0" borderId="83" xfId="0" applyFont="1" applyFill="1" applyBorder="1" applyAlignment="1">
      <alignment vertical="center" wrapText="1" readingOrder="1"/>
    </xf>
    <xf numFmtId="0" fontId="6" fillId="0" borderId="83" xfId="0" applyFont="1" applyFill="1" applyBorder="1" applyAlignment="1">
      <alignment horizontal="center" vertical="center" wrapText="1" readingOrder="1"/>
    </xf>
    <xf numFmtId="3" fontId="6" fillId="0" borderId="83" xfId="0" applyNumberFormat="1" applyFont="1" applyFill="1" applyBorder="1" applyAlignment="1">
      <alignment horizontal="center" vertical="center" wrapText="1" readingOrder="1"/>
    </xf>
    <xf numFmtId="4" fontId="6" fillId="0" borderId="83" xfId="0" applyNumberFormat="1" applyFont="1" applyFill="1" applyBorder="1" applyAlignment="1">
      <alignment vertical="center" wrapText="1" readingOrder="1"/>
    </xf>
    <xf numFmtId="0" fontId="8" fillId="8" borderId="84" xfId="0" applyFont="1" applyFill="1" applyBorder="1" applyAlignment="1">
      <alignment horizontal="center" vertical="center"/>
    </xf>
    <xf numFmtId="4" fontId="6" fillId="0" borderId="85" xfId="0" applyNumberFormat="1" applyFont="1" applyBorder="1" applyAlignment="1">
      <alignment horizontal="center" vertical="center" wrapText="1" readingOrder="1"/>
    </xf>
    <xf numFmtId="10" fontId="39" fillId="19" borderId="86" xfId="1" applyNumberFormat="1" applyFont="1" applyFill="1" applyBorder="1" applyAlignment="1" applyProtection="1">
      <alignment horizontal="center" vertical="center" wrapText="1" readingOrder="1"/>
      <protection locked="0"/>
    </xf>
    <xf numFmtId="165" fontId="39" fillId="19" borderId="87" xfId="0" applyNumberFormat="1" applyFont="1" applyFill="1" applyBorder="1" applyAlignment="1" applyProtection="1">
      <alignment horizontal="center" vertical="center" wrapText="1" readingOrder="1"/>
      <protection locked="0"/>
    </xf>
    <xf numFmtId="0" fontId="12" fillId="0" borderId="68" xfId="0" applyFont="1" applyBorder="1" applyAlignment="1" applyProtection="1">
      <alignment vertical="center" wrapText="1"/>
      <protection locked="0"/>
    </xf>
    <xf numFmtId="0" fontId="38" fillId="0" borderId="0" xfId="0" applyFont="1" applyProtection="1">
      <protection locked="0"/>
    </xf>
    <xf numFmtId="0" fontId="20" fillId="0" borderId="0" xfId="0" applyFont="1" applyAlignment="1">
      <alignment vertical="center"/>
    </xf>
    <xf numFmtId="0" fontId="7" fillId="0" borderId="68" xfId="0" applyFont="1" applyFill="1" applyBorder="1" applyAlignment="1">
      <alignment horizontal="left" vertical="center" wrapText="1"/>
    </xf>
    <xf numFmtId="0" fontId="7" fillId="0" borderId="68" xfId="0" applyFont="1" applyFill="1" applyBorder="1" applyAlignment="1">
      <alignment vertical="center" wrapText="1"/>
    </xf>
    <xf numFmtId="0" fontId="5" fillId="0" borderId="0" xfId="0" applyFont="1" applyAlignment="1">
      <alignment horizontal="center" vertical="center" wrapText="1" readingOrder="1"/>
    </xf>
    <xf numFmtId="0" fontId="9" fillId="4" borderId="2" xfId="0" applyFont="1" applyFill="1" applyBorder="1" applyAlignment="1">
      <alignment horizontal="center" vertical="center" wrapText="1" readingOrder="1"/>
    </xf>
    <xf numFmtId="0" fontId="10" fillId="5" borderId="2" xfId="0" applyFont="1" applyFill="1" applyBorder="1" applyAlignment="1">
      <alignment vertical="top" wrapText="1"/>
    </xf>
    <xf numFmtId="0" fontId="9" fillId="4" borderId="27" xfId="0" applyFont="1" applyFill="1" applyBorder="1" applyAlignment="1">
      <alignment horizontal="center" vertical="center" wrapText="1" readingOrder="1"/>
    </xf>
    <xf numFmtId="0" fontId="9" fillId="4" borderId="28" xfId="0" applyFont="1" applyFill="1" applyBorder="1" applyAlignment="1">
      <alignment horizontal="center" vertical="center" wrapText="1" readingOrder="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6" fillId="0" borderId="0" xfId="0" applyFont="1" applyAlignment="1">
      <alignment horizontal="center" vertical="center" wrapText="1" readingOrder="1"/>
    </xf>
    <xf numFmtId="0" fontId="12" fillId="7" borderId="18" xfId="0" applyFont="1" applyFill="1" applyBorder="1" applyAlignment="1">
      <alignment horizontal="center" vertical="center" wrapText="1" readingOrder="1"/>
    </xf>
    <xf numFmtId="0" fontId="23" fillId="6" borderId="18" xfId="0" applyFont="1" applyFill="1" applyBorder="1" applyAlignment="1">
      <alignment vertical="center" wrapText="1" readingOrder="1"/>
    </xf>
    <xf numFmtId="0" fontId="12" fillId="2" borderId="18" xfId="0" applyFont="1" applyFill="1" applyBorder="1" applyAlignment="1">
      <alignment horizontal="center" vertical="center" wrapText="1" readingOrder="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14" xfId="0" applyFont="1" applyBorder="1" applyAlignment="1">
      <alignment horizontal="left" vertical="center" wrapText="1"/>
    </xf>
    <xf numFmtId="0" fontId="23" fillId="6" borderId="18" xfId="0" applyFont="1" applyFill="1" applyBorder="1" applyAlignment="1">
      <alignment vertical="top" wrapText="1"/>
    </xf>
    <xf numFmtId="0" fontId="21" fillId="0" borderId="9"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1" fillId="8" borderId="7" xfId="0" applyFont="1" applyFill="1" applyBorder="1" applyAlignment="1">
      <alignment horizontal="left" vertical="center" wrapText="1"/>
    </xf>
    <xf numFmtId="0" fontId="21" fillId="8" borderId="8" xfId="0" applyFont="1" applyFill="1" applyBorder="1" applyAlignment="1">
      <alignment horizontal="left" vertical="center" wrapText="1"/>
    </xf>
    <xf numFmtId="0" fontId="21" fillId="8" borderId="9" xfId="0" applyFont="1" applyFill="1" applyBorder="1" applyAlignment="1">
      <alignment horizontal="left" vertical="center" wrapText="1"/>
    </xf>
    <xf numFmtId="0" fontId="21" fillId="8" borderId="10" xfId="0" applyFont="1" applyFill="1" applyBorder="1" applyAlignment="1">
      <alignment horizontal="left" vertical="center" wrapText="1"/>
    </xf>
    <xf numFmtId="0" fontId="21" fillId="8" borderId="11"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8" borderId="0" xfId="0" applyFont="1" applyFill="1" applyAlignment="1">
      <alignment horizontal="left" vertical="center" wrapText="1"/>
    </xf>
    <xf numFmtId="0" fontId="21" fillId="8" borderId="13" xfId="0" applyFont="1" applyFill="1" applyBorder="1" applyAlignment="1">
      <alignment horizontal="left" vertical="center" wrapText="1"/>
    </xf>
    <xf numFmtId="0" fontId="21" fillId="8" borderId="4" xfId="0" applyFont="1" applyFill="1" applyBorder="1" applyAlignment="1">
      <alignment horizontal="left" vertical="center" wrapText="1"/>
    </xf>
    <xf numFmtId="0" fontId="21" fillId="8" borderId="5" xfId="0" applyFont="1" applyFill="1" applyBorder="1" applyAlignment="1">
      <alignment horizontal="left" vertical="center" wrapText="1"/>
    </xf>
    <xf numFmtId="0" fontId="21" fillId="8" borderId="14" xfId="0" applyFont="1" applyFill="1" applyBorder="1" applyAlignment="1">
      <alignment horizontal="left" vertical="center" wrapText="1"/>
    </xf>
    <xf numFmtId="0" fontId="21" fillId="0" borderId="14" xfId="0" applyFont="1" applyBorder="1" applyAlignment="1">
      <alignment horizontal="left" vertical="center" wrapText="1"/>
    </xf>
    <xf numFmtId="0" fontId="31" fillId="13" borderId="68" xfId="0" applyFont="1" applyFill="1" applyBorder="1" applyAlignment="1"/>
    <xf numFmtId="0" fontId="31" fillId="13" borderId="0" xfId="0" applyFont="1" applyFill="1" applyBorder="1" applyAlignment="1"/>
    <xf numFmtId="0" fontId="31" fillId="13" borderId="69" xfId="0" applyFont="1" applyFill="1" applyBorder="1" applyAlignment="1"/>
    <xf numFmtId="0" fontId="32" fillId="14" borderId="68" xfId="0" applyFont="1" applyFill="1" applyBorder="1" applyAlignment="1"/>
    <xf numFmtId="0" fontId="32" fillId="14" borderId="0" xfId="0" applyFont="1" applyFill="1" applyBorder="1" applyAlignment="1"/>
    <xf numFmtId="0" fontId="32" fillId="14" borderId="69" xfId="0" applyFont="1" applyFill="1" applyBorder="1" applyAlignment="1"/>
    <xf numFmtId="0" fontId="28" fillId="15" borderId="68" xfId="0" applyFont="1" applyFill="1" applyBorder="1" applyAlignment="1"/>
    <xf numFmtId="0" fontId="28" fillId="15" borderId="0" xfId="0" applyFont="1" applyFill="1" applyBorder="1" applyAlignment="1"/>
    <xf numFmtId="0" fontId="28" fillId="15" borderId="69" xfId="0" applyFont="1" applyFill="1" applyBorder="1" applyAlignment="1"/>
    <xf numFmtId="0" fontId="6" fillId="0" borderId="0" xfId="0" applyFont="1" applyBorder="1" applyAlignment="1">
      <alignment horizontal="left" wrapText="1"/>
    </xf>
    <xf numFmtId="0" fontId="6" fillId="0" borderId="69" xfId="0" applyFont="1" applyBorder="1" applyAlignment="1">
      <alignment horizontal="left" wrapText="1"/>
    </xf>
    <xf numFmtId="0" fontId="6" fillId="11" borderId="41" xfId="0" applyFont="1" applyFill="1" applyBorder="1" applyAlignment="1">
      <alignment horizontal="left" vertical="center" wrapText="1"/>
    </xf>
    <xf numFmtId="0" fontId="6" fillId="11" borderId="42" xfId="0" applyFont="1" applyFill="1" applyBorder="1" applyAlignment="1">
      <alignment horizontal="left" vertical="center" wrapText="1"/>
    </xf>
    <xf numFmtId="0" fontId="6" fillId="11" borderId="70" xfId="0" applyFont="1" applyFill="1" applyBorder="1" applyAlignment="1">
      <alignment horizontal="left" vertical="center" wrapText="1"/>
    </xf>
    <xf numFmtId="0" fontId="28" fillId="0" borderId="55" xfId="0" applyFont="1" applyFill="1" applyBorder="1" applyAlignment="1">
      <alignment horizontal="center" wrapText="1"/>
    </xf>
    <xf numFmtId="0" fontId="28" fillId="0" borderId="56" xfId="0" applyFont="1" applyFill="1" applyBorder="1" applyAlignment="1">
      <alignment horizontal="center" wrapText="1"/>
    </xf>
    <xf numFmtId="0" fontId="28" fillId="0" borderId="57" xfId="0" applyFont="1" applyFill="1" applyBorder="1" applyAlignment="1">
      <alignment horizontal="center" wrapText="1"/>
    </xf>
    <xf numFmtId="0" fontId="29" fillId="12" borderId="58" xfId="0" applyFont="1" applyFill="1" applyBorder="1" applyAlignment="1">
      <alignment horizontal="center" wrapText="1"/>
    </xf>
    <xf numFmtId="0" fontId="29" fillId="12" borderId="0" xfId="0" applyFont="1" applyFill="1" applyBorder="1" applyAlignment="1">
      <alignment horizontal="center" wrapText="1"/>
    </xf>
    <xf numFmtId="0" fontId="29" fillId="12" borderId="59" xfId="0" applyFont="1" applyFill="1" applyBorder="1" applyAlignment="1">
      <alignment horizontal="center" wrapText="1"/>
    </xf>
    <xf numFmtId="0" fontId="30" fillId="0" borderId="61" xfId="0" applyFont="1" applyFill="1" applyBorder="1" applyAlignment="1">
      <alignment horizontal="center" wrapText="1"/>
    </xf>
    <xf numFmtId="0" fontId="30" fillId="0" borderId="62" xfId="0" applyFont="1" applyFill="1" applyBorder="1" applyAlignment="1">
      <alignment horizontal="center" wrapText="1"/>
    </xf>
    <xf numFmtId="0" fontId="30" fillId="0" borderId="63" xfId="0" applyFont="1" applyFill="1" applyBorder="1" applyAlignment="1">
      <alignment horizontal="center" wrapText="1"/>
    </xf>
    <xf numFmtId="0" fontId="31" fillId="0" borderId="65" xfId="0" applyFont="1" applyFill="1" applyBorder="1" applyAlignment="1"/>
    <xf numFmtId="0" fontId="31" fillId="0" borderId="66" xfId="0" applyFont="1" applyFill="1" applyBorder="1" applyAlignment="1"/>
    <xf numFmtId="0" fontId="31" fillId="0" borderId="67" xfId="0" applyFont="1" applyFill="1" applyBorder="1" applyAlignment="1"/>
    <xf numFmtId="0" fontId="33" fillId="0" borderId="0" xfId="0" applyFont="1" applyFill="1" applyBorder="1" applyAlignment="1">
      <alignment wrapText="1"/>
    </xf>
    <xf numFmtId="0" fontId="33" fillId="0" borderId="69" xfId="0" applyFont="1" applyFill="1" applyBorder="1" applyAlignment="1">
      <alignment wrapText="1"/>
    </xf>
    <xf numFmtId="0" fontId="35" fillId="17" borderId="68" xfId="0" applyFont="1" applyFill="1" applyBorder="1" applyAlignment="1">
      <alignment horizontal="left" vertical="center"/>
    </xf>
    <xf numFmtId="0" fontId="35" fillId="17" borderId="0" xfId="0" applyFont="1" applyFill="1" applyBorder="1" applyAlignment="1">
      <alignment horizontal="left" vertical="center"/>
    </xf>
    <xf numFmtId="0" fontId="35" fillId="17" borderId="69" xfId="0" applyFont="1" applyFill="1" applyBorder="1" applyAlignment="1">
      <alignment horizontal="left" vertical="center"/>
    </xf>
    <xf numFmtId="0" fontId="36" fillId="18" borderId="68" xfId="0" applyFont="1" applyFill="1" applyBorder="1" applyAlignment="1">
      <alignment horizontal="left" vertical="center"/>
    </xf>
    <xf numFmtId="0" fontId="36" fillId="18" borderId="0" xfId="0" applyFont="1" applyFill="1" applyBorder="1" applyAlignment="1">
      <alignment horizontal="left" vertical="center"/>
    </xf>
    <xf numFmtId="0" fontId="36" fillId="18" borderId="69" xfId="0" applyFont="1" applyFill="1" applyBorder="1" applyAlignment="1">
      <alignment horizontal="left" vertical="center"/>
    </xf>
    <xf numFmtId="0" fontId="37" fillId="5" borderId="73" xfId="0" applyFont="1" applyFill="1" applyBorder="1" applyAlignment="1">
      <alignment horizontal="center" vertical="center" wrapText="1" readingOrder="1"/>
    </xf>
    <xf numFmtId="0" fontId="37" fillId="5" borderId="74" xfId="0" applyFont="1" applyFill="1" applyBorder="1" applyAlignment="1">
      <alignment horizontal="center" vertical="center" wrapText="1" readingOrder="1"/>
    </xf>
    <xf numFmtId="0" fontId="37" fillId="5" borderId="75" xfId="0" applyFont="1" applyFill="1" applyBorder="1" applyAlignment="1">
      <alignment horizontal="center" vertical="center" wrapText="1" readingOrder="1"/>
    </xf>
    <xf numFmtId="0" fontId="37" fillId="5" borderId="76" xfId="0" applyFont="1" applyFill="1" applyBorder="1" applyAlignment="1">
      <alignment horizontal="center" vertical="center" wrapText="1" readingOrder="1"/>
    </xf>
    <xf numFmtId="0" fontId="37" fillId="5" borderId="77" xfId="0" applyFont="1" applyFill="1" applyBorder="1" applyAlignment="1">
      <alignment horizontal="center" vertical="center" wrapText="1" readingOrder="1"/>
    </xf>
    <xf numFmtId="0" fontId="6" fillId="11" borderId="45"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11" borderId="71" xfId="0" applyFont="1" applyFill="1" applyBorder="1" applyAlignment="1">
      <alignment horizontal="left" vertical="center" wrapText="1"/>
    </xf>
    <xf numFmtId="0" fontId="6" fillId="11" borderId="47" xfId="0" applyFont="1" applyFill="1" applyBorder="1" applyAlignment="1">
      <alignment horizontal="left" vertical="center" wrapText="1"/>
    </xf>
    <xf numFmtId="0" fontId="6" fillId="11" borderId="48" xfId="0" applyFont="1" applyFill="1" applyBorder="1" applyAlignment="1">
      <alignment horizontal="left" vertical="center" wrapText="1"/>
    </xf>
    <xf numFmtId="0" fontId="6" fillId="11" borderId="72" xfId="0" applyFont="1" applyFill="1" applyBorder="1" applyAlignment="1">
      <alignment horizontal="left" vertical="center" wrapText="1"/>
    </xf>
    <xf numFmtId="0" fontId="33" fillId="0" borderId="0" xfId="0" applyFont="1" applyBorder="1" applyAlignment="1">
      <alignment horizontal="left" wrapText="1"/>
    </xf>
    <xf numFmtId="0" fontId="33" fillId="0" borderId="69" xfId="0" applyFont="1" applyBorder="1" applyAlignment="1">
      <alignment horizontal="left" wrapText="1"/>
    </xf>
    <xf numFmtId="0" fontId="40" fillId="0" borderId="0" xfId="0" applyFont="1" applyBorder="1" applyAlignment="1">
      <alignment horizontal="left" vertical="center" wrapText="1"/>
    </xf>
    <xf numFmtId="0" fontId="40" fillId="0" borderId="69" xfId="0" applyFont="1" applyBorder="1" applyAlignment="1">
      <alignment horizontal="left" vertical="center" wrapText="1"/>
    </xf>
    <xf numFmtId="0" fontId="21" fillId="0" borderId="0" xfId="0" applyFont="1" applyBorder="1" applyAlignment="1">
      <alignment horizontal="left" vertical="center" wrapText="1"/>
    </xf>
    <xf numFmtId="0" fontId="21" fillId="0" borderId="69" xfId="0" applyFont="1" applyBorder="1" applyAlignment="1">
      <alignment horizontal="left" vertical="center" wrapText="1"/>
    </xf>
    <xf numFmtId="0" fontId="21" fillId="0" borderId="7" xfId="0" applyFont="1" applyBorder="1" applyAlignment="1">
      <alignment horizontal="justify" vertical="center" wrapText="1"/>
    </xf>
    <xf numFmtId="0" fontId="21" fillId="0" borderId="8" xfId="0" applyFont="1" applyBorder="1" applyAlignment="1">
      <alignment horizontal="justify" vertical="center" wrapText="1"/>
    </xf>
    <xf numFmtId="43" fontId="38" fillId="0" borderId="78" xfId="0" applyNumberFormat="1" applyFont="1" applyFill="1" applyBorder="1" applyAlignment="1">
      <alignment wrapText="1" readingOrder="1"/>
    </xf>
    <xf numFmtId="43" fontId="38" fillId="0" borderId="79" xfId="0" applyNumberFormat="1" applyFont="1" applyFill="1" applyBorder="1" applyAlignment="1">
      <alignment wrapText="1" readingOrder="1"/>
    </xf>
    <xf numFmtId="43" fontId="38" fillId="0" borderId="80" xfId="0" applyNumberFormat="1" applyFont="1" applyFill="1" applyBorder="1" applyAlignment="1">
      <alignment wrapText="1" readingOrder="1"/>
    </xf>
    <xf numFmtId="0" fontId="38" fillId="0" borderId="80" xfId="0" applyFont="1" applyFill="1" applyBorder="1" applyAlignment="1">
      <alignment wrapText="1" readingOrder="1"/>
    </xf>
    <xf numFmtId="0" fontId="38" fillId="0" borderId="79" xfId="0" applyFont="1" applyFill="1" applyBorder="1" applyAlignment="1">
      <alignment wrapText="1" readingOrder="1"/>
    </xf>
    <xf numFmtId="10" fontId="10" fillId="19" borderId="2" xfId="1" applyNumberFormat="1" applyFont="1" applyFill="1" applyBorder="1" applyAlignment="1" applyProtection="1">
      <alignment horizontal="center" vertical="center" wrapText="1" readingOrder="1"/>
    </xf>
    <xf numFmtId="10" fontId="10" fillId="19" borderId="81" xfId="1" applyNumberFormat="1" applyFont="1" applyFill="1" applyBorder="1" applyAlignment="1" applyProtection="1">
      <alignment horizontal="center" vertical="center" wrapText="1" readingOrder="1"/>
    </xf>
    <xf numFmtId="0" fontId="7" fillId="4" borderId="2" xfId="0" applyFont="1" applyFill="1" applyBorder="1" applyAlignment="1">
      <alignment horizontal="center" vertical="center" wrapText="1" readingOrder="1"/>
    </xf>
    <xf numFmtId="0" fontId="38" fillId="5" borderId="2" xfId="0" applyFont="1" applyFill="1" applyBorder="1" applyAlignment="1">
      <alignment vertical="top" wrapText="1"/>
    </xf>
    <xf numFmtId="0" fontId="10" fillId="5" borderId="81" xfId="0" applyFont="1" applyFill="1" applyBorder="1" applyAlignment="1">
      <alignment vertical="top" wrapText="1"/>
    </xf>
    <xf numFmtId="0" fontId="24" fillId="0" borderId="0" xfId="0" applyFont="1" applyBorder="1" applyAlignment="1">
      <alignment horizontal="left" vertical="center" wrapText="1"/>
    </xf>
    <xf numFmtId="0" fontId="24" fillId="0" borderId="69" xfId="0" applyFont="1" applyBorder="1" applyAlignment="1">
      <alignment horizontal="left" vertical="center" wrapText="1"/>
    </xf>
    <xf numFmtId="0" fontId="28" fillId="15" borderId="68" xfId="0" applyFont="1" applyFill="1" applyBorder="1" applyAlignment="1">
      <alignment wrapText="1"/>
    </xf>
    <xf numFmtId="0" fontId="28" fillId="15" borderId="0" xfId="0" applyFont="1" applyFill="1" applyBorder="1" applyAlignment="1">
      <alignment wrapText="1"/>
    </xf>
    <xf numFmtId="0" fontId="28" fillId="15" borderId="69" xfId="0" applyFont="1" applyFill="1" applyBorder="1" applyAlignment="1">
      <alignment wrapText="1"/>
    </xf>
    <xf numFmtId="0" fontId="21" fillId="0" borderId="88" xfId="0" applyFont="1" applyBorder="1" applyAlignment="1">
      <alignment horizontal="left" vertical="center" wrapText="1"/>
    </xf>
    <xf numFmtId="0" fontId="21" fillId="0" borderId="89" xfId="0" applyFont="1" applyBorder="1" applyAlignment="1">
      <alignment horizontal="left" vertical="center" wrapText="1"/>
    </xf>
    <xf numFmtId="0" fontId="21" fillId="0" borderId="90" xfId="0" applyFont="1" applyBorder="1" applyAlignment="1">
      <alignment horizontal="left" vertical="center" wrapText="1"/>
    </xf>
    <xf numFmtId="0" fontId="19" fillId="0" borderId="88" xfId="0" applyFont="1" applyBorder="1" applyAlignment="1">
      <alignment horizontal="left" vertical="center" wrapText="1"/>
    </xf>
    <xf numFmtId="0" fontId="19" fillId="0" borderId="89" xfId="0" applyFont="1" applyBorder="1" applyAlignment="1">
      <alignment horizontal="left" vertical="center" wrapText="1"/>
    </xf>
    <xf numFmtId="0" fontId="19" fillId="0" borderId="90" xfId="0" applyFont="1" applyBorder="1" applyAlignment="1">
      <alignment horizontal="left" vertical="center" wrapText="1"/>
    </xf>
    <xf numFmtId="0" fontId="7" fillId="0" borderId="68" xfId="0" applyFont="1" applyFill="1" applyBorder="1" applyAlignment="1">
      <alignment horizontal="left" vertical="center" wrapText="1"/>
    </xf>
    <xf numFmtId="0" fontId="19" fillId="0" borderId="7" xfId="0" applyFont="1" applyBorder="1" applyAlignment="1">
      <alignment horizontal="justify" vertical="center" wrapText="1"/>
    </xf>
    <xf numFmtId="0" fontId="19" fillId="0" borderId="8"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4" fillId="0" borderId="0" xfId="0" applyFont="1" applyAlignment="1">
      <alignment horizontal="center" vertical="center" wrapText="1" readingOrder="1"/>
    </xf>
    <xf numFmtId="0" fontId="9" fillId="7" borderId="18" xfId="0" applyFont="1" applyFill="1" applyBorder="1" applyAlignment="1">
      <alignment horizontal="center" vertical="center" wrapText="1" readingOrder="1"/>
    </xf>
    <xf numFmtId="0" fontId="10" fillId="6" borderId="18" xfId="0" applyFont="1" applyFill="1" applyBorder="1" applyAlignment="1">
      <alignment vertical="center" wrapText="1" readingOrder="1"/>
    </xf>
    <xf numFmtId="0" fontId="11" fillId="2" borderId="18" xfId="0" applyFont="1" applyFill="1" applyBorder="1" applyAlignment="1">
      <alignment horizontal="center" vertical="center" wrapText="1" readingOrder="1"/>
    </xf>
    <xf numFmtId="0" fontId="19" fillId="0" borderId="0" xfId="0" applyFont="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2" fillId="0" borderId="10"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9" fillId="0" borderId="44" xfId="0" applyFont="1" applyBorder="1" applyAlignment="1">
      <alignment horizontal="left" vertical="center" wrapText="1"/>
    </xf>
    <xf numFmtId="0" fontId="19" fillId="0" borderId="11"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39" xfId="0" applyFont="1" applyBorder="1" applyAlignment="1">
      <alignment horizontal="left" vertical="center" wrapText="1"/>
    </xf>
    <xf numFmtId="0" fontId="19" fillId="0" borderId="45" xfId="0" applyFont="1" applyBorder="1" applyAlignment="1">
      <alignment horizontal="left" vertical="center" wrapText="1"/>
    </xf>
    <xf numFmtId="0" fontId="19" fillId="0" borderId="8" xfId="0" applyFont="1" applyBorder="1" applyAlignment="1">
      <alignment horizontal="left" vertical="center" wrapText="1"/>
    </xf>
    <xf numFmtId="0" fontId="19" fillId="0" borderId="46" xfId="0" applyFont="1" applyBorder="1" applyAlignment="1">
      <alignment horizontal="left" vertical="center" wrapText="1"/>
    </xf>
    <xf numFmtId="0" fontId="18" fillId="10" borderId="7" xfId="0" applyFont="1" applyFill="1" applyBorder="1" applyAlignment="1">
      <alignment horizontal="left" vertical="center" wrapText="1"/>
    </xf>
    <xf numFmtId="0" fontId="18" fillId="10" borderId="8" xfId="0" applyFont="1" applyFill="1" applyBorder="1" applyAlignment="1">
      <alignment horizontal="left" vertical="center" wrapText="1"/>
    </xf>
    <xf numFmtId="0" fontId="19" fillId="10" borderId="7" xfId="0" applyFont="1" applyFill="1" applyBorder="1" applyAlignment="1">
      <alignment horizontal="left" vertical="center" wrapText="1"/>
    </xf>
    <xf numFmtId="0" fontId="19" fillId="10" borderId="8" xfId="0" applyFont="1" applyFill="1" applyBorder="1" applyAlignment="1">
      <alignment horizontal="left" vertical="center" wrapText="1"/>
    </xf>
    <xf numFmtId="0" fontId="19" fillId="10" borderId="9" xfId="0" applyFont="1" applyFill="1" applyBorder="1" applyAlignment="1">
      <alignment horizontal="left" vertical="center" wrapText="1"/>
    </xf>
    <xf numFmtId="0" fontId="19"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18" fillId="10" borderId="10" xfId="0" applyFont="1" applyFill="1" applyBorder="1" applyAlignment="1">
      <alignment horizontal="left" vertical="center" wrapText="1"/>
    </xf>
    <xf numFmtId="0" fontId="18" fillId="10" borderId="11" xfId="0" applyFont="1" applyFill="1" applyBorder="1" applyAlignment="1">
      <alignment horizontal="left" vertical="center" wrapText="1"/>
    </xf>
    <xf numFmtId="0" fontId="18" fillId="10" borderId="38"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18" fillId="10" borderId="5" xfId="0" applyFont="1" applyFill="1" applyBorder="1" applyAlignment="1">
      <alignment horizontal="left" vertical="center" wrapText="1"/>
    </xf>
    <xf numFmtId="0" fontId="18" fillId="10" borderId="40" xfId="0" applyFont="1" applyFill="1" applyBorder="1" applyAlignment="1">
      <alignment horizontal="left" vertical="center" wrapText="1"/>
    </xf>
    <xf numFmtId="0" fontId="15" fillId="0" borderId="0" xfId="0" applyFont="1" applyAlignment="1">
      <alignment horizontal="left" vertical="center" wrapText="1" readingOrder="1"/>
    </xf>
    <xf numFmtId="0" fontId="19" fillId="0" borderId="9" xfId="0" applyFont="1" applyBorder="1" applyAlignment="1">
      <alignment horizontal="left" vertical="center" wrapText="1"/>
    </xf>
    <xf numFmtId="0" fontId="19" fillId="8" borderId="7"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19" fillId="9" borderId="3" xfId="0" applyFont="1" applyFill="1" applyBorder="1" applyAlignment="1">
      <alignment horizontal="left" vertical="center" wrapText="1"/>
    </xf>
    <xf numFmtId="0" fontId="19" fillId="9" borderId="0" xfId="0" applyFont="1" applyFill="1" applyAlignment="1">
      <alignment horizontal="left" vertical="center" wrapText="1"/>
    </xf>
    <xf numFmtId="0" fontId="19" fillId="9" borderId="13" xfId="0" applyFont="1" applyFill="1" applyBorder="1" applyAlignment="1">
      <alignment horizontal="left" vertical="center" wrapText="1"/>
    </xf>
    <xf numFmtId="0" fontId="10" fillId="6" borderId="18" xfId="0" applyFont="1" applyFill="1" applyBorder="1" applyAlignment="1">
      <alignment vertical="top" wrapText="1"/>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50"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xf numFmtId="0" fontId="19" fillId="0" borderId="40" xfId="0" applyFont="1" applyBorder="1" applyAlignment="1">
      <alignment horizontal="left" vertical="center" wrapText="1"/>
    </xf>
  </cellXfs>
  <cellStyles count="2">
    <cellStyle name="Normal" xfId="0" builtinId="0"/>
    <cellStyle name="Porcentaje" xfId="1" builtinId="5"/>
  </cellStyles>
  <dxfs count="102">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Luis Scheker" id="{C83E8286-D62E-4AEF-B463-41F6BC5AB448}" userId="lscheker@indotel.gob.do" providerId="PeoplePicker"/>
  <person displayName="Sara Moreta" id="{68F9B7C2-4158-4ADB-ABEF-ED4FCB3BAE6C}" userId="S::smoreta@indotel.gob.do::7b7db847-40ba-4fae-9f4c-1733ec4ff2d9" providerId="AD"/>
  <person displayName="Luis Scheker" id="{80DA83FF-960A-4773-8D59-4A6EE1F6F095}" userId="S::lscheker@indotel.gob.do::45587566-c967-4e8b-8ecd-faa76cbdb1e8" providerId="AD"/>
</personList>
</file>

<file path=xl/tables/table1.xml><?xml version="1.0" encoding="utf-8"?>
<table xmlns="http://schemas.openxmlformats.org/spreadsheetml/2006/main" id="1" name="Tabla1" displayName="Tabla1" ref="A5:L11" totalsRowShown="0" headerRowDxfId="101" dataDxfId="99" headerRowBorderDxfId="100" tableBorderDxfId="98" totalsRowBorderDxfId="97">
  <tableColumns count="12">
    <tableColumn id="1" name="Producto" dataDxfId="96"/>
    <tableColumn id="2" name="Indicador" dataDxfId="95"/>
    <tableColumn id="9" name="Física_x000a_(C)" dataDxfId="94">
      <calculatedColumnFormula>+Tabla1[[#This Row],[Física (T1)]]+Tabla1[[#This Row],[Física (T2)]]+Tabla1[[#This Row],[Física (T3)]]+Tabla1[[#This Row],[Física (T4)]]</calculatedColumnFormula>
    </tableColumn>
    <tableColumn id="10" name="Financiera_x000a_(D)" dataDxfId="93">
      <calculatedColumnFormula>+Tabla1[[#This Row],[Financiera (T1)]]+Tabla1[[#This Row],[Financiera (T2)]]+Tabla1[[#This Row],[Financiera (T3)]]+Tabla1[[#This Row],[Financiera (T4)]]</calculatedColumnFormula>
    </tableColumn>
    <tableColumn id="11" name="Física (T1)" dataDxfId="92"/>
    <tableColumn id="12" name="Financiera (T1)" dataDxfId="91"/>
    <tableColumn id="17" name="Física (T2)" dataDxfId="90"/>
    <tableColumn id="18" name="Financiera (T2)" dataDxfId="89"/>
    <tableColumn id="13" name="Física (T3)" dataDxfId="88"/>
    <tableColumn id="14" name="Financiera (T3)" dataDxfId="87"/>
    <tableColumn id="15" name="Física (T4)" dataDxfId="86"/>
    <tableColumn id="16" name="Financiera (T4)" dataDxfId="85"/>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29" totalsRowShown="0" headerRowDxfId="84" dataDxfId="82" headerRowBorderDxfId="83" tableBorderDxfId="81" totalsRowBorderDxfId="80">
  <tableColumns count="10">
    <tableColumn id="1" name="Producto" dataDxfId="79"/>
    <tableColumn id="2" name="Indicador" dataDxfId="78"/>
    <tableColumn id="3" name="Física_x000a_(A)" dataDxfId="77"/>
    <tableColumn id="4" name="Financiera_x000a_(B)" dataDxfId="76"/>
    <tableColumn id="9" name="Física_x000a_(C)" dataDxfId="75"/>
    <tableColumn id="10" name="Financiera_x000a_(D)" dataDxfId="74"/>
    <tableColumn id="5" name="Física _x000a_(E)" dataDxfId="73"/>
    <tableColumn id="6" name="Financiera _x000a_ (F)" dataDxfId="72"/>
    <tableColumn id="7" name="Física _x000a_(%)_x000a_ G=E/C" dataDxfId="71" dataCellStyle="Porcentaje">
      <calculatedColumnFormula>IF(G29&gt;0,G29/C29,0)</calculatedColumnFormula>
    </tableColumn>
    <tableColumn id="8" name="Financiero _x000a_(%) _x000a_H=F/D" dataDxfId="7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1:J42" totalsRowShown="0" headerRowDxfId="69" headerRowBorderDxfId="68" tableBorderDxfId="67" totalsRowBorderDxfId="66">
  <tableColumns count="10">
    <tableColumn id="1" name="Producto" dataDxfId="65"/>
    <tableColumn id="2" name="Indicador" dataDxfId="64"/>
    <tableColumn id="3" name="Física_x000a_(A)" dataDxfId="63"/>
    <tableColumn id="4" name="Financiera_x000a_(B)" dataDxfId="62"/>
    <tableColumn id="9" name="Física_x000a_(C)" dataDxfId="61"/>
    <tableColumn id="10" name="Financiera_x000a_(D)" dataDxfId="60"/>
    <tableColumn id="5" name="Física _x000a_(E)" dataDxfId="59"/>
    <tableColumn id="6" name="Financiera _x000a_ (F)" dataDxfId="58"/>
    <tableColumn id="7" name="Física _x000a_(%)_x000a_ G=E/C" dataDxfId="57" dataCellStyle="Porcentaje">
      <calculatedColumnFormula>IF(G42&gt;0,G42/C42,0)</calculatedColumnFormula>
    </tableColumn>
    <tableColumn id="8" name="Financiero _x000a_(%) _x000a_H=F/D" dataDxfId="56">
      <calculatedColumnFormula>IF(H42&gt;0,H42/D42,0)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345" displayName="Tabla1345" ref="A54:J55" totalsRowShown="0" headerRowDxfId="55" headerRowBorderDxfId="54" tableBorderDxfId="53" totalsRowBorderDxfId="52">
  <tableColumns count="10">
    <tableColumn id="1" name="Producto" dataDxfId="51"/>
    <tableColumn id="2" name="Indicador" dataDxfId="50"/>
    <tableColumn id="3" name="Física_x000a_(A)" dataDxfId="49"/>
    <tableColumn id="4" name="Financiera_x000a_(B)" dataDxfId="48"/>
    <tableColumn id="9" name="Física_x000a_(C)" dataDxfId="47"/>
    <tableColumn id="10" name="Financiera_x000a_(D)" dataDxfId="46"/>
    <tableColumn id="5" name="Física _x000a_(E)" dataDxfId="45"/>
    <tableColumn id="6" name="Financiera _x000a_ (F)" dataDxfId="44"/>
    <tableColumn id="7" name="Física _x000a_(%)_x000a_ G=E/C" dataDxfId="43" dataCellStyle="Porcentaje">
      <calculatedColumnFormula>IF(G55&gt;0,G55/C55,0)</calculatedColumnFormula>
    </tableColumn>
    <tableColumn id="8" name="Financiero _x000a_(%) _x000a_H=F/D" dataDxfId="42">
      <calculatedColumnFormula>IF(H55&gt;0,H55/D55,0)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5" name="Tabla13456" displayName="Tabla13456" ref="A67:J68" totalsRowShown="0" headerRowDxfId="41" headerRowBorderDxfId="40" tableBorderDxfId="39" totalsRowBorderDxfId="38">
  <tableColumns count="10">
    <tableColumn id="1" name="Producto" dataDxfId="37"/>
    <tableColumn id="2" name="Indicador" dataDxfId="36"/>
    <tableColumn id="3" name="Física_x000a_(A)" dataDxfId="35"/>
    <tableColumn id="4" name="Financiera_x000a_(B)" dataDxfId="34"/>
    <tableColumn id="9" name="Física_x000a_(C)" dataDxfId="33"/>
    <tableColumn id="10" name="Financiera_x000a_(D)" dataDxfId="32"/>
    <tableColumn id="5" name="Física _x000a_(E)" dataDxfId="31"/>
    <tableColumn id="6" name="Financiera _x000a_ (F)" dataDxfId="30"/>
    <tableColumn id="7" name="Física _x000a_(%)_x000a_ G=E/C" dataDxfId="29" dataCellStyle="Porcentaje">
      <calculatedColumnFormula>IF(G68&gt;0,G68/C68,0)</calculatedColumnFormula>
    </tableColumn>
    <tableColumn id="8" name="Financiero _x000a_(%) _x000a_H=F/D" dataDxfId="28">
      <calculatedColumnFormula>IF(H68&gt;0,H68/D68,0)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6" name="Tabla134567" displayName="Tabla134567" ref="A82:J83" totalsRowShown="0" headerRowDxfId="27" headerRowBorderDxfId="26" tableBorderDxfId="25" totalsRowBorderDxfId="24">
  <tableColumns count="10">
    <tableColumn id="1" name="Producto" dataDxfId="23"/>
    <tableColumn id="2" name="Indicador" dataDxfId="22"/>
    <tableColumn id="3" name="Física_x000a_(A)" dataDxfId="21"/>
    <tableColumn id="4" name="Financiera_x000a_(B)" dataDxfId="20"/>
    <tableColumn id="9" name="Física_x000a_(C)" dataDxfId="19"/>
    <tableColumn id="10" name="Financiera_x000a_(D)" dataDxfId="18"/>
    <tableColumn id="5" name="Física _x000a_(E)" dataDxfId="17"/>
    <tableColumn id="6" name="Financiera _x000a_ (F)" dataDxfId="16"/>
    <tableColumn id="7" name="Física _x000a_(%)_x000a_ G=E/C" dataDxfId="15" dataCellStyle="Porcentaje">
      <calculatedColumnFormula>IF(G83&gt;0,G83/C83,0)</calculatedColumnFormula>
    </tableColumn>
    <tableColumn id="8" name="Financiero _x000a_(%) _x000a_H=F/D" dataDxfId="14">
      <calculatedColumnFormula>IF(H83&gt;0,H83/D83,0)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7" name="Tabla1345678" displayName="Tabla1345678" ref="A95:J96" totalsRowShown="0" headerRowDxfId="13" headerRowBorderDxfId="12"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IF(G96&gt;0,G96/C96,0)</calculatedColumnFormula>
    </tableColumn>
    <tableColumn id="8" name="Financiero _x000a_(%) _x000a_H=F/D" dataDxfId="0">
      <calculatedColumnFormula>IF(H96&gt;0,H96/D96,0)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7" dT="2022-03-29T20:08:37.87" personId="{80DA83FF-960A-4773-8D59-4A6EE1F6F095}" id="{CB8058D9-ACD6-461E-9AC6-AFD3DB9C0FBA}">
    <text>@sara  Sara Moreta ven a ver!!</text>
  </threadedComment>
  <threadedComment ref="B67" dT="2022-03-30T17:02:39.91" personId="{68F9B7C2-4158-4ADB-ABEF-ED4FCB3BAE6C}" id="{C7CC9A2A-745A-4637-88A7-EA98487B7FD4}" parentId="{CB8058D9-ACD6-461E-9AC6-AFD3DB9C0FBA}">
    <text>@Luis Scheker este presupuesto incluye los montos del POA y Gastos Generales y Administrativos inherentes a la Dirección de Regulación</text>
    <mentions>
      <mention mentionpersonId="{C83E8286-D62E-4AEF-B463-41F6BC5AB448}" mentionId="{C0670269-683A-4F1E-8C1C-A0694A8B6AD2}" startIndex="0" length="1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
  <sheetViews>
    <sheetView workbookViewId="0">
      <selection activeCell="G11" sqref="G11:H11"/>
    </sheetView>
  </sheetViews>
  <sheetFormatPr baseColWidth="10" defaultColWidth="11.42578125" defaultRowHeight="15" x14ac:dyDescent="0.25"/>
  <cols>
    <col min="1" max="1" width="23" customWidth="1"/>
    <col min="2" max="2" width="12.7109375" customWidth="1"/>
    <col min="3" max="3" width="14.28515625" customWidth="1"/>
    <col min="4" max="4" width="13.7109375" customWidth="1"/>
    <col min="5" max="12" width="12.7109375" customWidth="1"/>
  </cols>
  <sheetData>
    <row r="2" spans="1:21" ht="18" customHeight="1" x14ac:dyDescent="0.25">
      <c r="A2" s="90" t="s">
        <v>0</v>
      </c>
      <c r="B2" s="90"/>
      <c r="C2" s="90"/>
      <c r="D2" s="90"/>
      <c r="E2" s="90"/>
      <c r="F2" s="90"/>
      <c r="G2" s="90"/>
      <c r="H2" s="90"/>
      <c r="I2" s="90"/>
      <c r="J2" s="90"/>
      <c r="K2" s="90"/>
      <c r="L2" s="90"/>
      <c r="M2" s="1"/>
      <c r="N2" s="1"/>
      <c r="O2" s="1"/>
      <c r="P2" s="1"/>
      <c r="Q2" s="1"/>
      <c r="R2" s="1"/>
      <c r="S2" s="1"/>
      <c r="T2" s="1"/>
      <c r="U2" s="1"/>
    </row>
    <row r="4" spans="1:21" ht="17.25" customHeight="1" x14ac:dyDescent="0.25">
      <c r="A4" s="5"/>
      <c r="C4" s="91" t="s">
        <v>1</v>
      </c>
      <c r="D4" s="92"/>
      <c r="E4" s="93" t="s">
        <v>2</v>
      </c>
      <c r="F4" s="94"/>
      <c r="G4" s="93" t="s">
        <v>3</v>
      </c>
      <c r="H4" s="94"/>
      <c r="I4" s="93" t="s">
        <v>4</v>
      </c>
      <c r="J4" s="94"/>
      <c r="K4" s="93" t="s">
        <v>5</v>
      </c>
      <c r="L4" s="94"/>
      <c r="M4" s="18"/>
    </row>
    <row r="5" spans="1:21" ht="33.75" customHeight="1" x14ac:dyDescent="0.25">
      <c r="A5" s="19" t="s">
        <v>6</v>
      </c>
      <c r="B5" s="4" t="s">
        <v>7</v>
      </c>
      <c r="C5" s="4" t="s">
        <v>8</v>
      </c>
      <c r="D5" s="4" t="s">
        <v>9</v>
      </c>
      <c r="E5" s="14" t="s">
        <v>10</v>
      </c>
      <c r="F5" s="15" t="s">
        <v>11</v>
      </c>
      <c r="G5" s="14" t="s">
        <v>12</v>
      </c>
      <c r="H5" s="15" t="s">
        <v>13</v>
      </c>
      <c r="I5" s="14" t="s">
        <v>14</v>
      </c>
      <c r="J5" s="15" t="s">
        <v>15</v>
      </c>
      <c r="K5" s="14" t="s">
        <v>16</v>
      </c>
      <c r="L5" s="15" t="s">
        <v>17</v>
      </c>
      <c r="M5" s="18"/>
    </row>
    <row r="6" spans="1:21" ht="38.25" x14ac:dyDescent="0.25">
      <c r="A6" s="20" t="s">
        <v>18</v>
      </c>
      <c r="B6" s="3" t="s">
        <v>19</v>
      </c>
      <c r="C6" s="8">
        <f>+Tabla1[[#This Row],[Física (T1)]]+Tabla1[[#This Row],[Física (T2)]]+Tabla1[[#This Row],[Física (T3)]]+Tabla1[[#This Row],[Física (T4)]]</f>
        <v>9940</v>
      </c>
      <c r="D6" s="6">
        <f>+Tabla1[[#This Row],[Financiera (T1)]]+Tabla1[[#This Row],[Financiera (T2)]]+Tabla1[[#This Row],[Financiera (T3)]]+Tabla1[[#This Row],[Financiera (T4)]]</f>
        <v>170848104</v>
      </c>
      <c r="E6" s="16">
        <v>450</v>
      </c>
      <c r="F6" s="6">
        <v>42712026</v>
      </c>
      <c r="G6" s="16">
        <v>7960</v>
      </c>
      <c r="H6" s="6">
        <v>42712026</v>
      </c>
      <c r="I6" s="16">
        <v>1107</v>
      </c>
      <c r="J6" s="6">
        <v>42712026</v>
      </c>
      <c r="K6" s="16">
        <v>423</v>
      </c>
      <c r="L6" s="17">
        <v>42712026</v>
      </c>
      <c r="M6" s="18"/>
    </row>
    <row r="7" spans="1:21" ht="51" x14ac:dyDescent="0.25">
      <c r="A7" s="20" t="s">
        <v>20</v>
      </c>
      <c r="B7" s="3" t="s">
        <v>21</v>
      </c>
      <c r="C7" s="8">
        <f>+Tabla1[[#This Row],[Física (T1)]]+Tabla1[[#This Row],[Física (T2)]]+Tabla1[[#This Row],[Física (T3)]]+Tabla1[[#This Row],[Física (T4)]]</f>
        <v>10277</v>
      </c>
      <c r="D7" s="6">
        <f>+Tabla1[[#This Row],[Financiera (T1)]]+Tabla1[[#This Row],[Financiera (T2)]]+Tabla1[[#This Row],[Financiera (T3)]]+Tabla1[[#This Row],[Financiera (T4)]]</f>
        <v>46086308</v>
      </c>
      <c r="E7" s="16">
        <v>2563</v>
      </c>
      <c r="F7" s="6">
        <v>11521577</v>
      </c>
      <c r="G7" s="16">
        <v>2919</v>
      </c>
      <c r="H7" s="6">
        <v>11521577</v>
      </c>
      <c r="I7" s="16">
        <v>2030</v>
      </c>
      <c r="J7" s="6">
        <v>11521577</v>
      </c>
      <c r="K7" s="16">
        <v>2765</v>
      </c>
      <c r="L7" s="17">
        <v>11521577</v>
      </c>
      <c r="M7" s="18"/>
    </row>
    <row r="8" spans="1:21" ht="38.25" x14ac:dyDescent="0.25">
      <c r="A8" s="20" t="s">
        <v>22</v>
      </c>
      <c r="B8" s="3" t="s">
        <v>23</v>
      </c>
      <c r="C8" s="8">
        <f>+Tabla1[[#This Row],[Física (T1)]]+Tabla1[[#This Row],[Física (T2)]]+Tabla1[[#This Row],[Física (T3)]]+Tabla1[[#This Row],[Física (T4)]]</f>
        <v>1560</v>
      </c>
      <c r="D8" s="6">
        <f>+Tabla1[[#This Row],[Financiera (T1)]]+Tabla1[[#This Row],[Financiera (T2)]]+Tabla1[[#This Row],[Financiera (T3)]]+Tabla1[[#This Row],[Financiera (T4)]]</f>
        <v>104233344</v>
      </c>
      <c r="E8" s="16">
        <v>390</v>
      </c>
      <c r="F8" s="6">
        <v>26058336</v>
      </c>
      <c r="G8" s="16">
        <v>390</v>
      </c>
      <c r="H8" s="6">
        <v>26058336</v>
      </c>
      <c r="I8" s="16">
        <v>390</v>
      </c>
      <c r="J8" s="6">
        <v>26058336</v>
      </c>
      <c r="K8" s="16">
        <v>390</v>
      </c>
      <c r="L8" s="17">
        <v>26058336</v>
      </c>
      <c r="M8" s="18"/>
    </row>
    <row r="9" spans="1:21" ht="38.25" x14ac:dyDescent="0.25">
      <c r="A9" s="20" t="s">
        <v>24</v>
      </c>
      <c r="B9" s="3" t="s">
        <v>25</v>
      </c>
      <c r="C9" s="8">
        <f>+Tabla1[[#This Row],[Física (T1)]]+Tabla1[[#This Row],[Física (T2)]]+Tabla1[[#This Row],[Física (T3)]]+Tabla1[[#This Row],[Física (T4)]]</f>
        <v>22500</v>
      </c>
      <c r="D9" s="6">
        <f>+Tabla1[[#This Row],[Financiera (T1)]]+Tabla1[[#This Row],[Financiera (T2)]]+Tabla1[[#This Row],[Financiera (T3)]]+Tabla1[[#This Row],[Financiera (T4)]]</f>
        <v>55592040</v>
      </c>
      <c r="E9" s="16">
        <v>5625</v>
      </c>
      <c r="F9" s="6">
        <v>13898010</v>
      </c>
      <c r="G9" s="16">
        <v>5625</v>
      </c>
      <c r="H9" s="6">
        <v>13898010</v>
      </c>
      <c r="I9" s="16">
        <v>5625</v>
      </c>
      <c r="J9" s="6">
        <v>13898010</v>
      </c>
      <c r="K9" s="16">
        <v>5625</v>
      </c>
      <c r="L9" s="17">
        <v>13898010</v>
      </c>
      <c r="M9" s="18"/>
    </row>
    <row r="10" spans="1:21" ht="51" x14ac:dyDescent="0.25">
      <c r="A10" s="20" t="s">
        <v>26</v>
      </c>
      <c r="B10" s="3" t="s">
        <v>27</v>
      </c>
      <c r="C10" s="8">
        <f>+Tabla1[[#This Row],[Física (T1)]]+Tabla1[[#This Row],[Física (T2)]]+Tabla1[[#This Row],[Física (T3)]]+Tabla1[[#This Row],[Física (T4)]]</f>
        <v>6</v>
      </c>
      <c r="D10" s="6">
        <f>+Tabla1[[#This Row],[Financiera (T1)]]+Tabla1[[#This Row],[Financiera (T2)]]+Tabla1[[#This Row],[Financiera (T3)]]+Tabla1[[#This Row],[Financiera (T4)]]</f>
        <v>56711544</v>
      </c>
      <c r="E10" s="16">
        <v>1</v>
      </c>
      <c r="F10" s="6">
        <v>14177886</v>
      </c>
      <c r="G10" s="16">
        <v>2</v>
      </c>
      <c r="H10" s="6">
        <v>14177886</v>
      </c>
      <c r="I10" s="16">
        <v>1</v>
      </c>
      <c r="J10" s="6">
        <v>14177886</v>
      </c>
      <c r="K10" s="16">
        <v>2</v>
      </c>
      <c r="L10" s="17">
        <v>14177886</v>
      </c>
      <c r="M10" s="18"/>
    </row>
    <row r="11" spans="1:21" ht="63.75" x14ac:dyDescent="0.25">
      <c r="A11" s="20" t="s">
        <v>28</v>
      </c>
      <c r="B11" s="3" t="s">
        <v>29</v>
      </c>
      <c r="C11" s="8">
        <f>+Tabla1[[#This Row],[Física (T1)]]+Tabla1[[#This Row],[Física (T2)]]+Tabla1[[#This Row],[Física (T3)]]+Tabla1[[#This Row],[Física (T4)]]</f>
        <v>2</v>
      </c>
      <c r="D11" s="6">
        <f>+Tabla1[[#This Row],[Financiera (T1)]]+Tabla1[[#This Row],[Financiera (T2)]]+Tabla1[[#This Row],[Financiera (T3)]]+Tabla1[[#This Row],[Financiera (T4)]]</f>
        <v>23233216</v>
      </c>
      <c r="E11" s="16">
        <v>1</v>
      </c>
      <c r="F11" s="6">
        <v>5808304</v>
      </c>
      <c r="G11" s="16">
        <v>1</v>
      </c>
      <c r="H11" s="6">
        <v>5808304</v>
      </c>
      <c r="I11" s="16">
        <v>0</v>
      </c>
      <c r="J11" s="6">
        <v>5808304</v>
      </c>
      <c r="K11" s="16">
        <v>0</v>
      </c>
      <c r="L11" s="17">
        <v>5808304</v>
      </c>
      <c r="M11" s="18"/>
    </row>
    <row r="16" spans="1:21" x14ac:dyDescent="0.25">
      <c r="A16" s="7" t="s">
        <v>30</v>
      </c>
      <c r="B16" s="95" t="s">
        <v>31</v>
      </c>
      <c r="C16" s="96"/>
      <c r="D16" s="96"/>
      <c r="E16" s="96"/>
      <c r="F16" s="96"/>
      <c r="G16" s="96"/>
      <c r="H16" s="96"/>
      <c r="I16" s="96"/>
      <c r="J16" s="97"/>
    </row>
    <row r="17" spans="1:10" ht="21" customHeight="1" x14ac:dyDescent="0.25">
      <c r="A17" s="7" t="s">
        <v>32</v>
      </c>
      <c r="B17" s="98"/>
      <c r="C17" s="99"/>
      <c r="D17" s="99"/>
      <c r="E17" s="99"/>
      <c r="F17" s="99"/>
      <c r="G17" s="99"/>
      <c r="H17" s="99"/>
      <c r="I17" s="99"/>
      <c r="J17" s="100"/>
    </row>
    <row r="18" spans="1:10" x14ac:dyDescent="0.25">
      <c r="A18" s="101" t="s">
        <v>33</v>
      </c>
      <c r="B18" s="104" t="s">
        <v>34</v>
      </c>
      <c r="C18" s="105"/>
      <c r="D18" s="105"/>
      <c r="E18" s="105"/>
      <c r="F18" s="105"/>
      <c r="G18" s="105"/>
      <c r="H18" s="105"/>
      <c r="I18" s="105"/>
      <c r="J18" s="106"/>
    </row>
    <row r="19" spans="1:10" ht="26.25" customHeight="1" x14ac:dyDescent="0.25">
      <c r="A19" s="102"/>
      <c r="B19" s="107" t="s">
        <v>35</v>
      </c>
      <c r="C19" s="108"/>
      <c r="D19" s="108"/>
      <c r="E19" s="108"/>
      <c r="F19" s="108"/>
      <c r="G19" s="108"/>
      <c r="H19" s="108"/>
      <c r="I19" s="108"/>
      <c r="J19" s="109"/>
    </row>
    <row r="20" spans="1:10" ht="33.75" customHeight="1" x14ac:dyDescent="0.25">
      <c r="A20" s="103"/>
      <c r="B20" s="110" t="s">
        <v>36</v>
      </c>
      <c r="C20" s="111"/>
      <c r="D20" s="111"/>
      <c r="E20" s="111"/>
      <c r="F20" s="111"/>
      <c r="G20" s="111"/>
      <c r="H20" s="111"/>
      <c r="I20" s="111"/>
      <c r="J20" s="112"/>
    </row>
    <row r="21" spans="1:10" ht="25.5" x14ac:dyDescent="0.25">
      <c r="A21" s="7" t="s">
        <v>37</v>
      </c>
      <c r="B21" s="95" t="s">
        <v>38</v>
      </c>
      <c r="C21" s="96"/>
      <c r="D21" s="96"/>
      <c r="E21" s="96"/>
      <c r="F21" s="96"/>
      <c r="G21" s="96"/>
      <c r="H21" s="96"/>
      <c r="I21" s="96"/>
      <c r="J21" s="97"/>
    </row>
    <row r="22" spans="1:10" ht="21.75" customHeight="1" x14ac:dyDescent="0.25">
      <c r="A22" s="7" t="s">
        <v>39</v>
      </c>
      <c r="B22" s="95" t="s">
        <v>40</v>
      </c>
      <c r="C22" s="96"/>
      <c r="D22" s="96"/>
      <c r="E22" s="96"/>
      <c r="F22" s="96"/>
      <c r="G22" s="96"/>
      <c r="H22" s="96"/>
      <c r="I22" s="96"/>
      <c r="J22" s="97"/>
    </row>
  </sheetData>
  <mergeCells count="14">
    <mergeCell ref="B21:J21"/>
    <mergeCell ref="B22:J22"/>
    <mergeCell ref="B16:J16"/>
    <mergeCell ref="B17:J17"/>
    <mergeCell ref="A18:A20"/>
    <mergeCell ref="B18:J18"/>
    <mergeCell ref="B19:J19"/>
    <mergeCell ref="B20:J20"/>
    <mergeCell ref="A2:L2"/>
    <mergeCell ref="C4:D4"/>
    <mergeCell ref="E4:F4"/>
    <mergeCell ref="G4:H4"/>
    <mergeCell ref="I4:J4"/>
    <mergeCell ref="K4:L4"/>
  </mergeCells>
  <dataValidations count="6">
    <dataValidation allowBlank="1" showInputMessage="1" showErrorMessage="1" prompt="Meta alcanzada en el trimestre" sqref="E5 G5 I5 K5"/>
    <dataValidation allowBlank="1" showInputMessage="1" showErrorMessage="1" prompt="Monto ejecutado en el trimestre" sqref="E6:E11 F5:F11 G6:G11 I6:I11 H5:H11 J5:J11 K6:K11 L5:L11"/>
    <dataValidation allowBlank="1" showInputMessage="1" showErrorMessage="1" prompt="Meta anual del indicador" sqref="C5:C11"/>
    <dataValidation allowBlank="1" showInputMessage="1" showErrorMessage="1" prompt="Monto presupuestado para el producto" sqref="D5:D11"/>
    <dataValidation allowBlank="1" showInputMessage="1" showErrorMessage="1" prompt="Nombre de cada producto" sqref="A5"/>
    <dataValidation allowBlank="1" showInputMessage="1" showErrorMessage="1" prompt="Nombre del indicador" sqref="B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2"/>
  <sheetViews>
    <sheetView zoomScaleNormal="100" workbookViewId="0">
      <selection activeCell="M8" sqref="M8"/>
    </sheetView>
  </sheetViews>
  <sheetFormatPr baseColWidth="10" defaultColWidth="11.42578125" defaultRowHeight="12.75" x14ac:dyDescent="0.2"/>
  <cols>
    <col min="1" max="1" width="16.85546875" style="29" customWidth="1"/>
    <col min="2" max="2" width="15.7109375" style="29" customWidth="1"/>
    <col min="3" max="3" width="11.85546875" style="29" customWidth="1"/>
    <col min="4" max="4" width="14" style="29" customWidth="1"/>
    <col min="5" max="5" width="13.28515625" style="29" bestFit="1" customWidth="1"/>
    <col min="6" max="6" width="13.140625" style="29" customWidth="1"/>
    <col min="7" max="7" width="11.5703125" style="29" bestFit="1" customWidth="1"/>
    <col min="8" max="8" width="12.7109375" style="29" bestFit="1" customWidth="1"/>
    <col min="9" max="9" width="11.5703125" style="29" bestFit="1" customWidth="1"/>
    <col min="10" max="10" width="11.42578125" style="29" customWidth="1"/>
    <col min="11" max="16384" width="11.42578125" style="29"/>
  </cols>
  <sheetData>
    <row r="1" spans="1:21" ht="18" customHeight="1" x14ac:dyDescent="0.2">
      <c r="A1" s="115" t="s">
        <v>41</v>
      </c>
      <c r="B1" s="115"/>
      <c r="C1" s="115"/>
      <c r="D1" s="115"/>
      <c r="E1" s="115"/>
      <c r="F1" s="115"/>
      <c r="G1" s="115"/>
      <c r="H1" s="115"/>
      <c r="I1" s="115"/>
      <c r="J1" s="115"/>
      <c r="K1" s="30"/>
      <c r="L1" s="30"/>
      <c r="M1" s="30"/>
      <c r="N1" s="30"/>
      <c r="O1" s="30"/>
      <c r="P1" s="30"/>
      <c r="Q1" s="30"/>
      <c r="R1" s="30"/>
      <c r="S1" s="30"/>
      <c r="T1" s="30"/>
      <c r="U1" s="30"/>
    </row>
    <row r="2" spans="1:21" ht="18" customHeight="1" x14ac:dyDescent="0.2">
      <c r="A2" s="115" t="s">
        <v>42</v>
      </c>
      <c r="B2" s="115"/>
      <c r="C2" s="115"/>
      <c r="D2" s="115"/>
      <c r="E2" s="115"/>
      <c r="F2" s="115"/>
      <c r="G2" s="115"/>
      <c r="H2" s="115"/>
      <c r="I2" s="115"/>
      <c r="J2" s="115"/>
      <c r="K2" s="30"/>
      <c r="L2" s="30"/>
      <c r="M2" s="30"/>
      <c r="N2" s="30"/>
      <c r="O2" s="30"/>
      <c r="P2" s="30"/>
      <c r="Q2" s="30"/>
      <c r="R2" s="30"/>
      <c r="S2" s="30"/>
      <c r="T2" s="30"/>
      <c r="U2" s="30"/>
    </row>
    <row r="3" spans="1:21" ht="18" customHeight="1" thickBot="1" x14ac:dyDescent="0.25">
      <c r="C3" s="31"/>
      <c r="D3" s="31"/>
      <c r="E3" s="31"/>
      <c r="F3" s="31"/>
      <c r="G3" s="31"/>
      <c r="H3" s="31"/>
      <c r="I3" s="31"/>
      <c r="J3" s="31"/>
      <c r="K3" s="30"/>
      <c r="L3" s="30"/>
      <c r="M3" s="30"/>
      <c r="N3" s="30"/>
      <c r="O3" s="30"/>
      <c r="P3" s="30"/>
      <c r="Q3" s="30"/>
      <c r="R3" s="30"/>
      <c r="S3" s="30"/>
      <c r="T3" s="30"/>
      <c r="U3" s="30"/>
    </row>
    <row r="4" spans="1:21" ht="18.75" customHeight="1" thickBot="1" x14ac:dyDescent="0.25">
      <c r="C4" s="116" t="s">
        <v>43</v>
      </c>
      <c r="D4" s="117"/>
      <c r="E4" s="118" t="s">
        <v>44</v>
      </c>
      <c r="F4" s="118"/>
      <c r="G4" s="118"/>
      <c r="H4" s="118"/>
      <c r="I4" s="118"/>
      <c r="J4" s="118"/>
    </row>
    <row r="5" spans="1:21" ht="39" thickBot="1" x14ac:dyDescent="0.25">
      <c r="A5" s="32" t="s">
        <v>45</v>
      </c>
      <c r="B5" s="32" t="s">
        <v>46</v>
      </c>
      <c r="C5" s="33" t="s">
        <v>47</v>
      </c>
      <c r="D5" s="32" t="s">
        <v>48</v>
      </c>
      <c r="E5" s="32" t="s">
        <v>49</v>
      </c>
      <c r="F5" s="32" t="s">
        <v>50</v>
      </c>
      <c r="G5" s="34" t="s">
        <v>51</v>
      </c>
      <c r="H5" s="34" t="s">
        <v>52</v>
      </c>
      <c r="I5" s="35" t="s">
        <v>53</v>
      </c>
      <c r="J5" s="35" t="s">
        <v>54</v>
      </c>
    </row>
    <row r="6" spans="1:21" ht="67.5" customHeight="1" thickBot="1" x14ac:dyDescent="0.25">
      <c r="A6" s="36" t="s">
        <v>55</v>
      </c>
      <c r="B6" s="37" t="s">
        <v>19</v>
      </c>
      <c r="C6" s="38">
        <v>9940</v>
      </c>
      <c r="D6" s="39">
        <v>170848103</v>
      </c>
      <c r="E6" s="13">
        <v>450</v>
      </c>
      <c r="F6" s="40">
        <v>427120.26</v>
      </c>
      <c r="G6" s="28">
        <v>104</v>
      </c>
      <c r="H6" s="40">
        <v>10719575.48</v>
      </c>
      <c r="I6" s="41">
        <f>IF(G6&gt;0,G6/E6,0)</f>
        <v>0.2311111111111111</v>
      </c>
      <c r="J6" s="42">
        <f>IF(H6&gt;0,H6/D6,0)</f>
        <v>6.2743309944740797E-2</v>
      </c>
    </row>
    <row r="8" spans="1:21" ht="69" customHeight="1" x14ac:dyDescent="0.2">
      <c r="A8" s="26" t="s">
        <v>30</v>
      </c>
      <c r="B8" s="119" t="s">
        <v>56</v>
      </c>
      <c r="C8" s="120"/>
      <c r="D8" s="120"/>
      <c r="E8" s="120"/>
      <c r="F8" s="120"/>
      <c r="G8" s="120"/>
      <c r="H8" s="120"/>
      <c r="I8" s="120"/>
      <c r="J8" s="120"/>
      <c r="K8" s="43"/>
    </row>
    <row r="9" spans="1:21" ht="51.75" customHeight="1" x14ac:dyDescent="0.2">
      <c r="A9" s="7" t="s">
        <v>32</v>
      </c>
      <c r="B9" s="119" t="s">
        <v>57</v>
      </c>
      <c r="C9" s="120"/>
      <c r="D9" s="120"/>
      <c r="E9" s="120"/>
      <c r="F9" s="120"/>
      <c r="G9" s="120"/>
      <c r="H9" s="120"/>
      <c r="I9" s="120"/>
      <c r="J9" s="120"/>
      <c r="K9" s="43"/>
    </row>
    <row r="10" spans="1:21" ht="20.25" hidden="1" customHeight="1" x14ac:dyDescent="0.2">
      <c r="A10" s="101" t="s">
        <v>33</v>
      </c>
      <c r="B10" s="121"/>
      <c r="C10" s="122"/>
      <c r="D10" s="122"/>
      <c r="E10" s="122"/>
      <c r="F10" s="122"/>
      <c r="G10" s="122"/>
      <c r="H10" s="122"/>
      <c r="I10" s="122"/>
      <c r="J10" s="122"/>
      <c r="K10" s="43"/>
    </row>
    <row r="11" spans="1:21" ht="39" customHeight="1" x14ac:dyDescent="0.2">
      <c r="A11" s="102"/>
      <c r="B11" s="123" t="s">
        <v>58</v>
      </c>
      <c r="C11" s="124"/>
      <c r="D11" s="124"/>
      <c r="E11" s="124"/>
      <c r="F11" s="124"/>
      <c r="G11" s="124"/>
      <c r="H11" s="124"/>
      <c r="I11" s="124"/>
      <c r="J11" s="124"/>
      <c r="K11" s="43"/>
    </row>
    <row r="12" spans="1:21" ht="76.5" customHeight="1" x14ac:dyDescent="0.2">
      <c r="A12" s="103"/>
      <c r="B12" s="125" t="s">
        <v>59</v>
      </c>
      <c r="C12" s="126"/>
      <c r="D12" s="126"/>
      <c r="E12" s="126"/>
      <c r="F12" s="126"/>
      <c r="G12" s="126"/>
      <c r="H12" s="126"/>
      <c r="I12" s="126"/>
      <c r="J12" s="126"/>
      <c r="K12" s="43"/>
    </row>
    <row r="13" spans="1:21" ht="123" customHeight="1" x14ac:dyDescent="0.2">
      <c r="A13" s="7" t="s">
        <v>37</v>
      </c>
      <c r="B13" s="113" t="s">
        <v>60</v>
      </c>
      <c r="C13" s="114"/>
      <c r="D13" s="114"/>
      <c r="E13" s="114"/>
      <c r="F13" s="114"/>
      <c r="G13" s="114"/>
      <c r="H13" s="114"/>
      <c r="I13" s="114"/>
      <c r="J13" s="114"/>
      <c r="K13" s="43"/>
    </row>
    <row r="14" spans="1:21" ht="39.75" customHeight="1" x14ac:dyDescent="0.2">
      <c r="A14" s="7" t="s">
        <v>39</v>
      </c>
      <c r="B14" s="113" t="s">
        <v>61</v>
      </c>
      <c r="C14" s="114"/>
      <c r="D14" s="114"/>
      <c r="E14" s="114"/>
      <c r="F14" s="114"/>
      <c r="G14" s="114"/>
      <c r="H14" s="114"/>
      <c r="I14" s="114"/>
      <c r="J14" s="114"/>
      <c r="K14" s="43"/>
    </row>
    <row r="16" spans="1:21" ht="13.5" thickBot="1" x14ac:dyDescent="0.25"/>
    <row r="17" spans="1:10" ht="18" customHeight="1" thickBot="1" x14ac:dyDescent="0.25">
      <c r="C17" s="116" t="s">
        <v>43</v>
      </c>
      <c r="D17" s="117"/>
      <c r="E17" s="118" t="s">
        <v>44</v>
      </c>
      <c r="F17" s="118"/>
      <c r="G17" s="118"/>
      <c r="H17" s="118"/>
      <c r="I17" s="118"/>
      <c r="J17" s="118"/>
    </row>
    <row r="18" spans="1:10" ht="39" customHeight="1" thickBot="1" x14ac:dyDescent="0.25">
      <c r="A18" s="44" t="s">
        <v>45</v>
      </c>
      <c r="B18" s="44" t="s">
        <v>46</v>
      </c>
      <c r="C18" s="44" t="s">
        <v>47</v>
      </c>
      <c r="D18" s="44" t="s">
        <v>48</v>
      </c>
      <c r="E18" s="44" t="s">
        <v>49</v>
      </c>
      <c r="F18" s="44" t="s">
        <v>50</v>
      </c>
      <c r="G18" s="44" t="s">
        <v>51</v>
      </c>
      <c r="H18" s="44" t="s">
        <v>52</v>
      </c>
      <c r="I18" s="44" t="s">
        <v>53</v>
      </c>
      <c r="J18" s="44" t="s">
        <v>54</v>
      </c>
    </row>
    <row r="19" spans="1:10" ht="77.25" customHeight="1" thickBot="1" x14ac:dyDescent="0.25">
      <c r="A19" s="36" t="s">
        <v>62</v>
      </c>
      <c r="B19" s="37" t="s">
        <v>21</v>
      </c>
      <c r="C19" s="38">
        <v>10277</v>
      </c>
      <c r="D19" s="39">
        <v>46086308</v>
      </c>
      <c r="E19" s="38">
        <v>2563</v>
      </c>
      <c r="F19" s="40">
        <v>11521577</v>
      </c>
      <c r="G19" s="38">
        <v>2906</v>
      </c>
      <c r="H19" s="40">
        <v>9769474.9100000001</v>
      </c>
      <c r="I19" s="41">
        <f>IF(G19&gt;0,G19/E19,0)-1</f>
        <v>0.13382754584471312</v>
      </c>
      <c r="J19" s="42">
        <f>IF(H19&gt;0,H19/D19,0)</f>
        <v>0.21198215552436964</v>
      </c>
    </row>
    <row r="21" spans="1:10" ht="30" customHeight="1" x14ac:dyDescent="0.2">
      <c r="A21" s="7" t="s">
        <v>30</v>
      </c>
      <c r="B21" s="127" t="s">
        <v>63</v>
      </c>
      <c r="C21" s="128"/>
      <c r="D21" s="128"/>
      <c r="E21" s="128"/>
      <c r="F21" s="128"/>
      <c r="G21" s="128"/>
      <c r="H21" s="128"/>
      <c r="I21" s="128"/>
      <c r="J21" s="129"/>
    </row>
    <row r="22" spans="1:10" ht="24.75" customHeight="1" x14ac:dyDescent="0.2">
      <c r="A22" s="7" t="s">
        <v>32</v>
      </c>
      <c r="B22" s="127" t="s">
        <v>64</v>
      </c>
      <c r="C22" s="128"/>
      <c r="D22" s="128"/>
      <c r="E22" s="128"/>
      <c r="F22" s="128"/>
      <c r="G22" s="128"/>
      <c r="H22" s="128"/>
      <c r="I22" s="128"/>
      <c r="J22" s="129"/>
    </row>
    <row r="23" spans="1:10" ht="20.25" hidden="1" customHeight="1" x14ac:dyDescent="0.2">
      <c r="A23" s="101" t="s">
        <v>33</v>
      </c>
      <c r="B23" s="121" t="s">
        <v>34</v>
      </c>
      <c r="C23" s="122"/>
      <c r="D23" s="122"/>
      <c r="E23" s="122"/>
      <c r="F23" s="122"/>
      <c r="G23" s="122"/>
      <c r="H23" s="122"/>
      <c r="I23" s="122"/>
      <c r="J23" s="130"/>
    </row>
    <row r="24" spans="1:10" ht="34.5" hidden="1" customHeight="1" x14ac:dyDescent="0.2">
      <c r="A24" s="102"/>
      <c r="B24" s="123" t="s">
        <v>35</v>
      </c>
      <c r="C24" s="124"/>
      <c r="D24" s="124"/>
      <c r="E24" s="124"/>
      <c r="F24" s="124"/>
      <c r="G24" s="124"/>
      <c r="H24" s="124"/>
      <c r="I24" s="124"/>
      <c r="J24" s="131"/>
    </row>
    <row r="25" spans="1:10" ht="29.25" customHeight="1" x14ac:dyDescent="0.2">
      <c r="A25" s="103"/>
      <c r="B25" s="132" t="s">
        <v>65</v>
      </c>
      <c r="C25" s="133"/>
      <c r="D25" s="133"/>
      <c r="E25" s="133"/>
      <c r="F25" s="133"/>
      <c r="G25" s="133"/>
      <c r="H25" s="133"/>
      <c r="I25" s="133"/>
      <c r="J25" s="134"/>
    </row>
    <row r="26" spans="1:10" ht="39.75" customHeight="1" x14ac:dyDescent="0.2">
      <c r="A26" s="7" t="s">
        <v>37</v>
      </c>
      <c r="B26" s="127" t="s">
        <v>66</v>
      </c>
      <c r="C26" s="128"/>
      <c r="D26" s="128"/>
      <c r="E26" s="128"/>
      <c r="F26" s="128"/>
      <c r="G26" s="128"/>
      <c r="H26" s="128"/>
      <c r="I26" s="128"/>
      <c r="J26" s="129"/>
    </row>
    <row r="27" spans="1:10" ht="30.75" customHeight="1" x14ac:dyDescent="0.2">
      <c r="A27" s="7" t="s">
        <v>39</v>
      </c>
      <c r="B27" s="113" t="s">
        <v>40</v>
      </c>
      <c r="C27" s="114"/>
      <c r="D27" s="114"/>
      <c r="E27" s="114"/>
      <c r="F27" s="114"/>
      <c r="G27" s="114"/>
      <c r="H27" s="114"/>
      <c r="I27" s="114"/>
      <c r="J27" s="136"/>
    </row>
    <row r="29" spans="1:10" ht="13.5" thickBot="1" x14ac:dyDescent="0.25"/>
    <row r="30" spans="1:10" ht="24" customHeight="1" thickBot="1" x14ac:dyDescent="0.25">
      <c r="C30" s="116" t="s">
        <v>43</v>
      </c>
      <c r="D30" s="117"/>
      <c r="E30" s="118" t="s">
        <v>44</v>
      </c>
      <c r="F30" s="118"/>
      <c r="G30" s="118"/>
      <c r="H30" s="118"/>
      <c r="I30" s="118"/>
      <c r="J30" s="118"/>
    </row>
    <row r="31" spans="1:10" ht="39" customHeight="1" thickBot="1" x14ac:dyDescent="0.25">
      <c r="A31" s="44" t="s">
        <v>45</v>
      </c>
      <c r="B31" s="44" t="s">
        <v>46</v>
      </c>
      <c r="C31" s="44" t="s">
        <v>47</v>
      </c>
      <c r="D31" s="44" t="s">
        <v>48</v>
      </c>
      <c r="E31" s="44" t="s">
        <v>49</v>
      </c>
      <c r="F31" s="44" t="s">
        <v>50</v>
      </c>
      <c r="G31" s="44" t="s">
        <v>51</v>
      </c>
      <c r="H31" s="44" t="s">
        <v>52</v>
      </c>
      <c r="I31" s="44" t="s">
        <v>53</v>
      </c>
      <c r="J31" s="44" t="s">
        <v>54</v>
      </c>
    </row>
    <row r="32" spans="1:10" ht="67.5" customHeight="1" thickBot="1" x14ac:dyDescent="0.25">
      <c r="A32" s="36" t="s">
        <v>67</v>
      </c>
      <c r="B32" s="37" t="s">
        <v>23</v>
      </c>
      <c r="C32" s="38">
        <v>1560</v>
      </c>
      <c r="D32" s="39">
        <v>104233344</v>
      </c>
      <c r="E32" s="13">
        <v>390</v>
      </c>
      <c r="F32" s="40">
        <v>26058336</v>
      </c>
      <c r="G32" s="28">
        <f>518+396</f>
        <v>914</v>
      </c>
      <c r="H32" s="40">
        <v>16232262.009999998</v>
      </c>
      <c r="I32" s="41">
        <f>IF(G32&gt;0,G32/E32,0)</f>
        <v>2.3435897435897437</v>
      </c>
      <c r="J32" s="42">
        <f>IF(H32&gt;0,H32/D32,0)</f>
        <v>0.15573003212868233</v>
      </c>
    </row>
    <row r="35" spans="1:11" ht="30" customHeight="1" x14ac:dyDescent="0.2">
      <c r="A35" s="7" t="s">
        <v>30</v>
      </c>
      <c r="B35" s="113" t="s">
        <v>68</v>
      </c>
      <c r="C35" s="114"/>
      <c r="D35" s="114"/>
      <c r="E35" s="114"/>
      <c r="F35" s="114"/>
      <c r="G35" s="114"/>
      <c r="H35" s="114"/>
      <c r="I35" s="114"/>
      <c r="J35" s="114"/>
      <c r="K35" s="43"/>
    </row>
    <row r="36" spans="1:11" ht="19.5" customHeight="1" x14ac:dyDescent="0.2">
      <c r="A36" s="7" t="s">
        <v>32</v>
      </c>
      <c r="B36" s="113" t="s">
        <v>69</v>
      </c>
      <c r="C36" s="114"/>
      <c r="D36" s="114"/>
      <c r="E36" s="114"/>
      <c r="F36" s="114"/>
      <c r="G36" s="114"/>
      <c r="H36" s="114"/>
      <c r="I36" s="114"/>
      <c r="J36" s="114"/>
      <c r="K36" s="43"/>
    </row>
    <row r="37" spans="1:11" ht="27.75" customHeight="1" x14ac:dyDescent="0.2">
      <c r="A37" s="137" t="s">
        <v>33</v>
      </c>
      <c r="B37" s="139" t="s">
        <v>70</v>
      </c>
      <c r="C37" s="140"/>
      <c r="D37" s="140"/>
      <c r="E37" s="140"/>
      <c r="F37" s="140"/>
      <c r="G37" s="140"/>
      <c r="H37" s="140"/>
      <c r="I37" s="140"/>
      <c r="J37" s="140"/>
      <c r="K37" s="43"/>
    </row>
    <row r="38" spans="1:11" ht="20.25" customHeight="1" x14ac:dyDescent="0.2">
      <c r="A38" s="138"/>
      <c r="B38" s="141" t="s">
        <v>71</v>
      </c>
      <c r="C38" s="142"/>
      <c r="D38" s="142"/>
      <c r="E38" s="142"/>
      <c r="F38" s="142"/>
      <c r="G38" s="142"/>
      <c r="H38" s="142"/>
      <c r="I38" s="142"/>
      <c r="J38" s="142"/>
      <c r="K38" s="43"/>
    </row>
    <row r="39" spans="1:11" ht="39" customHeight="1" x14ac:dyDescent="0.2">
      <c r="A39" s="7" t="s">
        <v>37</v>
      </c>
      <c r="B39" s="143" t="s">
        <v>72</v>
      </c>
      <c r="C39" s="144"/>
      <c r="D39" s="144"/>
      <c r="E39" s="144"/>
      <c r="F39" s="144"/>
      <c r="G39" s="144"/>
      <c r="H39" s="144"/>
      <c r="I39" s="144"/>
      <c r="J39" s="144"/>
      <c r="K39" s="43"/>
    </row>
    <row r="40" spans="1:11" ht="30" customHeight="1" x14ac:dyDescent="0.2">
      <c r="A40" s="7" t="s">
        <v>39</v>
      </c>
      <c r="B40" s="113" t="s">
        <v>40</v>
      </c>
      <c r="C40" s="114"/>
      <c r="D40" s="114"/>
      <c r="E40" s="114"/>
      <c r="F40" s="114"/>
      <c r="G40" s="114"/>
      <c r="H40" s="114"/>
      <c r="I40" s="114"/>
      <c r="J40" s="136"/>
      <c r="K40" s="43"/>
    </row>
    <row r="42" spans="1:11" ht="13.5" thickBot="1" x14ac:dyDescent="0.25"/>
    <row r="43" spans="1:11" ht="30" customHeight="1" thickBot="1" x14ac:dyDescent="0.25">
      <c r="C43" s="116" t="s">
        <v>43</v>
      </c>
      <c r="D43" s="135"/>
      <c r="E43" s="118" t="s">
        <v>44</v>
      </c>
      <c r="F43" s="118"/>
      <c r="G43" s="118"/>
      <c r="H43" s="118"/>
      <c r="I43" s="118"/>
      <c r="J43" s="118"/>
    </row>
    <row r="44" spans="1:11" ht="39" customHeight="1" thickBot="1" x14ac:dyDescent="0.25">
      <c r="A44" s="44" t="s">
        <v>45</v>
      </c>
      <c r="B44" s="44" t="s">
        <v>46</v>
      </c>
      <c r="C44" s="44" t="s">
        <v>47</v>
      </c>
      <c r="D44" s="44" t="s">
        <v>48</v>
      </c>
      <c r="E44" s="44" t="s">
        <v>49</v>
      </c>
      <c r="F44" s="44" t="s">
        <v>50</v>
      </c>
      <c r="G44" s="44" t="s">
        <v>51</v>
      </c>
      <c r="H44" s="44" t="s">
        <v>52</v>
      </c>
      <c r="I44" s="32" t="s">
        <v>53</v>
      </c>
      <c r="J44" s="32" t="s">
        <v>54</v>
      </c>
    </row>
    <row r="45" spans="1:11" ht="67.5" customHeight="1" thickBot="1" x14ac:dyDescent="0.25">
      <c r="A45" s="36" t="s">
        <v>73</v>
      </c>
      <c r="B45" s="37" t="s">
        <v>25</v>
      </c>
      <c r="C45" s="38">
        <v>22500</v>
      </c>
      <c r="D45" s="39">
        <v>55592040</v>
      </c>
      <c r="E45" s="38">
        <v>5625</v>
      </c>
      <c r="F45" s="40">
        <v>13898010</v>
      </c>
      <c r="G45" s="28">
        <v>2235</v>
      </c>
      <c r="H45" s="40">
        <v>11391717.379999999</v>
      </c>
      <c r="I45" s="41">
        <f>IF(G45&gt;0,G45/E45,0)</f>
        <v>0.39733333333333332</v>
      </c>
      <c r="J45" s="42">
        <f>IF(H45&gt;0,H45/D45,0)</f>
        <v>0.20491634018107627</v>
      </c>
    </row>
    <row r="48" spans="1:11" ht="30" customHeight="1" x14ac:dyDescent="0.2">
      <c r="A48" s="7" t="s">
        <v>30</v>
      </c>
      <c r="B48" s="145" t="s">
        <v>74</v>
      </c>
      <c r="C48" s="146"/>
      <c r="D48" s="146"/>
      <c r="E48" s="146"/>
      <c r="F48" s="146"/>
      <c r="G48" s="146"/>
      <c r="H48" s="146"/>
      <c r="I48" s="146"/>
      <c r="J48" s="147"/>
    </row>
    <row r="49" spans="1:10" ht="25.5" customHeight="1" x14ac:dyDescent="0.2">
      <c r="A49" s="7" t="s">
        <v>32</v>
      </c>
      <c r="B49" s="145" t="s">
        <v>75</v>
      </c>
      <c r="C49" s="146"/>
      <c r="D49" s="146"/>
      <c r="E49" s="146"/>
      <c r="F49" s="146"/>
      <c r="G49" s="146"/>
      <c r="H49" s="146"/>
      <c r="I49" s="146"/>
      <c r="J49" s="147"/>
    </row>
    <row r="50" spans="1:10" ht="20.25" hidden="1" customHeight="1" x14ac:dyDescent="0.2">
      <c r="A50" s="101" t="s">
        <v>33</v>
      </c>
      <c r="B50" s="148" t="s">
        <v>34</v>
      </c>
      <c r="C50" s="149"/>
      <c r="D50" s="149"/>
      <c r="E50" s="149"/>
      <c r="F50" s="149"/>
      <c r="G50" s="149"/>
      <c r="H50" s="149"/>
      <c r="I50" s="149"/>
      <c r="J50" s="150"/>
    </row>
    <row r="51" spans="1:10" ht="25.5" customHeight="1" x14ac:dyDescent="0.2">
      <c r="A51" s="102"/>
      <c r="B51" s="151" t="s">
        <v>35</v>
      </c>
      <c r="C51" s="152"/>
      <c r="D51" s="152"/>
      <c r="E51" s="152"/>
      <c r="F51" s="152"/>
      <c r="G51" s="152"/>
      <c r="H51" s="152"/>
      <c r="I51" s="152"/>
      <c r="J51" s="153"/>
    </row>
    <row r="52" spans="1:10" ht="35.25" customHeight="1" x14ac:dyDescent="0.2">
      <c r="A52" s="103"/>
      <c r="B52" s="154" t="s">
        <v>36</v>
      </c>
      <c r="C52" s="155"/>
      <c r="D52" s="155"/>
      <c r="E52" s="155"/>
      <c r="F52" s="155"/>
      <c r="G52" s="155"/>
      <c r="H52" s="155"/>
      <c r="I52" s="155"/>
      <c r="J52" s="156"/>
    </row>
    <row r="53" spans="1:10" ht="42" customHeight="1" x14ac:dyDescent="0.2">
      <c r="A53" s="7" t="s">
        <v>37</v>
      </c>
      <c r="B53" s="145" t="s">
        <v>76</v>
      </c>
      <c r="C53" s="146"/>
      <c r="D53" s="146"/>
      <c r="E53" s="146"/>
      <c r="F53" s="146"/>
      <c r="G53" s="146"/>
      <c r="H53" s="146"/>
      <c r="I53" s="146"/>
      <c r="J53" s="147"/>
    </row>
    <row r="54" spans="1:10" ht="28.5" customHeight="1" x14ac:dyDescent="0.2">
      <c r="A54" s="7" t="s">
        <v>39</v>
      </c>
      <c r="B54" s="145" t="s">
        <v>77</v>
      </c>
      <c r="C54" s="146"/>
      <c r="D54" s="146"/>
      <c r="E54" s="146"/>
      <c r="F54" s="146"/>
      <c r="G54" s="146"/>
      <c r="H54" s="146"/>
      <c r="I54" s="146"/>
      <c r="J54" s="147"/>
    </row>
    <row r="56" spans="1:10" ht="13.5" thickBot="1" x14ac:dyDescent="0.25"/>
    <row r="57" spans="1:10" ht="24.75" customHeight="1" thickBot="1" x14ac:dyDescent="0.25">
      <c r="C57" s="116" t="s">
        <v>43</v>
      </c>
      <c r="D57" s="135"/>
      <c r="E57" s="118" t="s">
        <v>44</v>
      </c>
      <c r="F57" s="118"/>
      <c r="G57" s="118"/>
      <c r="H57" s="118"/>
      <c r="I57" s="118"/>
      <c r="J57" s="118"/>
    </row>
    <row r="58" spans="1:10" ht="39" customHeight="1" thickBot="1" x14ac:dyDescent="0.25">
      <c r="A58" s="44" t="s">
        <v>45</v>
      </c>
      <c r="B58" s="44" t="s">
        <v>46</v>
      </c>
      <c r="C58" s="44" t="s">
        <v>47</v>
      </c>
      <c r="D58" s="44" t="s">
        <v>48</v>
      </c>
      <c r="E58" s="44" t="s">
        <v>49</v>
      </c>
      <c r="F58" s="44" t="s">
        <v>50</v>
      </c>
      <c r="G58" s="44" t="s">
        <v>51</v>
      </c>
      <c r="H58" s="44" t="s">
        <v>52</v>
      </c>
      <c r="I58" s="44" t="s">
        <v>53</v>
      </c>
      <c r="J58" s="44" t="s">
        <v>54</v>
      </c>
    </row>
    <row r="59" spans="1:10" ht="67.5" customHeight="1" thickBot="1" x14ac:dyDescent="0.25">
      <c r="A59" s="36" t="s">
        <v>78</v>
      </c>
      <c r="B59" s="37" t="s">
        <v>27</v>
      </c>
      <c r="C59" s="38">
        <v>6</v>
      </c>
      <c r="D59" s="39">
        <v>56711544</v>
      </c>
      <c r="E59" s="13">
        <v>1</v>
      </c>
      <c r="F59" s="40">
        <v>14177886</v>
      </c>
      <c r="G59" s="28">
        <v>1</v>
      </c>
      <c r="H59" s="40">
        <v>7233868.8100000005</v>
      </c>
      <c r="I59" s="41">
        <f>IF(G59&gt;0,G59/E59,0)</f>
        <v>1</v>
      </c>
      <c r="J59" s="42">
        <f>IF(H59&gt;0,H59/D59,0)</f>
        <v>0.12755549046592701</v>
      </c>
    </row>
    <row r="62" spans="1:10" ht="30" customHeight="1" x14ac:dyDescent="0.2">
      <c r="A62" s="7" t="s">
        <v>30</v>
      </c>
      <c r="B62" s="113" t="s">
        <v>79</v>
      </c>
      <c r="C62" s="114"/>
      <c r="D62" s="114"/>
      <c r="E62" s="114"/>
      <c r="F62" s="114"/>
      <c r="G62" s="114"/>
      <c r="H62" s="114"/>
      <c r="I62" s="114"/>
      <c r="J62" s="136"/>
    </row>
    <row r="63" spans="1:10" ht="24.75" customHeight="1" x14ac:dyDescent="0.2">
      <c r="A63" s="7" t="s">
        <v>32</v>
      </c>
      <c r="B63" s="113" t="s">
        <v>80</v>
      </c>
      <c r="C63" s="114"/>
      <c r="D63" s="114"/>
      <c r="E63" s="114"/>
      <c r="F63" s="114"/>
      <c r="G63" s="114"/>
      <c r="H63" s="114"/>
      <c r="I63" s="114"/>
      <c r="J63" s="136"/>
    </row>
    <row r="64" spans="1:10" ht="19.5" customHeight="1" x14ac:dyDescent="0.2">
      <c r="A64" s="101" t="s">
        <v>33</v>
      </c>
      <c r="B64" s="121" t="s">
        <v>81</v>
      </c>
      <c r="C64" s="122"/>
      <c r="D64" s="122"/>
      <c r="E64" s="122"/>
      <c r="F64" s="122"/>
      <c r="G64" s="122"/>
      <c r="H64" s="122"/>
      <c r="I64" s="122"/>
      <c r="J64" s="130"/>
    </row>
    <row r="65" spans="1:11" ht="17.25" customHeight="1" x14ac:dyDescent="0.2">
      <c r="A65" s="102"/>
      <c r="B65" s="123" t="s">
        <v>82</v>
      </c>
      <c r="C65" s="124"/>
      <c r="D65" s="124"/>
      <c r="E65" s="124"/>
      <c r="F65" s="124"/>
      <c r="G65" s="124"/>
      <c r="H65" s="124"/>
      <c r="I65" s="124"/>
      <c r="J65" s="131"/>
    </row>
    <row r="66" spans="1:11" ht="18" hidden="1" customHeight="1" x14ac:dyDescent="0.2">
      <c r="A66" s="103"/>
      <c r="B66" s="125"/>
      <c r="C66" s="126"/>
      <c r="D66" s="126"/>
      <c r="E66" s="126"/>
      <c r="F66" s="126"/>
      <c r="G66" s="126"/>
      <c r="H66" s="126"/>
      <c r="I66" s="126"/>
      <c r="J66" s="157"/>
    </row>
    <row r="67" spans="1:11" ht="42.75" customHeight="1" x14ac:dyDescent="0.2">
      <c r="A67" s="7" t="s">
        <v>37</v>
      </c>
      <c r="B67" s="113" t="s">
        <v>83</v>
      </c>
      <c r="C67" s="114"/>
      <c r="D67" s="114"/>
      <c r="E67" s="114"/>
      <c r="F67" s="114"/>
      <c r="G67" s="114"/>
      <c r="H67" s="114"/>
      <c r="I67" s="114"/>
      <c r="J67" s="136"/>
    </row>
    <row r="68" spans="1:11" ht="34.5" customHeight="1" x14ac:dyDescent="0.2">
      <c r="A68" s="7" t="s">
        <v>39</v>
      </c>
      <c r="B68" s="113" t="s">
        <v>40</v>
      </c>
      <c r="C68" s="114"/>
      <c r="D68" s="114"/>
      <c r="E68" s="114"/>
      <c r="F68" s="114"/>
      <c r="G68" s="114"/>
      <c r="H68" s="114"/>
      <c r="I68" s="114"/>
      <c r="J68" s="136"/>
    </row>
    <row r="70" spans="1:11" ht="13.5" thickBot="1" x14ac:dyDescent="0.25"/>
    <row r="71" spans="1:11" ht="27.75" customHeight="1" thickBot="1" x14ac:dyDescent="0.25">
      <c r="C71" s="116" t="s">
        <v>43</v>
      </c>
      <c r="D71" s="135"/>
      <c r="E71" s="118" t="s">
        <v>44</v>
      </c>
      <c r="F71" s="118"/>
      <c r="G71" s="118"/>
      <c r="H71" s="118"/>
      <c r="I71" s="118"/>
      <c r="J71" s="118"/>
    </row>
    <row r="72" spans="1:11" ht="39" customHeight="1" thickBot="1" x14ac:dyDescent="0.25">
      <c r="A72" s="44" t="s">
        <v>45</v>
      </c>
      <c r="B72" s="44" t="s">
        <v>46</v>
      </c>
      <c r="C72" s="44" t="s">
        <v>47</v>
      </c>
      <c r="D72" s="44" t="s">
        <v>48</v>
      </c>
      <c r="E72" s="44" t="s">
        <v>49</v>
      </c>
      <c r="F72" s="44" t="s">
        <v>50</v>
      </c>
      <c r="G72" s="44" t="s">
        <v>51</v>
      </c>
      <c r="H72" s="44" t="s">
        <v>52</v>
      </c>
      <c r="I72" s="44" t="s">
        <v>53</v>
      </c>
      <c r="J72" s="44" t="s">
        <v>54</v>
      </c>
    </row>
    <row r="73" spans="1:11" ht="74.25" customHeight="1" thickBot="1" x14ac:dyDescent="0.25">
      <c r="A73" s="36" t="s">
        <v>84</v>
      </c>
      <c r="B73" s="37" t="s">
        <v>29</v>
      </c>
      <c r="C73" s="38">
        <v>2</v>
      </c>
      <c r="D73" s="39">
        <v>23233217</v>
      </c>
      <c r="E73" s="13">
        <v>1</v>
      </c>
      <c r="F73" s="40">
        <v>5808304</v>
      </c>
      <c r="G73" s="28">
        <v>1</v>
      </c>
      <c r="H73" s="40">
        <v>3935652.08</v>
      </c>
      <c r="I73" s="41">
        <f>IF(G73&gt;0,G73/E73,0)</f>
        <v>1</v>
      </c>
      <c r="J73" s="42">
        <f>IF(H73&gt;0,H73/D73,0)</f>
        <v>0.16939763787339482</v>
      </c>
    </row>
    <row r="76" spans="1:11" ht="60" customHeight="1" x14ac:dyDescent="0.2">
      <c r="A76" s="7" t="s">
        <v>30</v>
      </c>
      <c r="B76" s="113" t="s">
        <v>85</v>
      </c>
      <c r="C76" s="114"/>
      <c r="D76" s="114"/>
      <c r="E76" s="114"/>
      <c r="F76" s="114"/>
      <c r="G76" s="114"/>
      <c r="H76" s="114"/>
      <c r="I76" s="114"/>
      <c r="J76" s="114"/>
      <c r="K76" s="43"/>
    </row>
    <row r="77" spans="1:11" ht="34.5" customHeight="1" x14ac:dyDescent="0.2">
      <c r="A77" s="7" t="s">
        <v>32</v>
      </c>
      <c r="B77" s="113" t="s">
        <v>86</v>
      </c>
      <c r="C77" s="114"/>
      <c r="D77" s="114"/>
      <c r="E77" s="114"/>
      <c r="F77" s="114"/>
      <c r="G77" s="114"/>
      <c r="H77" s="114"/>
      <c r="I77" s="114"/>
      <c r="J77" s="114"/>
      <c r="K77" s="43"/>
    </row>
    <row r="78" spans="1:11" ht="15.75" hidden="1" customHeight="1" x14ac:dyDescent="0.2">
      <c r="A78" s="101" t="s">
        <v>33</v>
      </c>
      <c r="B78" s="121" t="s">
        <v>87</v>
      </c>
      <c r="C78" s="122"/>
      <c r="D78" s="122"/>
      <c r="E78" s="122"/>
      <c r="F78" s="122"/>
      <c r="G78" s="122"/>
      <c r="H78" s="122"/>
      <c r="I78" s="122"/>
      <c r="J78" s="122"/>
      <c r="K78" s="43"/>
    </row>
    <row r="79" spans="1:11" ht="18.75" customHeight="1" x14ac:dyDescent="0.2">
      <c r="A79" s="102"/>
      <c r="B79" s="123"/>
      <c r="C79" s="124"/>
      <c r="D79" s="124"/>
      <c r="E79" s="124"/>
      <c r="F79" s="124"/>
      <c r="G79" s="124"/>
      <c r="H79" s="124"/>
      <c r="I79" s="124"/>
      <c r="J79" s="124"/>
      <c r="K79" s="43"/>
    </row>
    <row r="80" spans="1:11" ht="29.25" customHeight="1" x14ac:dyDescent="0.2">
      <c r="A80" s="103"/>
      <c r="B80" s="125"/>
      <c r="C80" s="126"/>
      <c r="D80" s="126"/>
      <c r="E80" s="126"/>
      <c r="F80" s="126"/>
      <c r="G80" s="126"/>
      <c r="H80" s="126"/>
      <c r="I80" s="126"/>
      <c r="J80" s="126"/>
      <c r="K80" s="43"/>
    </row>
    <row r="81" spans="1:11" ht="38.25" customHeight="1" x14ac:dyDescent="0.2">
      <c r="A81" s="7" t="s">
        <v>37</v>
      </c>
      <c r="B81" s="113" t="s">
        <v>83</v>
      </c>
      <c r="C81" s="114"/>
      <c r="D81" s="114"/>
      <c r="E81" s="114"/>
      <c r="F81" s="114"/>
      <c r="G81" s="114"/>
      <c r="H81" s="114"/>
      <c r="I81" s="114"/>
      <c r="J81" s="114"/>
      <c r="K81" s="43"/>
    </row>
    <row r="82" spans="1:11" ht="33.75" customHeight="1" x14ac:dyDescent="0.2">
      <c r="A82" s="7" t="s">
        <v>39</v>
      </c>
      <c r="B82" s="113" t="s">
        <v>88</v>
      </c>
      <c r="C82" s="114"/>
      <c r="D82" s="114"/>
      <c r="E82" s="114"/>
      <c r="F82" s="114"/>
      <c r="G82" s="114"/>
      <c r="H82" s="114"/>
      <c r="I82" s="114"/>
      <c r="J82" s="114"/>
      <c r="K82" s="43"/>
    </row>
  </sheetData>
  <mergeCells count="59">
    <mergeCell ref="B81:J81"/>
    <mergeCell ref="B82:J82"/>
    <mergeCell ref="C71:D71"/>
    <mergeCell ref="E71:J71"/>
    <mergeCell ref="B76:J76"/>
    <mergeCell ref="B77:J77"/>
    <mergeCell ref="A78:A80"/>
    <mergeCell ref="B78:J80"/>
    <mergeCell ref="A64:A66"/>
    <mergeCell ref="B64:J64"/>
    <mergeCell ref="B65:J65"/>
    <mergeCell ref="B66:J66"/>
    <mergeCell ref="B67:J67"/>
    <mergeCell ref="B68:J68"/>
    <mergeCell ref="B63:J63"/>
    <mergeCell ref="B48:J48"/>
    <mergeCell ref="B49:J49"/>
    <mergeCell ref="A50:A52"/>
    <mergeCell ref="B50:J50"/>
    <mergeCell ref="B51:J51"/>
    <mergeCell ref="B52:J52"/>
    <mergeCell ref="B53:J53"/>
    <mergeCell ref="B54:J54"/>
    <mergeCell ref="C57:D57"/>
    <mergeCell ref="E57:J57"/>
    <mergeCell ref="B62:J62"/>
    <mergeCell ref="A37:A38"/>
    <mergeCell ref="B37:J37"/>
    <mergeCell ref="B38:J38"/>
    <mergeCell ref="B39:J39"/>
    <mergeCell ref="B40:J40"/>
    <mergeCell ref="C43:D43"/>
    <mergeCell ref="E43:J43"/>
    <mergeCell ref="B26:J26"/>
    <mergeCell ref="B27:J27"/>
    <mergeCell ref="C30:D30"/>
    <mergeCell ref="E30:J30"/>
    <mergeCell ref="B35:J35"/>
    <mergeCell ref="B36:J36"/>
    <mergeCell ref="C17:D17"/>
    <mergeCell ref="E17:J17"/>
    <mergeCell ref="B21:J21"/>
    <mergeCell ref="B22:J22"/>
    <mergeCell ref="A23:A25"/>
    <mergeCell ref="B23:J23"/>
    <mergeCell ref="B24:J24"/>
    <mergeCell ref="B25:J25"/>
    <mergeCell ref="B14:J14"/>
    <mergeCell ref="A2:J2"/>
    <mergeCell ref="A1:J1"/>
    <mergeCell ref="C4:D4"/>
    <mergeCell ref="E4:J4"/>
    <mergeCell ref="B8:J8"/>
    <mergeCell ref="B9:J9"/>
    <mergeCell ref="A10:A12"/>
    <mergeCell ref="B10:J10"/>
    <mergeCell ref="B11:J11"/>
    <mergeCell ref="B12:J12"/>
    <mergeCell ref="B13:J13"/>
  </mergeCells>
  <dataValidations count="2">
    <dataValidation allowBlank="1" showInputMessage="1" showErrorMessage="1" prompt="Monto presupuestado para el producto" sqref="D5 D18 D31:D32 D44:D45 D58:D59 D72:D73"/>
    <dataValidation allowBlank="1" showInputMessage="1" showErrorMessage="1" prompt="Meta anual del indicador" sqref="C5:C6 C18:C19 C31:C32 C44:C45 C58:C59 C72:C73"/>
  </dataValidations>
  <printOptions horizontalCentered="1"/>
  <pageMargins left="0.19685039370078741" right="0.19685039370078741" top="0.59055118110236227" bottom="0.59055118110236227" header="0.31496062992125984" footer="0.19685039370078741"/>
  <pageSetup scale="78" fitToHeight="0" orientation="portrait" r:id="rId1"/>
  <headerFooter>
    <oddFooter>&amp;C&amp;10&amp;P de &amp;N</oddFooter>
  </headerFooter>
  <rowBreaks count="2" manualBreakCount="2">
    <brk id="27" max="9" man="1"/>
    <brk id="55"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tabSelected="1" zoomScaleNormal="100" workbookViewId="0">
      <selection activeCell="F11" sqref="F11"/>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thickBot="1" x14ac:dyDescent="0.4">
      <c r="A1" s="57" t="s">
        <v>124</v>
      </c>
      <c r="B1" s="172" t="s">
        <v>181</v>
      </c>
      <c r="C1" s="173"/>
      <c r="D1" s="173"/>
      <c r="E1" s="173"/>
      <c r="F1" s="173"/>
      <c r="G1" s="173"/>
      <c r="H1" s="173"/>
      <c r="I1" s="173"/>
      <c r="J1" s="174"/>
    </row>
    <row r="2" spans="1:10" ht="21.75" thickBot="1" x14ac:dyDescent="0.4">
      <c r="A2" s="58" t="s">
        <v>124</v>
      </c>
      <c r="B2" s="175" t="s">
        <v>125</v>
      </c>
      <c r="C2" s="176"/>
      <c r="D2" s="175" t="s">
        <v>126</v>
      </c>
      <c r="E2" s="176"/>
      <c r="F2" s="176"/>
      <c r="G2" s="176"/>
      <c r="H2" s="177"/>
      <c r="I2" s="59" t="s">
        <v>127</v>
      </c>
      <c r="J2" s="59" t="s">
        <v>128</v>
      </c>
    </row>
    <row r="3" spans="1:10" ht="29.25" customHeight="1" thickBot="1" x14ac:dyDescent="0.4">
      <c r="A3" s="60" t="s">
        <v>124</v>
      </c>
      <c r="B3" s="178" t="s">
        <v>129</v>
      </c>
      <c r="C3" s="179"/>
      <c r="D3" s="178" t="s">
        <v>182</v>
      </c>
      <c r="E3" s="179"/>
      <c r="F3" s="179"/>
      <c r="G3" s="179"/>
      <c r="H3" s="180"/>
      <c r="I3" s="61" t="s">
        <v>182</v>
      </c>
      <c r="J3" s="61">
        <v>0</v>
      </c>
    </row>
    <row r="4" spans="1:10" x14ac:dyDescent="0.25">
      <c r="A4" s="181" t="s">
        <v>124</v>
      </c>
      <c r="B4" s="182"/>
      <c r="C4" s="182"/>
      <c r="D4" s="182"/>
      <c r="E4" s="182"/>
      <c r="F4" s="182"/>
      <c r="G4" s="182"/>
      <c r="H4" s="182"/>
      <c r="I4" s="182"/>
      <c r="J4" s="183"/>
    </row>
    <row r="5" spans="1:10" x14ac:dyDescent="0.25">
      <c r="A5" s="158" t="s">
        <v>124</v>
      </c>
      <c r="B5" s="159"/>
      <c r="C5" s="159"/>
      <c r="D5" s="159"/>
      <c r="E5" s="159"/>
      <c r="F5" s="159"/>
      <c r="G5" s="159"/>
      <c r="H5" s="159"/>
      <c r="I5" s="159"/>
      <c r="J5" s="160"/>
    </row>
    <row r="6" spans="1:10" ht="15.75" x14ac:dyDescent="0.25">
      <c r="A6" s="161" t="s">
        <v>130</v>
      </c>
      <c r="B6" s="162"/>
      <c r="C6" s="162"/>
      <c r="D6" s="162"/>
      <c r="E6" s="162"/>
      <c r="F6" s="162"/>
      <c r="G6" s="162"/>
      <c r="H6" s="162"/>
      <c r="I6" s="162"/>
      <c r="J6" s="163"/>
    </row>
    <row r="7" spans="1:10" ht="15.75" x14ac:dyDescent="0.25">
      <c r="A7" s="164" t="s">
        <v>131</v>
      </c>
      <c r="B7" s="165"/>
      <c r="C7" s="165"/>
      <c r="D7" s="165"/>
      <c r="E7" s="165"/>
      <c r="F7" s="165"/>
      <c r="G7" s="165"/>
      <c r="H7" s="165"/>
      <c r="I7" s="165"/>
      <c r="J7" s="166"/>
    </row>
    <row r="8" spans="1:10" s="29" customFormat="1" ht="12.75" x14ac:dyDescent="0.2">
      <c r="A8" s="62" t="s">
        <v>132</v>
      </c>
      <c r="B8" s="63" t="s">
        <v>133</v>
      </c>
      <c r="C8" s="63"/>
      <c r="D8" s="63"/>
      <c r="E8" s="63"/>
      <c r="F8" s="63"/>
      <c r="G8" s="63"/>
      <c r="H8" s="63"/>
      <c r="I8" s="63"/>
      <c r="J8" s="64"/>
    </row>
    <row r="9" spans="1:10" s="29" customFormat="1" ht="12.75" x14ac:dyDescent="0.2">
      <c r="A9" s="62" t="s">
        <v>134</v>
      </c>
      <c r="B9" s="63" t="s">
        <v>135</v>
      </c>
      <c r="C9" s="63"/>
      <c r="D9" s="63"/>
      <c r="E9" s="63"/>
      <c r="F9" s="63"/>
      <c r="G9" s="63"/>
      <c r="H9" s="63"/>
      <c r="I9" s="63"/>
      <c r="J9" s="64"/>
    </row>
    <row r="10" spans="1:10" s="29" customFormat="1" ht="12.75" x14ac:dyDescent="0.2">
      <c r="A10" s="62" t="s">
        <v>136</v>
      </c>
      <c r="B10" s="63" t="s">
        <v>137</v>
      </c>
      <c r="C10" s="63"/>
      <c r="D10" s="63"/>
      <c r="E10" s="63"/>
      <c r="F10" s="63"/>
      <c r="G10" s="63"/>
      <c r="H10" s="63"/>
      <c r="I10" s="63"/>
      <c r="J10" s="64"/>
    </row>
    <row r="11" spans="1:10" s="29" customFormat="1" ht="12.75" x14ac:dyDescent="0.2">
      <c r="A11" s="62" t="s">
        <v>138</v>
      </c>
      <c r="B11" s="63" t="s">
        <v>139</v>
      </c>
      <c r="C11" s="63"/>
      <c r="D11" s="63"/>
      <c r="E11" s="63"/>
      <c r="F11" s="63"/>
      <c r="G11" s="63"/>
      <c r="H11" s="63"/>
      <c r="I11" s="63"/>
      <c r="J11" s="64"/>
    </row>
    <row r="12" spans="1:10" s="29" customFormat="1" ht="12.75" x14ac:dyDescent="0.2">
      <c r="A12" s="65" t="s">
        <v>140</v>
      </c>
      <c r="B12" s="167" t="s">
        <v>141</v>
      </c>
      <c r="C12" s="167"/>
      <c r="D12" s="167"/>
      <c r="E12" s="167"/>
      <c r="F12" s="167"/>
      <c r="G12" s="167"/>
      <c r="H12" s="167"/>
      <c r="I12" s="167"/>
      <c r="J12" s="168"/>
    </row>
    <row r="13" spans="1:10" ht="15.75" x14ac:dyDescent="0.25">
      <c r="A13" s="161" t="s">
        <v>142</v>
      </c>
      <c r="B13" s="162"/>
      <c r="C13" s="162"/>
      <c r="D13" s="162"/>
      <c r="E13" s="162"/>
      <c r="F13" s="162"/>
      <c r="G13" s="162"/>
      <c r="H13" s="162"/>
      <c r="I13" s="162"/>
      <c r="J13" s="163"/>
    </row>
    <row r="14" spans="1:10" s="29" customFormat="1" ht="12.75" x14ac:dyDescent="0.2">
      <c r="A14" s="62" t="s">
        <v>143</v>
      </c>
      <c r="B14" s="66">
        <v>3</v>
      </c>
      <c r="C14" s="169" t="s">
        <v>144</v>
      </c>
      <c r="D14" s="170"/>
      <c r="E14" s="170"/>
      <c r="F14" s="170"/>
      <c r="G14" s="170"/>
      <c r="H14" s="170"/>
      <c r="I14" s="170"/>
      <c r="J14" s="171"/>
    </row>
    <row r="15" spans="1:10" s="29" customFormat="1" ht="12.75" x14ac:dyDescent="0.2">
      <c r="A15" s="62" t="s">
        <v>145</v>
      </c>
      <c r="B15" s="67">
        <v>3.3</v>
      </c>
      <c r="C15" s="197" t="s">
        <v>146</v>
      </c>
      <c r="D15" s="198"/>
      <c r="E15" s="198"/>
      <c r="F15" s="198"/>
      <c r="G15" s="198"/>
      <c r="H15" s="198"/>
      <c r="I15" s="198"/>
      <c r="J15" s="199"/>
    </row>
    <row r="16" spans="1:10" s="29" customFormat="1" ht="12.75" x14ac:dyDescent="0.2">
      <c r="A16" s="62" t="s">
        <v>147</v>
      </c>
      <c r="B16" s="68" t="s">
        <v>148</v>
      </c>
      <c r="C16" s="200" t="s">
        <v>149</v>
      </c>
      <c r="D16" s="201"/>
      <c r="E16" s="201"/>
      <c r="F16" s="201"/>
      <c r="G16" s="201"/>
      <c r="H16" s="201"/>
      <c r="I16" s="201"/>
      <c r="J16" s="202"/>
    </row>
    <row r="17" spans="1:11" ht="15.75" x14ac:dyDescent="0.25">
      <c r="A17" s="161" t="s">
        <v>150</v>
      </c>
      <c r="B17" s="162"/>
      <c r="C17" s="162"/>
      <c r="D17" s="162"/>
      <c r="E17" s="162"/>
      <c r="F17" s="162"/>
      <c r="G17" s="162"/>
      <c r="H17" s="162"/>
      <c r="I17" s="162"/>
      <c r="J17" s="163"/>
    </row>
    <row r="18" spans="1:11" s="29" customFormat="1" ht="12.75" x14ac:dyDescent="0.2">
      <c r="A18" s="62" t="s">
        <v>151</v>
      </c>
      <c r="B18" s="203" t="s">
        <v>152</v>
      </c>
      <c r="C18" s="203"/>
      <c r="D18" s="203"/>
      <c r="E18" s="203"/>
      <c r="F18" s="203"/>
      <c r="G18" s="203"/>
      <c r="H18" s="203"/>
      <c r="I18" s="203"/>
      <c r="J18" s="204"/>
    </row>
    <row r="19" spans="1:11" s="29" customFormat="1" ht="12.75" x14ac:dyDescent="0.2">
      <c r="A19" s="69" t="s">
        <v>153</v>
      </c>
      <c r="B19" s="203" t="s">
        <v>154</v>
      </c>
      <c r="C19" s="203"/>
      <c r="D19" s="203"/>
      <c r="E19" s="203"/>
      <c r="F19" s="203"/>
      <c r="G19" s="203"/>
      <c r="H19" s="203"/>
      <c r="I19" s="203"/>
      <c r="J19" s="204"/>
    </row>
    <row r="20" spans="1:11" s="29" customFormat="1" ht="12.75" x14ac:dyDescent="0.2">
      <c r="A20" s="69" t="s">
        <v>155</v>
      </c>
      <c r="B20" s="203" t="s">
        <v>156</v>
      </c>
      <c r="C20" s="203"/>
      <c r="D20" s="203"/>
      <c r="E20" s="203"/>
      <c r="F20" s="203"/>
      <c r="G20" s="203"/>
      <c r="H20" s="203"/>
      <c r="I20" s="203"/>
      <c r="J20" s="204"/>
    </row>
    <row r="21" spans="1:11" s="29" customFormat="1" ht="12.75" x14ac:dyDescent="0.2">
      <c r="A21" s="69" t="s">
        <v>157</v>
      </c>
      <c r="B21" s="184" t="s">
        <v>158</v>
      </c>
      <c r="C21" s="184"/>
      <c r="D21" s="184"/>
      <c r="E21" s="184"/>
      <c r="F21" s="184"/>
      <c r="G21" s="184"/>
      <c r="H21" s="184"/>
      <c r="I21" s="184"/>
      <c r="J21" s="185"/>
    </row>
    <row r="22" spans="1:11" ht="15.75" x14ac:dyDescent="0.25">
      <c r="A22" s="186" t="s">
        <v>159</v>
      </c>
      <c r="B22" s="187"/>
      <c r="C22" s="187"/>
      <c r="D22" s="187"/>
      <c r="E22" s="187"/>
      <c r="F22" s="187"/>
      <c r="G22" s="187"/>
      <c r="H22" s="187"/>
      <c r="I22" s="187"/>
      <c r="J22" s="188"/>
      <c r="K22" s="18"/>
    </row>
    <row r="23" spans="1:11" ht="15.75" x14ac:dyDescent="0.25">
      <c r="A23" s="189" t="s">
        <v>160</v>
      </c>
      <c r="B23" s="190"/>
      <c r="C23" s="190"/>
      <c r="D23" s="190"/>
      <c r="E23" s="190"/>
      <c r="F23" s="190"/>
      <c r="G23" s="190"/>
      <c r="H23" s="190"/>
      <c r="I23" s="190"/>
      <c r="J23" s="191"/>
      <c r="K23" s="70"/>
    </row>
    <row r="24" spans="1:11" x14ac:dyDescent="0.25">
      <c r="A24" s="192" t="s">
        <v>161</v>
      </c>
      <c r="B24" s="193"/>
      <c r="C24" s="194" t="s">
        <v>162</v>
      </c>
      <c r="D24" s="195"/>
      <c r="E24" s="195"/>
      <c r="F24" s="195" t="s">
        <v>163</v>
      </c>
      <c r="G24" s="195"/>
      <c r="H24" s="193"/>
      <c r="I24" s="194" t="s">
        <v>164</v>
      </c>
      <c r="J24" s="196"/>
      <c r="K24" s="18"/>
    </row>
    <row r="25" spans="1:11" x14ac:dyDescent="0.25">
      <c r="A25" s="211">
        <v>1921763864.8799999</v>
      </c>
      <c r="B25" s="212"/>
      <c r="C25" s="213">
        <f>+A25-G25</f>
        <v>1838529725.8799999</v>
      </c>
      <c r="D25" s="214"/>
      <c r="E25" s="215"/>
      <c r="F25" s="71"/>
      <c r="G25" s="72">
        <f>Tabla13[Financiera 
 (F)]+Tabla134[Financiera 
 (F)]+Tabla1345[Financiera 
 (F)]+Tabla13456[Financiera 
 (F)]+Tabla134567[Financiera 
 (F)]+Tabla1345678[Financiera 
 (F)]</f>
        <v>83234139</v>
      </c>
      <c r="H25" s="73"/>
      <c r="I25" s="216">
        <f>IF(G25&gt;0,G25/C25,0)</f>
        <v>4.5272120340703513E-2</v>
      </c>
      <c r="J25" s="217"/>
      <c r="K25" s="18"/>
    </row>
    <row r="26" spans="1:11" ht="15.75" x14ac:dyDescent="0.25">
      <c r="A26" s="189" t="s">
        <v>165</v>
      </c>
      <c r="B26" s="190"/>
      <c r="C26" s="190"/>
      <c r="D26" s="190"/>
      <c r="E26" s="190"/>
      <c r="F26" s="190"/>
      <c r="G26" s="190"/>
      <c r="H26" s="190"/>
      <c r="I26" s="190"/>
      <c r="J26" s="191"/>
      <c r="K26" s="70"/>
    </row>
    <row r="27" spans="1:11" ht="25.5" customHeight="1" x14ac:dyDescent="0.25">
      <c r="A27" s="74"/>
      <c r="B27" s="75"/>
      <c r="C27" s="91" t="s">
        <v>166</v>
      </c>
      <c r="D27" s="92"/>
      <c r="E27" s="218" t="s">
        <v>180</v>
      </c>
      <c r="F27" s="219"/>
      <c r="G27" s="91" t="s">
        <v>167</v>
      </c>
      <c r="H27" s="91"/>
      <c r="I27" s="91" t="s">
        <v>168</v>
      </c>
      <c r="J27" s="220"/>
      <c r="K27" s="18"/>
    </row>
    <row r="28" spans="1:11" ht="39" thickBot="1" x14ac:dyDescent="0.3">
      <c r="A28" s="19" t="s">
        <v>6</v>
      </c>
      <c r="B28" s="4" t="s">
        <v>7</v>
      </c>
      <c r="C28" s="4" t="s">
        <v>47</v>
      </c>
      <c r="D28" s="4" t="s">
        <v>48</v>
      </c>
      <c r="E28" s="4" t="s">
        <v>8</v>
      </c>
      <c r="F28" s="4" t="s">
        <v>9</v>
      </c>
      <c r="G28" s="4" t="s">
        <v>169</v>
      </c>
      <c r="H28" s="4" t="s">
        <v>170</v>
      </c>
      <c r="I28" s="4" t="s">
        <v>171</v>
      </c>
      <c r="J28" s="76" t="s">
        <v>172</v>
      </c>
      <c r="K28" s="18"/>
    </row>
    <row r="29" spans="1:11" ht="38.25" x14ac:dyDescent="0.25">
      <c r="A29" s="77" t="s">
        <v>173</v>
      </c>
      <c r="B29" s="78" t="s">
        <v>19</v>
      </c>
      <c r="C29" s="79">
        <v>9940</v>
      </c>
      <c r="D29" s="80">
        <v>170848103</v>
      </c>
      <c r="E29" s="79">
        <v>1107</v>
      </c>
      <c r="F29" s="80">
        <v>42712026</v>
      </c>
      <c r="G29" s="81">
        <v>1095</v>
      </c>
      <c r="H29" s="82">
        <v>22424629</v>
      </c>
      <c r="I29" s="83">
        <f>IF(G29&gt;0,G29/C29,0)</f>
        <v>0.11016096579476861</v>
      </c>
      <c r="J29" s="84">
        <f>IF(H29&gt;0,H29/D29,0)</f>
        <v>0.13125477313611145</v>
      </c>
      <c r="K29" s="18"/>
    </row>
    <row r="30" spans="1:11" ht="15.75" x14ac:dyDescent="0.25">
      <c r="A30" s="161" t="s">
        <v>174</v>
      </c>
      <c r="B30" s="162"/>
      <c r="C30" s="162"/>
      <c r="D30" s="162"/>
      <c r="E30" s="162"/>
      <c r="F30" s="162"/>
      <c r="G30" s="162"/>
      <c r="H30" s="162"/>
      <c r="I30" s="162"/>
      <c r="J30" s="163"/>
    </row>
    <row r="31" spans="1:11" ht="15.75" x14ac:dyDescent="0.25">
      <c r="A31" s="164" t="s">
        <v>175</v>
      </c>
      <c r="B31" s="165"/>
      <c r="C31" s="165"/>
      <c r="D31" s="165"/>
      <c r="E31" s="165"/>
      <c r="F31" s="165"/>
      <c r="G31" s="165"/>
      <c r="H31" s="165"/>
      <c r="I31" s="165"/>
      <c r="J31" s="166"/>
    </row>
    <row r="32" spans="1:11" x14ac:dyDescent="0.25">
      <c r="A32" s="85" t="s">
        <v>176</v>
      </c>
      <c r="B32" s="205" t="s">
        <v>55</v>
      </c>
      <c r="C32" s="205"/>
      <c r="D32" s="205"/>
      <c r="E32" s="205"/>
      <c r="F32" s="205"/>
      <c r="G32" s="205"/>
      <c r="H32" s="205"/>
      <c r="I32" s="205"/>
      <c r="J32" s="206"/>
      <c r="K32" s="18"/>
    </row>
    <row r="33" spans="1:11" ht="56.25" customHeight="1" x14ac:dyDescent="0.25">
      <c r="A33" s="85" t="s">
        <v>30</v>
      </c>
      <c r="B33" s="207" t="s">
        <v>56</v>
      </c>
      <c r="C33" s="207"/>
      <c r="D33" s="207"/>
      <c r="E33" s="207"/>
      <c r="F33" s="207"/>
      <c r="G33" s="207"/>
      <c r="H33" s="207"/>
      <c r="I33" s="207"/>
      <c r="J33" s="208"/>
      <c r="K33" s="18"/>
    </row>
    <row r="34" spans="1:11" ht="66" customHeight="1" x14ac:dyDescent="0.25">
      <c r="A34" s="85" t="s">
        <v>33</v>
      </c>
      <c r="B34" s="207" t="s">
        <v>95</v>
      </c>
      <c r="C34" s="207"/>
      <c r="D34" s="207"/>
      <c r="E34" s="207"/>
      <c r="F34" s="207"/>
      <c r="G34" s="207"/>
      <c r="H34" s="207"/>
      <c r="I34" s="207"/>
      <c r="J34" s="208"/>
      <c r="K34" s="18"/>
    </row>
    <row r="35" spans="1:11" ht="117.75" customHeight="1" x14ac:dyDescent="0.25">
      <c r="A35" s="85" t="s">
        <v>37</v>
      </c>
      <c r="B35" s="209" t="s">
        <v>96</v>
      </c>
      <c r="C35" s="210"/>
      <c r="D35" s="210"/>
      <c r="E35" s="210"/>
      <c r="F35" s="210"/>
      <c r="G35" s="210"/>
      <c r="H35" s="210"/>
      <c r="I35" s="210"/>
      <c r="J35" s="210"/>
      <c r="K35" s="18"/>
    </row>
    <row r="36" spans="1:11" ht="15.75" x14ac:dyDescent="0.25">
      <c r="A36" s="161" t="s">
        <v>177</v>
      </c>
      <c r="B36" s="162"/>
      <c r="C36" s="162"/>
      <c r="D36" s="162"/>
      <c r="E36" s="162"/>
      <c r="F36" s="162"/>
      <c r="G36" s="162"/>
      <c r="H36" s="162"/>
      <c r="I36" s="162"/>
      <c r="J36" s="163"/>
    </row>
    <row r="37" spans="1:11" ht="15.75" x14ac:dyDescent="0.25">
      <c r="A37" s="223" t="s">
        <v>178</v>
      </c>
      <c r="B37" s="224"/>
      <c r="C37" s="224"/>
      <c r="D37" s="224"/>
      <c r="E37" s="224"/>
      <c r="F37" s="224"/>
      <c r="G37" s="224"/>
      <c r="H37" s="224"/>
      <c r="I37" s="224"/>
      <c r="J37" s="225"/>
    </row>
    <row r="38" spans="1:11" ht="38.25" customHeight="1" thickBot="1" x14ac:dyDescent="0.3">
      <c r="A38" s="226" t="s">
        <v>61</v>
      </c>
      <c r="B38" s="227"/>
      <c r="C38" s="227"/>
      <c r="D38" s="227"/>
      <c r="E38" s="227"/>
      <c r="F38" s="227"/>
      <c r="G38" s="227"/>
      <c r="H38" s="227"/>
      <c r="I38" s="227"/>
      <c r="J38" s="228"/>
    </row>
    <row r="39" spans="1:11" ht="15.75" x14ac:dyDescent="0.25">
      <c r="A39" s="189" t="s">
        <v>165</v>
      </c>
      <c r="B39" s="190"/>
      <c r="C39" s="190"/>
      <c r="D39" s="190"/>
      <c r="E39" s="190"/>
      <c r="F39" s="190"/>
      <c r="G39" s="190"/>
      <c r="H39" s="190"/>
      <c r="I39" s="190"/>
      <c r="J39" s="191"/>
      <c r="K39" s="70"/>
    </row>
    <row r="40" spans="1:11" x14ac:dyDescent="0.25">
      <c r="A40" s="74"/>
      <c r="B40" s="75"/>
      <c r="C40" s="91" t="s">
        <v>166</v>
      </c>
      <c r="D40" s="92"/>
      <c r="E40" s="91" t="s">
        <v>179</v>
      </c>
      <c r="F40" s="92"/>
      <c r="G40" s="91" t="s">
        <v>167</v>
      </c>
      <c r="H40" s="91"/>
      <c r="I40" s="91" t="s">
        <v>168</v>
      </c>
      <c r="J40" s="220"/>
      <c r="K40" s="18"/>
    </row>
    <row r="41" spans="1:11" ht="39" thickBot="1" x14ac:dyDescent="0.3">
      <c r="A41" s="19" t="s">
        <v>6</v>
      </c>
      <c r="B41" s="4" t="s">
        <v>7</v>
      </c>
      <c r="C41" s="4" t="s">
        <v>47</v>
      </c>
      <c r="D41" s="4" t="s">
        <v>48</v>
      </c>
      <c r="E41" s="4" t="s">
        <v>8</v>
      </c>
      <c r="F41" s="4" t="s">
        <v>9</v>
      </c>
      <c r="G41" s="4" t="s">
        <v>169</v>
      </c>
      <c r="H41" s="4" t="s">
        <v>170</v>
      </c>
      <c r="I41" s="4" t="s">
        <v>171</v>
      </c>
      <c r="J41" s="76" t="s">
        <v>172</v>
      </c>
      <c r="K41" s="18"/>
    </row>
    <row r="42" spans="1:11" ht="51" x14ac:dyDescent="0.25">
      <c r="A42" s="77" t="s">
        <v>99</v>
      </c>
      <c r="B42" s="78" t="s">
        <v>21</v>
      </c>
      <c r="C42" s="79">
        <v>10277</v>
      </c>
      <c r="D42" s="80">
        <v>46086308</v>
      </c>
      <c r="E42" s="79">
        <v>2030</v>
      </c>
      <c r="F42" s="80">
        <v>11521577</v>
      </c>
      <c r="G42" s="81">
        <v>3200</v>
      </c>
      <c r="H42" s="82">
        <v>10061657</v>
      </c>
      <c r="I42" s="83">
        <f>IF(G42&gt;0,G42/C42,0)</f>
        <v>0.31137491485842173</v>
      </c>
      <c r="J42" s="84">
        <f>IF(H42&gt;0,H42/D42,0)</f>
        <v>0.21832204480341535</v>
      </c>
      <c r="K42" s="18"/>
    </row>
    <row r="43" spans="1:11" ht="15.75" x14ac:dyDescent="0.25">
      <c r="A43" s="161" t="s">
        <v>174</v>
      </c>
      <c r="B43" s="162"/>
      <c r="C43" s="162"/>
      <c r="D43" s="162"/>
      <c r="E43" s="162"/>
      <c r="F43" s="162"/>
      <c r="G43" s="162"/>
      <c r="H43" s="162"/>
      <c r="I43" s="162"/>
      <c r="J43" s="163"/>
    </row>
    <row r="44" spans="1:11" ht="15.75" x14ac:dyDescent="0.25">
      <c r="A44" s="164" t="s">
        <v>175</v>
      </c>
      <c r="B44" s="165"/>
      <c r="C44" s="165"/>
      <c r="D44" s="165"/>
      <c r="E44" s="165"/>
      <c r="F44" s="165"/>
      <c r="G44" s="165"/>
      <c r="H44" s="165"/>
      <c r="I44" s="165"/>
      <c r="J44" s="166"/>
    </row>
    <row r="45" spans="1:11" x14ac:dyDescent="0.25">
      <c r="A45" s="85" t="s">
        <v>176</v>
      </c>
      <c r="B45" s="221" t="s">
        <v>62</v>
      </c>
      <c r="C45" s="221"/>
      <c r="D45" s="221"/>
      <c r="E45" s="221"/>
      <c r="F45" s="221"/>
      <c r="G45" s="221"/>
      <c r="H45" s="221"/>
      <c r="I45" s="221"/>
      <c r="J45" s="222"/>
      <c r="K45" s="18"/>
    </row>
    <row r="46" spans="1:11" ht="27.75" customHeight="1" x14ac:dyDescent="0.25">
      <c r="A46" s="85" t="s">
        <v>30</v>
      </c>
      <c r="B46" s="207" t="s">
        <v>100</v>
      </c>
      <c r="C46" s="207"/>
      <c r="D46" s="207"/>
      <c r="E46" s="207"/>
      <c r="F46" s="207"/>
      <c r="G46" s="207"/>
      <c r="H46" s="207"/>
      <c r="I46" s="207"/>
      <c r="J46" s="208"/>
      <c r="K46" s="18"/>
    </row>
    <row r="47" spans="1:11" ht="33" customHeight="1" x14ac:dyDescent="0.25">
      <c r="A47" s="85" t="s">
        <v>33</v>
      </c>
      <c r="B47" s="207" t="s">
        <v>101</v>
      </c>
      <c r="C47" s="207"/>
      <c r="D47" s="207"/>
      <c r="E47" s="207"/>
      <c r="F47" s="207"/>
      <c r="G47" s="207"/>
      <c r="H47" s="207"/>
      <c r="I47" s="207"/>
      <c r="J47" s="208"/>
      <c r="K47" s="18"/>
    </row>
    <row r="48" spans="1:11" ht="30.75" customHeight="1" x14ac:dyDescent="0.25">
      <c r="A48" s="85" t="s">
        <v>37</v>
      </c>
      <c r="B48" s="207" t="s">
        <v>102</v>
      </c>
      <c r="C48" s="207"/>
      <c r="D48" s="207"/>
      <c r="E48" s="207"/>
      <c r="F48" s="207"/>
      <c r="G48" s="207"/>
      <c r="H48" s="207"/>
      <c r="I48" s="207"/>
      <c r="J48" s="208"/>
      <c r="K48" s="18"/>
    </row>
    <row r="49" spans="1:11" ht="15.75" x14ac:dyDescent="0.25">
      <c r="A49" s="161" t="s">
        <v>177</v>
      </c>
      <c r="B49" s="162"/>
      <c r="C49" s="162"/>
      <c r="D49" s="162"/>
      <c r="E49" s="162"/>
      <c r="F49" s="162"/>
      <c r="G49" s="162"/>
      <c r="H49" s="162"/>
      <c r="I49" s="162"/>
      <c r="J49" s="163"/>
    </row>
    <row r="50" spans="1:11" ht="15.75" x14ac:dyDescent="0.25">
      <c r="A50" s="223" t="s">
        <v>178</v>
      </c>
      <c r="B50" s="224"/>
      <c r="C50" s="224"/>
      <c r="D50" s="224"/>
      <c r="E50" s="224"/>
      <c r="F50" s="224"/>
      <c r="G50" s="224"/>
      <c r="H50" s="224"/>
      <c r="I50" s="224"/>
      <c r="J50" s="225"/>
    </row>
    <row r="51" spans="1:11" ht="15.75" thickBot="1" x14ac:dyDescent="0.3">
      <c r="A51" s="229" t="s">
        <v>83</v>
      </c>
      <c r="B51" s="230"/>
      <c r="C51" s="230"/>
      <c r="D51" s="230"/>
      <c r="E51" s="230"/>
      <c r="F51" s="230"/>
      <c r="G51" s="230"/>
      <c r="H51" s="230"/>
      <c r="I51" s="230"/>
      <c r="J51" s="231"/>
    </row>
    <row r="52" spans="1:11" ht="15.75" x14ac:dyDescent="0.25">
      <c r="A52" s="189" t="s">
        <v>165</v>
      </c>
      <c r="B52" s="190"/>
      <c r="C52" s="190"/>
      <c r="D52" s="190"/>
      <c r="E52" s="190"/>
      <c r="F52" s="190"/>
      <c r="G52" s="190"/>
      <c r="H52" s="190"/>
      <c r="I52" s="190"/>
      <c r="J52" s="191"/>
      <c r="K52" s="70"/>
    </row>
    <row r="53" spans="1:11" x14ac:dyDescent="0.25">
      <c r="A53" s="74"/>
      <c r="B53" s="75"/>
      <c r="C53" s="91" t="s">
        <v>166</v>
      </c>
      <c r="D53" s="92"/>
      <c r="E53" s="91" t="s">
        <v>179</v>
      </c>
      <c r="F53" s="92"/>
      <c r="G53" s="91" t="s">
        <v>167</v>
      </c>
      <c r="H53" s="91"/>
      <c r="I53" s="91" t="s">
        <v>168</v>
      </c>
      <c r="J53" s="220"/>
      <c r="K53" s="18"/>
    </row>
    <row r="54" spans="1:11" ht="39" thickBot="1" x14ac:dyDescent="0.3">
      <c r="A54" s="19" t="s">
        <v>6</v>
      </c>
      <c r="B54" s="4" t="s">
        <v>7</v>
      </c>
      <c r="C54" s="4" t="s">
        <v>47</v>
      </c>
      <c r="D54" s="4" t="s">
        <v>48</v>
      </c>
      <c r="E54" s="4" t="s">
        <v>8</v>
      </c>
      <c r="F54" s="4" t="s">
        <v>9</v>
      </c>
      <c r="G54" s="4" t="s">
        <v>169</v>
      </c>
      <c r="H54" s="4" t="s">
        <v>170</v>
      </c>
      <c r="I54" s="4" t="s">
        <v>171</v>
      </c>
      <c r="J54" s="76" t="s">
        <v>172</v>
      </c>
      <c r="K54" s="18"/>
    </row>
    <row r="55" spans="1:11" ht="42" customHeight="1" x14ac:dyDescent="0.25">
      <c r="A55" s="77" t="s">
        <v>106</v>
      </c>
      <c r="B55" s="78" t="s">
        <v>23</v>
      </c>
      <c r="C55" s="79">
        <v>1560</v>
      </c>
      <c r="D55" s="80">
        <v>104233344</v>
      </c>
      <c r="E55" s="79">
        <v>390</v>
      </c>
      <c r="F55" s="80">
        <v>26058336</v>
      </c>
      <c r="G55" s="81">
        <v>1178</v>
      </c>
      <c r="H55" s="82">
        <v>17705688</v>
      </c>
      <c r="I55" s="83">
        <f>IF(G55&gt;0,G55/C55,0)</f>
        <v>0.75512820512820511</v>
      </c>
      <c r="J55" s="84">
        <f>IF(H55&gt;0,H55/D55,0)</f>
        <v>0.16986587324685659</v>
      </c>
      <c r="K55" s="18"/>
    </row>
    <row r="56" spans="1:11" ht="15.75" x14ac:dyDescent="0.25">
      <c r="A56" s="161" t="s">
        <v>174</v>
      </c>
      <c r="B56" s="162"/>
      <c r="C56" s="162"/>
      <c r="D56" s="162"/>
      <c r="E56" s="162"/>
      <c r="F56" s="162"/>
      <c r="G56" s="162"/>
      <c r="H56" s="162"/>
      <c r="I56" s="162"/>
      <c r="J56" s="163"/>
    </row>
    <row r="57" spans="1:11" ht="15.75" x14ac:dyDescent="0.25">
      <c r="A57" s="164" t="s">
        <v>175</v>
      </c>
      <c r="B57" s="165"/>
      <c r="C57" s="165"/>
      <c r="D57" s="165"/>
      <c r="E57" s="165"/>
      <c r="F57" s="165"/>
      <c r="G57" s="165"/>
      <c r="H57" s="165"/>
      <c r="I57" s="165"/>
      <c r="J57" s="166"/>
    </row>
    <row r="58" spans="1:11" s="29" customFormat="1" ht="12.75" x14ac:dyDescent="0.2">
      <c r="A58" s="85" t="s">
        <v>176</v>
      </c>
      <c r="B58" s="221" t="s">
        <v>67</v>
      </c>
      <c r="C58" s="221"/>
      <c r="D58" s="221"/>
      <c r="E58" s="221"/>
      <c r="F58" s="221"/>
      <c r="G58" s="221"/>
      <c r="H58" s="221"/>
      <c r="I58" s="221"/>
      <c r="J58" s="222"/>
      <c r="K58" s="86"/>
    </row>
    <row r="59" spans="1:11" s="29" customFormat="1" ht="18" customHeight="1" x14ac:dyDescent="0.2">
      <c r="A59" s="85" t="s">
        <v>30</v>
      </c>
      <c r="B59" s="207" t="s">
        <v>68</v>
      </c>
      <c r="C59" s="207"/>
      <c r="D59" s="207"/>
      <c r="E59" s="207"/>
      <c r="F59" s="207"/>
      <c r="G59" s="207"/>
      <c r="H59" s="207"/>
      <c r="I59" s="207"/>
      <c r="J59" s="208"/>
      <c r="K59" s="86"/>
    </row>
    <row r="60" spans="1:11" s="87" customFormat="1" ht="20.25" customHeight="1" x14ac:dyDescent="0.25">
      <c r="A60" s="89" t="s">
        <v>33</v>
      </c>
      <c r="B60" s="207" t="s">
        <v>71</v>
      </c>
      <c r="C60" s="207"/>
      <c r="D60" s="207"/>
      <c r="E60" s="207"/>
      <c r="F60" s="207"/>
      <c r="G60" s="207"/>
      <c r="H60" s="207"/>
      <c r="I60" s="207"/>
      <c r="J60" s="208"/>
    </row>
    <row r="61" spans="1:11" s="29" customFormat="1" ht="51" customHeight="1" x14ac:dyDescent="0.2">
      <c r="A61" s="85" t="s">
        <v>37</v>
      </c>
      <c r="B61" s="207" t="s">
        <v>107</v>
      </c>
      <c r="C61" s="207"/>
      <c r="D61" s="207"/>
      <c r="E61" s="207"/>
      <c r="F61" s="207"/>
      <c r="G61" s="207"/>
      <c r="H61" s="207"/>
      <c r="I61" s="207"/>
      <c r="J61" s="208"/>
      <c r="K61" s="86"/>
    </row>
    <row r="62" spans="1:11" ht="15.75" x14ac:dyDescent="0.25">
      <c r="A62" s="161" t="s">
        <v>177</v>
      </c>
      <c r="B62" s="162"/>
      <c r="C62" s="162"/>
      <c r="D62" s="162"/>
      <c r="E62" s="162"/>
      <c r="F62" s="162"/>
      <c r="G62" s="162"/>
      <c r="H62" s="162"/>
      <c r="I62" s="162"/>
      <c r="J62" s="163"/>
    </row>
    <row r="63" spans="1:11" ht="15.75" x14ac:dyDescent="0.25">
      <c r="A63" s="223" t="s">
        <v>178</v>
      </c>
      <c r="B63" s="224"/>
      <c r="C63" s="224"/>
      <c r="D63" s="224"/>
      <c r="E63" s="224"/>
      <c r="F63" s="224"/>
      <c r="G63" s="224"/>
      <c r="H63" s="224"/>
      <c r="I63" s="224"/>
      <c r="J63" s="225"/>
    </row>
    <row r="64" spans="1:11" ht="18.75" customHeight="1" thickBot="1" x14ac:dyDescent="0.3">
      <c r="A64" s="226" t="s">
        <v>108</v>
      </c>
      <c r="B64" s="227"/>
      <c r="C64" s="227"/>
      <c r="D64" s="227"/>
      <c r="E64" s="227"/>
      <c r="F64" s="227"/>
      <c r="G64" s="227"/>
      <c r="H64" s="227"/>
      <c r="I64" s="227"/>
      <c r="J64" s="228"/>
    </row>
    <row r="65" spans="1:20" ht="18.75" customHeight="1" x14ac:dyDescent="0.25">
      <c r="A65" s="189" t="s">
        <v>165</v>
      </c>
      <c r="B65" s="190"/>
      <c r="C65" s="190"/>
      <c r="D65" s="190"/>
      <c r="E65" s="190"/>
      <c r="F65" s="190"/>
      <c r="G65" s="190"/>
      <c r="H65" s="190"/>
      <c r="I65" s="190"/>
      <c r="J65" s="191"/>
      <c r="K65" s="70"/>
    </row>
    <row r="66" spans="1:20" x14ac:dyDescent="0.25">
      <c r="A66" s="74"/>
      <c r="B66" s="75"/>
      <c r="C66" s="91" t="s">
        <v>166</v>
      </c>
      <c r="D66" s="92"/>
      <c r="E66" s="91" t="s">
        <v>179</v>
      </c>
      <c r="F66" s="92"/>
      <c r="G66" s="91" t="s">
        <v>167</v>
      </c>
      <c r="H66" s="91"/>
      <c r="I66" s="91" t="s">
        <v>168</v>
      </c>
      <c r="J66" s="220"/>
      <c r="K66" s="18"/>
    </row>
    <row r="67" spans="1:20" ht="39" thickBot="1" x14ac:dyDescent="0.3">
      <c r="A67" s="19" t="s">
        <v>6</v>
      </c>
      <c r="B67" s="4" t="s">
        <v>7</v>
      </c>
      <c r="C67" s="4" t="s">
        <v>47</v>
      </c>
      <c r="D67" s="4" t="s">
        <v>48</v>
      </c>
      <c r="E67" s="4" t="s">
        <v>8</v>
      </c>
      <c r="F67" s="4" t="s">
        <v>9</v>
      </c>
      <c r="G67" s="4" t="s">
        <v>169</v>
      </c>
      <c r="H67" s="4" t="s">
        <v>170</v>
      </c>
      <c r="I67" s="4" t="s">
        <v>171</v>
      </c>
      <c r="J67" s="76" t="s">
        <v>172</v>
      </c>
      <c r="K67" s="18"/>
    </row>
    <row r="68" spans="1:20" ht="38.25" x14ac:dyDescent="0.25">
      <c r="A68" s="77" t="s">
        <v>111</v>
      </c>
      <c r="B68" s="78" t="s">
        <v>25</v>
      </c>
      <c r="C68" s="79">
        <v>22500</v>
      </c>
      <c r="D68" s="80">
        <v>55592040</v>
      </c>
      <c r="E68" s="79">
        <v>5625</v>
      </c>
      <c r="F68" s="80">
        <v>13898010</v>
      </c>
      <c r="G68" s="81">
        <v>1247</v>
      </c>
      <c r="H68" s="82">
        <v>12725355</v>
      </c>
      <c r="I68" s="83">
        <f>IF(G68&gt;0,G68/C68,0)</f>
        <v>5.542222222222222E-2</v>
      </c>
      <c r="J68" s="84">
        <f>IF(H68&gt;0,H68/D68,0)</f>
        <v>0.22890606281043113</v>
      </c>
      <c r="K68" s="18"/>
    </row>
    <row r="69" spans="1:20" ht="15.75" x14ac:dyDescent="0.25">
      <c r="A69" s="161" t="s">
        <v>174</v>
      </c>
      <c r="B69" s="162"/>
      <c r="C69" s="162"/>
      <c r="D69" s="162"/>
      <c r="E69" s="162"/>
      <c r="F69" s="162"/>
      <c r="G69" s="162"/>
      <c r="H69" s="162"/>
      <c r="I69" s="162"/>
      <c r="J69" s="163"/>
    </row>
    <row r="70" spans="1:20" ht="15.75" x14ac:dyDescent="0.25">
      <c r="A70" s="164" t="s">
        <v>175</v>
      </c>
      <c r="B70" s="165"/>
      <c r="C70" s="165"/>
      <c r="D70" s="165"/>
      <c r="E70" s="165"/>
      <c r="F70" s="165"/>
      <c r="G70" s="165"/>
      <c r="H70" s="165"/>
      <c r="I70" s="165"/>
      <c r="J70" s="166"/>
    </row>
    <row r="71" spans="1:20" s="29" customFormat="1" ht="12.75" x14ac:dyDescent="0.2">
      <c r="A71" s="85" t="s">
        <v>176</v>
      </c>
      <c r="B71" s="221" t="s">
        <v>73</v>
      </c>
      <c r="C71" s="221"/>
      <c r="D71" s="221"/>
      <c r="E71" s="221"/>
      <c r="F71" s="221"/>
      <c r="G71" s="221"/>
      <c r="H71" s="221"/>
      <c r="I71" s="221"/>
      <c r="J71" s="222"/>
      <c r="K71" s="86"/>
    </row>
    <row r="72" spans="1:20" s="29" customFormat="1" ht="12.75" x14ac:dyDescent="0.2">
      <c r="A72" s="85" t="s">
        <v>30</v>
      </c>
      <c r="B72" s="207" t="s">
        <v>74</v>
      </c>
      <c r="C72" s="207"/>
      <c r="D72" s="207"/>
      <c r="E72" s="207"/>
      <c r="F72" s="207"/>
      <c r="G72" s="207"/>
      <c r="H72" s="207"/>
      <c r="I72" s="207"/>
      <c r="J72" s="208"/>
      <c r="K72" s="86"/>
    </row>
    <row r="73" spans="1:20" s="87" customFormat="1" ht="24.75" customHeight="1" x14ac:dyDescent="0.2">
      <c r="A73" s="232" t="s">
        <v>33</v>
      </c>
      <c r="B73" s="207" t="s">
        <v>112</v>
      </c>
      <c r="C73" s="207"/>
      <c r="D73" s="207"/>
      <c r="E73" s="207"/>
      <c r="F73" s="207"/>
      <c r="G73" s="207"/>
      <c r="H73" s="207"/>
      <c r="I73" s="207"/>
      <c r="J73" s="208"/>
      <c r="L73" s="29"/>
      <c r="M73" s="29"/>
      <c r="N73" s="29"/>
      <c r="O73" s="29"/>
      <c r="P73" s="29"/>
      <c r="Q73" s="29"/>
      <c r="R73" s="29"/>
      <c r="S73" s="29"/>
      <c r="T73" s="29"/>
    </row>
    <row r="74" spans="1:20" s="87" customFormat="1" ht="15" customHeight="1" x14ac:dyDescent="0.2">
      <c r="A74" s="232"/>
      <c r="B74" s="207" t="s">
        <v>113</v>
      </c>
      <c r="C74" s="207"/>
      <c r="D74" s="207"/>
      <c r="E74" s="207"/>
      <c r="F74" s="207"/>
      <c r="G74" s="207"/>
      <c r="H74" s="207"/>
      <c r="I74" s="207"/>
      <c r="J74" s="208"/>
      <c r="L74" s="29"/>
      <c r="M74" s="29"/>
      <c r="N74" s="29"/>
      <c r="O74" s="29"/>
      <c r="P74" s="29"/>
      <c r="Q74" s="29"/>
      <c r="R74" s="29"/>
      <c r="S74" s="29"/>
      <c r="T74" s="29"/>
    </row>
    <row r="75" spans="1:20" s="87" customFormat="1" ht="15" customHeight="1" x14ac:dyDescent="0.2">
      <c r="A75" s="232"/>
      <c r="B75" s="207" t="s">
        <v>114</v>
      </c>
      <c r="C75" s="207"/>
      <c r="D75" s="207"/>
      <c r="E75" s="207"/>
      <c r="F75" s="207"/>
      <c r="G75" s="207"/>
      <c r="H75" s="207"/>
      <c r="I75" s="207"/>
      <c r="J75" s="208"/>
      <c r="L75" s="29"/>
      <c r="M75" s="29"/>
      <c r="N75" s="29"/>
      <c r="O75" s="29"/>
      <c r="P75" s="29"/>
      <c r="Q75" s="29"/>
      <c r="R75" s="29"/>
      <c r="S75" s="29"/>
      <c r="T75" s="29"/>
    </row>
    <row r="76" spans="1:20" s="29" customFormat="1" ht="25.5" x14ac:dyDescent="0.2">
      <c r="A76" s="85" t="s">
        <v>37</v>
      </c>
      <c r="B76" s="207" t="s">
        <v>76</v>
      </c>
      <c r="C76" s="207"/>
      <c r="D76" s="207"/>
      <c r="E76" s="207"/>
      <c r="F76" s="207"/>
      <c r="G76" s="207"/>
      <c r="H76" s="207"/>
      <c r="I76" s="207"/>
      <c r="J76" s="208"/>
      <c r="K76" s="86"/>
    </row>
    <row r="77" spans="1:20" ht="15.75" x14ac:dyDescent="0.25">
      <c r="A77" s="161" t="s">
        <v>177</v>
      </c>
      <c r="B77" s="162"/>
      <c r="C77" s="162"/>
      <c r="D77" s="162"/>
      <c r="E77" s="162"/>
      <c r="F77" s="162"/>
      <c r="G77" s="162"/>
      <c r="H77" s="162"/>
      <c r="I77" s="162"/>
      <c r="J77" s="163"/>
      <c r="L77" s="29"/>
    </row>
    <row r="78" spans="1:20" ht="15.75" x14ac:dyDescent="0.25">
      <c r="A78" s="223" t="s">
        <v>178</v>
      </c>
      <c r="B78" s="224"/>
      <c r="C78" s="224"/>
      <c r="D78" s="224"/>
      <c r="E78" s="224"/>
      <c r="F78" s="224"/>
      <c r="G78" s="224"/>
      <c r="H78" s="224"/>
      <c r="I78" s="224"/>
      <c r="J78" s="225"/>
    </row>
    <row r="79" spans="1:20" ht="18.75" customHeight="1" thickBot="1" x14ac:dyDescent="0.3">
      <c r="A79" s="226" t="s">
        <v>77</v>
      </c>
      <c r="B79" s="227"/>
      <c r="C79" s="227"/>
      <c r="D79" s="227"/>
      <c r="E79" s="227"/>
      <c r="F79" s="227"/>
      <c r="G79" s="227"/>
      <c r="H79" s="227"/>
      <c r="I79" s="227"/>
      <c r="J79" s="228"/>
    </row>
    <row r="80" spans="1:20" ht="15.75" x14ac:dyDescent="0.25">
      <c r="A80" s="189" t="s">
        <v>165</v>
      </c>
      <c r="B80" s="190"/>
      <c r="C80" s="190"/>
      <c r="D80" s="190"/>
      <c r="E80" s="190"/>
      <c r="F80" s="190"/>
      <c r="G80" s="190"/>
      <c r="H80" s="190"/>
      <c r="I80" s="190"/>
      <c r="J80" s="191"/>
      <c r="K80" s="70"/>
    </row>
    <row r="81" spans="1:11" x14ac:dyDescent="0.25">
      <c r="A81" s="74"/>
      <c r="B81" s="75"/>
      <c r="C81" s="91" t="s">
        <v>166</v>
      </c>
      <c r="D81" s="92"/>
      <c r="E81" s="91" t="s">
        <v>179</v>
      </c>
      <c r="F81" s="92"/>
      <c r="G81" s="91" t="s">
        <v>167</v>
      </c>
      <c r="H81" s="91"/>
      <c r="I81" s="91" t="s">
        <v>168</v>
      </c>
      <c r="J81" s="220"/>
      <c r="K81" s="18"/>
    </row>
    <row r="82" spans="1:11" ht="39" thickBot="1" x14ac:dyDescent="0.3">
      <c r="A82" s="19" t="s">
        <v>6</v>
      </c>
      <c r="B82" s="4" t="s">
        <v>7</v>
      </c>
      <c r="C82" s="4" t="s">
        <v>47</v>
      </c>
      <c r="D82" s="4" t="s">
        <v>48</v>
      </c>
      <c r="E82" s="4" t="s">
        <v>8</v>
      </c>
      <c r="F82" s="4" t="s">
        <v>9</v>
      </c>
      <c r="G82" s="4" t="s">
        <v>169</v>
      </c>
      <c r="H82" s="4" t="s">
        <v>170</v>
      </c>
      <c r="I82" s="4" t="s">
        <v>171</v>
      </c>
      <c r="J82" s="76" t="s">
        <v>172</v>
      </c>
      <c r="K82" s="18"/>
    </row>
    <row r="83" spans="1:11" ht="38.25" x14ac:dyDescent="0.25">
      <c r="A83" s="77" t="s">
        <v>78</v>
      </c>
      <c r="B83" s="78" t="s">
        <v>27</v>
      </c>
      <c r="C83" s="79">
        <v>6</v>
      </c>
      <c r="D83" s="80">
        <v>56711544</v>
      </c>
      <c r="E83" s="79">
        <v>1</v>
      </c>
      <c r="F83" s="80">
        <v>14177886</v>
      </c>
      <c r="G83" s="81">
        <v>3</v>
      </c>
      <c r="H83" s="82">
        <v>15256779</v>
      </c>
      <c r="I83" s="83">
        <f>IF(G83&gt;0,G83/C83,0)</f>
        <v>0.5</v>
      </c>
      <c r="J83" s="84">
        <f>IF(H83&gt;0,H83/D83,0)</f>
        <v>0.26902422194676978</v>
      </c>
      <c r="K83" s="18"/>
    </row>
    <row r="84" spans="1:11" ht="15.75" x14ac:dyDescent="0.25">
      <c r="A84" s="161" t="s">
        <v>174</v>
      </c>
      <c r="B84" s="162"/>
      <c r="C84" s="162"/>
      <c r="D84" s="162"/>
      <c r="E84" s="162"/>
      <c r="F84" s="162"/>
      <c r="G84" s="162"/>
      <c r="H84" s="162"/>
      <c r="I84" s="162"/>
      <c r="J84" s="163"/>
    </row>
    <row r="85" spans="1:11" ht="15.75" x14ac:dyDescent="0.25">
      <c r="A85" s="164" t="s">
        <v>175</v>
      </c>
      <c r="B85" s="165"/>
      <c r="C85" s="165"/>
      <c r="D85" s="165"/>
      <c r="E85" s="165"/>
      <c r="F85" s="165"/>
      <c r="G85" s="165"/>
      <c r="H85" s="165"/>
      <c r="I85" s="165"/>
      <c r="J85" s="166"/>
    </row>
    <row r="86" spans="1:11" s="29" customFormat="1" ht="19.5" customHeight="1" x14ac:dyDescent="0.2">
      <c r="A86" s="85" t="s">
        <v>176</v>
      </c>
      <c r="B86" s="221" t="s">
        <v>78</v>
      </c>
      <c r="C86" s="221"/>
      <c r="D86" s="221"/>
      <c r="E86" s="221"/>
      <c r="F86" s="221"/>
      <c r="G86" s="221"/>
      <c r="H86" s="221"/>
      <c r="I86" s="221"/>
      <c r="J86" s="222"/>
      <c r="K86" s="86"/>
    </row>
    <row r="87" spans="1:11" s="29" customFormat="1" ht="48.75" customHeight="1" x14ac:dyDescent="0.2">
      <c r="A87" s="85" t="s">
        <v>30</v>
      </c>
      <c r="B87" s="207" t="s">
        <v>117</v>
      </c>
      <c r="C87" s="207"/>
      <c r="D87" s="207"/>
      <c r="E87" s="207"/>
      <c r="F87" s="207"/>
      <c r="G87" s="207"/>
      <c r="H87" s="207"/>
      <c r="I87" s="207"/>
      <c r="J87" s="208"/>
      <c r="K87" s="86"/>
    </row>
    <row r="88" spans="1:11" s="87" customFormat="1" ht="45" customHeight="1" x14ac:dyDescent="0.25">
      <c r="A88" s="88" t="s">
        <v>33</v>
      </c>
      <c r="B88" s="207" t="s">
        <v>118</v>
      </c>
      <c r="C88" s="207"/>
      <c r="D88" s="207"/>
      <c r="E88" s="207"/>
      <c r="F88" s="207"/>
      <c r="G88" s="207"/>
      <c r="H88" s="207"/>
      <c r="I88" s="207"/>
      <c r="J88" s="208"/>
    </row>
    <row r="89" spans="1:11" s="29" customFormat="1" ht="34.5" customHeight="1" x14ac:dyDescent="0.2">
      <c r="A89" s="85" t="s">
        <v>37</v>
      </c>
      <c r="B89" s="207" t="s">
        <v>119</v>
      </c>
      <c r="C89" s="207"/>
      <c r="D89" s="207"/>
      <c r="E89" s="207"/>
      <c r="F89" s="207"/>
      <c r="G89" s="207"/>
      <c r="H89" s="207"/>
      <c r="I89" s="207"/>
      <c r="J89" s="208"/>
      <c r="K89" s="86"/>
    </row>
    <row r="90" spans="1:11" ht="15.75" x14ac:dyDescent="0.25">
      <c r="A90" s="161" t="s">
        <v>177</v>
      </c>
      <c r="B90" s="162"/>
      <c r="C90" s="162"/>
      <c r="D90" s="162"/>
      <c r="E90" s="162"/>
      <c r="F90" s="162"/>
      <c r="G90" s="162"/>
      <c r="H90" s="162"/>
      <c r="I90" s="162"/>
      <c r="J90" s="163"/>
    </row>
    <row r="91" spans="1:11" ht="15.75" x14ac:dyDescent="0.25">
      <c r="A91" s="223" t="s">
        <v>178</v>
      </c>
      <c r="B91" s="224"/>
      <c r="C91" s="224"/>
      <c r="D91" s="224"/>
      <c r="E91" s="224"/>
      <c r="F91" s="224"/>
      <c r="G91" s="224"/>
      <c r="H91" s="224"/>
      <c r="I91" s="224"/>
      <c r="J91" s="225"/>
    </row>
    <row r="92" spans="1:11" ht="15.75" thickBot="1" x14ac:dyDescent="0.3">
      <c r="A92" s="229" t="s">
        <v>83</v>
      </c>
      <c r="B92" s="230"/>
      <c r="C92" s="230"/>
      <c r="D92" s="230"/>
      <c r="E92" s="230"/>
      <c r="F92" s="230"/>
      <c r="G92" s="230"/>
      <c r="H92" s="230"/>
      <c r="I92" s="230"/>
      <c r="J92" s="231"/>
    </row>
    <row r="93" spans="1:11" ht="15.75" x14ac:dyDescent="0.25">
      <c r="A93" s="189" t="s">
        <v>165</v>
      </c>
      <c r="B93" s="190"/>
      <c r="C93" s="190"/>
      <c r="D93" s="190"/>
      <c r="E93" s="190"/>
      <c r="F93" s="190"/>
      <c r="G93" s="190"/>
      <c r="H93" s="190"/>
      <c r="I93" s="190"/>
      <c r="J93" s="191"/>
      <c r="K93" s="70"/>
    </row>
    <row r="94" spans="1:11" x14ac:dyDescent="0.25">
      <c r="A94" s="74"/>
      <c r="B94" s="75"/>
      <c r="C94" s="91" t="s">
        <v>166</v>
      </c>
      <c r="D94" s="92"/>
      <c r="E94" s="91" t="s">
        <v>179</v>
      </c>
      <c r="F94" s="92"/>
      <c r="G94" s="91" t="s">
        <v>167</v>
      </c>
      <c r="H94" s="91"/>
      <c r="I94" s="91" t="s">
        <v>168</v>
      </c>
      <c r="J94" s="220"/>
      <c r="K94" s="18"/>
    </row>
    <row r="95" spans="1:11" ht="39" thickBot="1" x14ac:dyDescent="0.3">
      <c r="A95" s="19" t="s">
        <v>6</v>
      </c>
      <c r="B95" s="4" t="s">
        <v>7</v>
      </c>
      <c r="C95" s="4" t="s">
        <v>47</v>
      </c>
      <c r="D95" s="4" t="s">
        <v>48</v>
      </c>
      <c r="E95" s="4" t="s">
        <v>8</v>
      </c>
      <c r="F95" s="4" t="s">
        <v>9</v>
      </c>
      <c r="G95" s="4" t="s">
        <v>169</v>
      </c>
      <c r="H95" s="4" t="s">
        <v>170</v>
      </c>
      <c r="I95" s="4" t="s">
        <v>171</v>
      </c>
      <c r="J95" s="76" t="s">
        <v>172</v>
      </c>
      <c r="K95" s="18"/>
    </row>
    <row r="96" spans="1:11" ht="66.75" customHeight="1" x14ac:dyDescent="0.25">
      <c r="A96" s="77" t="s">
        <v>84</v>
      </c>
      <c r="B96" s="78" t="s">
        <v>29</v>
      </c>
      <c r="C96" s="79">
        <v>6</v>
      </c>
      <c r="D96" s="80">
        <v>23233217</v>
      </c>
      <c r="E96" s="79">
        <v>3</v>
      </c>
      <c r="F96" s="80">
        <v>5808304</v>
      </c>
      <c r="G96" s="81">
        <v>3</v>
      </c>
      <c r="H96" s="82">
        <v>5060031</v>
      </c>
      <c r="I96" s="83">
        <f>IF(G96&gt;0,G96/C96,0)</f>
        <v>0.5</v>
      </c>
      <c r="J96" s="84">
        <f>IF(H96&gt;0,H96/D96,0)</f>
        <v>0.21779295566343654</v>
      </c>
      <c r="K96" s="18"/>
    </row>
    <row r="97" spans="1:11" ht="15.75" x14ac:dyDescent="0.25">
      <c r="A97" s="161" t="s">
        <v>174</v>
      </c>
      <c r="B97" s="162"/>
      <c r="C97" s="162"/>
      <c r="D97" s="162"/>
      <c r="E97" s="162"/>
      <c r="F97" s="162"/>
      <c r="G97" s="162"/>
      <c r="H97" s="162"/>
      <c r="I97" s="162"/>
      <c r="J97" s="163"/>
    </row>
    <row r="98" spans="1:11" ht="15.75" x14ac:dyDescent="0.25">
      <c r="A98" s="164" t="s">
        <v>175</v>
      </c>
      <c r="B98" s="165"/>
      <c r="C98" s="165"/>
      <c r="D98" s="165"/>
      <c r="E98" s="165"/>
      <c r="F98" s="165"/>
      <c r="G98" s="165"/>
      <c r="H98" s="165"/>
      <c r="I98" s="165"/>
      <c r="J98" s="166"/>
    </row>
    <row r="99" spans="1:11" ht="17.25" customHeight="1" x14ac:dyDescent="0.25">
      <c r="A99" s="85" t="s">
        <v>176</v>
      </c>
      <c r="B99" s="221" t="s">
        <v>84</v>
      </c>
      <c r="C99" s="221"/>
      <c r="D99" s="221"/>
      <c r="E99" s="221"/>
      <c r="F99" s="221"/>
      <c r="G99" s="221"/>
      <c r="H99" s="221"/>
      <c r="I99" s="221"/>
      <c r="J99" s="222"/>
      <c r="K99" s="18"/>
    </row>
    <row r="100" spans="1:11" ht="51.75" customHeight="1" x14ac:dyDescent="0.25">
      <c r="A100" s="85" t="s">
        <v>30</v>
      </c>
      <c r="B100" s="207" t="s">
        <v>85</v>
      </c>
      <c r="C100" s="207"/>
      <c r="D100" s="207"/>
      <c r="E100" s="207"/>
      <c r="F100" s="207"/>
      <c r="G100" s="207"/>
      <c r="H100" s="207"/>
      <c r="I100" s="207"/>
      <c r="J100" s="208"/>
      <c r="K100" s="18"/>
    </row>
    <row r="101" spans="1:11" ht="110.25" customHeight="1" x14ac:dyDescent="0.25">
      <c r="A101" s="85" t="s">
        <v>33</v>
      </c>
      <c r="B101" s="207" t="s">
        <v>122</v>
      </c>
      <c r="C101" s="207"/>
      <c r="D101" s="207"/>
      <c r="E101" s="207"/>
      <c r="F101" s="207"/>
      <c r="G101" s="207"/>
      <c r="H101" s="207"/>
      <c r="I101" s="207"/>
      <c r="J101" s="208"/>
      <c r="K101" s="18"/>
    </row>
    <row r="102" spans="1:11" ht="25.5" x14ac:dyDescent="0.25">
      <c r="A102" s="85" t="s">
        <v>37</v>
      </c>
      <c r="B102" s="207" t="s">
        <v>123</v>
      </c>
      <c r="C102" s="207"/>
      <c r="D102" s="207"/>
      <c r="E102" s="207"/>
      <c r="F102" s="207"/>
      <c r="G102" s="207"/>
      <c r="H102" s="207"/>
      <c r="I102" s="207"/>
      <c r="J102" s="208"/>
      <c r="K102" s="18"/>
    </row>
    <row r="103" spans="1:11" ht="15.75" x14ac:dyDescent="0.25">
      <c r="A103" s="161" t="s">
        <v>177</v>
      </c>
      <c r="B103" s="162"/>
      <c r="C103" s="162"/>
      <c r="D103" s="162"/>
      <c r="E103" s="162"/>
      <c r="F103" s="162"/>
      <c r="G103" s="162"/>
      <c r="H103" s="162"/>
      <c r="I103" s="162"/>
      <c r="J103" s="163"/>
    </row>
    <row r="104" spans="1:11" ht="15.75" x14ac:dyDescent="0.25">
      <c r="A104" s="223" t="s">
        <v>178</v>
      </c>
      <c r="B104" s="224"/>
      <c r="C104" s="224"/>
      <c r="D104" s="224"/>
      <c r="E104" s="224"/>
      <c r="F104" s="224"/>
      <c r="G104" s="224"/>
      <c r="H104" s="224"/>
      <c r="I104" s="224"/>
      <c r="J104" s="225"/>
    </row>
    <row r="105" spans="1:11" ht="33" customHeight="1" thickBot="1" x14ac:dyDescent="0.3">
      <c r="A105" s="226" t="s">
        <v>88</v>
      </c>
      <c r="B105" s="227"/>
      <c r="C105" s="227"/>
      <c r="D105" s="227"/>
      <c r="E105" s="227"/>
      <c r="F105" s="227"/>
      <c r="G105" s="227"/>
      <c r="H105" s="227"/>
      <c r="I105" s="227"/>
      <c r="J105" s="228"/>
    </row>
  </sheetData>
  <mergeCells count="115">
    <mergeCell ref="A103:J103"/>
    <mergeCell ref="A104:J104"/>
    <mergeCell ref="A105:J105"/>
    <mergeCell ref="B74:J74"/>
    <mergeCell ref="A97:J97"/>
    <mergeCell ref="A98:J98"/>
    <mergeCell ref="B99:J99"/>
    <mergeCell ref="B100:J100"/>
    <mergeCell ref="B101:J101"/>
    <mergeCell ref="B102:J102"/>
    <mergeCell ref="B89:J89"/>
    <mergeCell ref="A90:J90"/>
    <mergeCell ref="A91:J91"/>
    <mergeCell ref="A92:J92"/>
    <mergeCell ref="A93:J93"/>
    <mergeCell ref="C94:D94"/>
    <mergeCell ref="E94:F94"/>
    <mergeCell ref="G94:H94"/>
    <mergeCell ref="I94:J94"/>
    <mergeCell ref="A84:J84"/>
    <mergeCell ref="A85:J85"/>
    <mergeCell ref="B86:J86"/>
    <mergeCell ref="B87:J87"/>
    <mergeCell ref="B88:J88"/>
    <mergeCell ref="B76:J76"/>
    <mergeCell ref="A77:J77"/>
    <mergeCell ref="A78:J78"/>
    <mergeCell ref="A79:J79"/>
    <mergeCell ref="A80:J80"/>
    <mergeCell ref="C81:D81"/>
    <mergeCell ref="E81:F81"/>
    <mergeCell ref="G81:H81"/>
    <mergeCell ref="I81:J81"/>
    <mergeCell ref="A69:J69"/>
    <mergeCell ref="A70:J70"/>
    <mergeCell ref="B71:J71"/>
    <mergeCell ref="B72:J72"/>
    <mergeCell ref="A73:A75"/>
    <mergeCell ref="B73:J73"/>
    <mergeCell ref="B75:J75"/>
    <mergeCell ref="B61:J61"/>
    <mergeCell ref="A62:J62"/>
    <mergeCell ref="A63:J63"/>
    <mergeCell ref="A64:J64"/>
    <mergeCell ref="A65:J65"/>
    <mergeCell ref="C66:D66"/>
    <mergeCell ref="E66:F66"/>
    <mergeCell ref="G66:H66"/>
    <mergeCell ref="I66:J66"/>
    <mergeCell ref="A56:J56"/>
    <mergeCell ref="A57:J57"/>
    <mergeCell ref="B58:J58"/>
    <mergeCell ref="B59:J59"/>
    <mergeCell ref="B60:J60"/>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s>
  <dataValidations count="6">
    <dataValidation allowBlank="1" showInputMessage="1" showErrorMessage="1" prompt="Nombre de cada producto" sqref="A28 A41 A54 A67 A82 A95"/>
    <dataValidation allowBlank="1" showInputMessage="1" showErrorMessage="1" prompt="Nombre del indicador" sqref="B28 B41 B54 B67 B82 B95"/>
    <dataValidation allowBlank="1" showInputMessage="1" showErrorMessage="1" prompt="Meta anual del indicador" sqref="E28 C28 E41 C41:C42 E54 C54:C55 E67 C67:C68 E82 C82:C83 E95 C95:C96"/>
    <dataValidation allowBlank="1" showInputMessage="1" showErrorMessage="1" prompt="Monto presupuestado para el producto" sqref="F28 D28 F41 D41 F54 D54:D55 F67 D67:D68 F82 D82:D83 F95 D95:D96"/>
    <dataValidation allowBlank="1" showInputMessage="1" showErrorMessage="1" prompt="Meta alcanzada en el trimestre" sqref="G28 G41 G54 G67 G82 G95"/>
    <dataValidation allowBlank="1" showInputMessage="1" showErrorMessage="1" prompt="Monto ejecutado en el trimestre" sqref="H28 H41 H54 H67 H82 H95"/>
  </dataValidations>
  <pageMargins left="0.39370078740157483" right="0.39370078740157483" top="0.59055118110236227" bottom="0.59055118110236227" header="0.31496062992125984" footer="0.31496062992125984"/>
  <pageSetup scale="70" fitToHeight="0" orientation="portrait" r:id="rId1"/>
  <headerFooter>
    <oddFooter>&amp;C&amp;10&amp;P de &amp;N</oddFooter>
  </headerFooter>
  <rowBreaks count="1" manualBreakCount="1">
    <brk id="42" max="16383" man="1"/>
  </rowBreaks>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5"/>
  <sheetViews>
    <sheetView topLeftCell="A13" workbookViewId="0">
      <selection activeCell="B14" sqref="B14:J14"/>
    </sheetView>
  </sheetViews>
  <sheetFormatPr baseColWidth="10" defaultColWidth="11.42578125" defaultRowHeight="15" x14ac:dyDescent="0.25"/>
  <cols>
    <col min="1" max="1" width="16.85546875" customWidth="1"/>
    <col min="2" max="2" width="15.7109375" customWidth="1"/>
    <col min="3" max="3" width="11.85546875" customWidth="1"/>
    <col min="4" max="4" width="14" customWidth="1"/>
    <col min="5" max="5" width="13.140625" bestFit="1" customWidth="1"/>
    <col min="6" max="6" width="13.140625" customWidth="1"/>
    <col min="8" max="8" width="12.28515625" customWidth="1"/>
    <col min="10" max="10" width="11.42578125" customWidth="1"/>
  </cols>
  <sheetData>
    <row r="2" spans="1:21" ht="18" customHeight="1" x14ac:dyDescent="0.25">
      <c r="A2" s="239" t="s">
        <v>89</v>
      </c>
      <c r="B2" s="239"/>
      <c r="C2" s="239"/>
      <c r="D2" s="239"/>
      <c r="E2" s="239"/>
      <c r="F2" s="239"/>
      <c r="G2" s="239"/>
      <c r="H2" s="239"/>
      <c r="I2" s="239"/>
      <c r="J2" s="239"/>
      <c r="K2" s="1"/>
      <c r="L2" s="1"/>
      <c r="M2" s="1"/>
      <c r="N2" s="1"/>
      <c r="O2" s="1"/>
      <c r="P2" s="1"/>
      <c r="Q2" s="1"/>
      <c r="R2" s="1"/>
      <c r="S2" s="1"/>
      <c r="T2" s="1"/>
      <c r="U2" s="1"/>
    </row>
    <row r="3" spans="1:21" ht="18" customHeight="1" x14ac:dyDescent="0.25">
      <c r="A3" s="239" t="s">
        <v>0</v>
      </c>
      <c r="B3" s="239"/>
      <c r="C3" s="239"/>
      <c r="D3" s="239"/>
      <c r="E3" s="239"/>
      <c r="F3" s="239"/>
      <c r="G3" s="239"/>
      <c r="H3" s="239"/>
      <c r="I3" s="239"/>
      <c r="J3" s="239"/>
      <c r="K3" s="1"/>
      <c r="L3" s="1"/>
      <c r="M3" s="1"/>
      <c r="N3" s="1"/>
      <c r="O3" s="1"/>
      <c r="P3" s="1"/>
      <c r="Q3" s="1"/>
      <c r="R3" s="1"/>
      <c r="S3" s="1"/>
      <c r="T3" s="1"/>
      <c r="U3" s="1"/>
    </row>
    <row r="4" spans="1:21" ht="18" customHeight="1" x14ac:dyDescent="0.25">
      <c r="C4" s="2"/>
      <c r="D4" s="2"/>
      <c r="E4" s="2"/>
      <c r="F4" s="2"/>
      <c r="G4" s="2"/>
      <c r="H4" s="2"/>
      <c r="I4" s="2"/>
      <c r="J4" s="2"/>
      <c r="K4" s="1"/>
      <c r="L4" s="1"/>
      <c r="M4" s="1"/>
      <c r="N4" s="1"/>
      <c r="O4" s="1"/>
      <c r="P4" s="1"/>
      <c r="Q4" s="1"/>
      <c r="R4" s="1"/>
      <c r="S4" s="1"/>
      <c r="T4" s="1"/>
      <c r="U4" s="1"/>
    </row>
    <row r="5" spans="1:21" ht="26.25" thickBot="1" x14ac:dyDescent="0.3">
      <c r="A5" s="22" t="s">
        <v>90</v>
      </c>
      <c r="B5" s="25" t="s">
        <v>91</v>
      </c>
      <c r="C5" s="2"/>
      <c r="D5" s="2"/>
      <c r="E5" s="2"/>
      <c r="F5" s="2"/>
      <c r="G5" s="2"/>
      <c r="H5" s="2"/>
      <c r="I5" s="2"/>
      <c r="J5" s="2"/>
      <c r="K5" s="1"/>
      <c r="L5" s="1"/>
      <c r="M5" s="1"/>
      <c r="N5" s="1"/>
      <c r="O5" s="1"/>
      <c r="P5" s="1"/>
      <c r="Q5" s="1"/>
      <c r="R5" s="1"/>
      <c r="S5" s="1"/>
      <c r="T5" s="1"/>
      <c r="U5" s="1"/>
    </row>
    <row r="6" spans="1:21" ht="24" customHeight="1" thickBot="1" x14ac:dyDescent="0.3">
      <c r="C6" s="240" t="s">
        <v>43</v>
      </c>
      <c r="D6" s="241"/>
      <c r="E6" s="242" t="s">
        <v>92</v>
      </c>
      <c r="F6" s="242"/>
      <c r="G6" s="242"/>
      <c r="H6" s="242"/>
      <c r="I6" s="242"/>
      <c r="J6" s="242"/>
    </row>
    <row r="7" spans="1:21" ht="35.25" customHeight="1" thickBot="1" x14ac:dyDescent="0.3">
      <c r="A7" s="10" t="s">
        <v>45</v>
      </c>
      <c r="B7" s="10" t="s">
        <v>46</v>
      </c>
      <c r="C7" s="11" t="s">
        <v>47</v>
      </c>
      <c r="D7" s="10" t="s">
        <v>48</v>
      </c>
      <c r="E7" s="10" t="s">
        <v>49</v>
      </c>
      <c r="F7" s="12" t="s">
        <v>50</v>
      </c>
      <c r="G7" s="12" t="s">
        <v>51</v>
      </c>
      <c r="H7" s="12" t="s">
        <v>52</v>
      </c>
      <c r="I7" s="12" t="s">
        <v>53</v>
      </c>
      <c r="J7" s="12" t="s">
        <v>54</v>
      </c>
    </row>
    <row r="8" spans="1:21" ht="67.5" customHeight="1" thickBot="1" x14ac:dyDescent="0.3">
      <c r="A8" s="45" t="s">
        <v>93</v>
      </c>
      <c r="B8" s="46" t="s">
        <v>19</v>
      </c>
      <c r="C8" s="47">
        <v>9940</v>
      </c>
      <c r="D8" s="48">
        <v>170848103</v>
      </c>
      <c r="E8" s="47">
        <v>1107</v>
      </c>
      <c r="F8" s="48">
        <v>42712026</v>
      </c>
      <c r="G8" s="56">
        <v>1095</v>
      </c>
      <c r="H8" s="48">
        <v>22424629</v>
      </c>
      <c r="I8" s="49">
        <f>IF(G8&gt;0,G8/E8,0)</f>
        <v>0.98915989159891604</v>
      </c>
      <c r="J8" s="50">
        <f>IF(H8&gt;0,H8/D8,0)</f>
        <v>0.13125477313611145</v>
      </c>
    </row>
    <row r="11" spans="1:21" ht="93.75" customHeight="1" x14ac:dyDescent="0.25">
      <c r="A11" s="26" t="s">
        <v>30</v>
      </c>
      <c r="B11" s="235" t="s">
        <v>56</v>
      </c>
      <c r="C11" s="236"/>
      <c r="D11" s="236"/>
      <c r="E11" s="236"/>
      <c r="F11" s="236"/>
      <c r="G11" s="236"/>
      <c r="H11" s="236"/>
      <c r="I11" s="236"/>
      <c r="J11" s="236"/>
      <c r="K11" s="27"/>
    </row>
    <row r="12" spans="1:21" ht="79.5" customHeight="1" x14ac:dyDescent="0.25">
      <c r="A12" s="7" t="s">
        <v>32</v>
      </c>
      <c r="B12" s="235" t="s">
        <v>94</v>
      </c>
      <c r="C12" s="236"/>
      <c r="D12" s="236"/>
      <c r="E12" s="236"/>
      <c r="F12" s="236"/>
      <c r="G12" s="236"/>
      <c r="H12" s="236"/>
      <c r="I12" s="236"/>
      <c r="J12" s="236"/>
      <c r="K12" s="27"/>
    </row>
    <row r="13" spans="1:21" ht="111" customHeight="1" x14ac:dyDescent="0.25">
      <c r="A13" s="51" t="s">
        <v>33</v>
      </c>
      <c r="B13" s="237" t="s">
        <v>95</v>
      </c>
      <c r="C13" s="238"/>
      <c r="D13" s="238"/>
      <c r="E13" s="238"/>
      <c r="F13" s="238"/>
      <c r="G13" s="238"/>
      <c r="H13" s="238"/>
      <c r="I13" s="238"/>
      <c r="J13" s="238"/>
      <c r="K13" s="27"/>
    </row>
    <row r="14" spans="1:21" ht="134.25" customHeight="1" x14ac:dyDescent="0.25">
      <c r="A14" s="7" t="s">
        <v>37</v>
      </c>
      <c r="B14" s="233" t="s">
        <v>96</v>
      </c>
      <c r="C14" s="234"/>
      <c r="D14" s="234"/>
      <c r="E14" s="234"/>
      <c r="F14" s="234"/>
      <c r="G14" s="234"/>
      <c r="H14" s="234"/>
      <c r="I14" s="234"/>
      <c r="J14" s="234"/>
      <c r="K14" s="27"/>
    </row>
    <row r="15" spans="1:21" ht="63" customHeight="1" x14ac:dyDescent="0.25">
      <c r="A15" s="7" t="s">
        <v>39</v>
      </c>
      <c r="B15" s="233" t="s">
        <v>61</v>
      </c>
      <c r="C15" s="234"/>
      <c r="D15" s="234"/>
      <c r="E15" s="234"/>
      <c r="F15" s="234"/>
      <c r="G15" s="234"/>
      <c r="H15" s="234"/>
      <c r="I15" s="234"/>
      <c r="J15" s="234"/>
      <c r="K15" s="27"/>
    </row>
  </sheetData>
  <mergeCells count="9">
    <mergeCell ref="B15:J15"/>
    <mergeCell ref="B11:J11"/>
    <mergeCell ref="B12:J12"/>
    <mergeCell ref="B13:J13"/>
    <mergeCell ref="A2:J2"/>
    <mergeCell ref="A3:J3"/>
    <mergeCell ref="C6:D6"/>
    <mergeCell ref="E6:J6"/>
    <mergeCell ref="B14:J14"/>
  </mergeCells>
  <dataValidations count="3">
    <dataValidation allowBlank="1" showInputMessage="1" showErrorMessage="1" prompt="Meta anual del indicador" sqref="C7:C8"/>
    <dataValidation allowBlank="1" showInputMessage="1" showErrorMessage="1" prompt="Monto presupuestado para el producto" sqref="D7"/>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17"/>
  <sheetViews>
    <sheetView topLeftCell="A11" workbookViewId="0">
      <selection activeCell="C18" sqref="C18"/>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4.5703125" customWidth="1"/>
    <col min="10" max="10" width="11.42578125" customWidth="1"/>
    <col min="12" max="12" width="13.7109375" customWidth="1"/>
  </cols>
  <sheetData>
    <row r="2" spans="1:50" ht="18" customHeight="1" x14ac:dyDescent="0.25">
      <c r="A2" s="239" t="s">
        <v>97</v>
      </c>
      <c r="B2" s="239"/>
      <c r="C2" s="239"/>
      <c r="D2" s="239"/>
      <c r="E2" s="239"/>
      <c r="F2" s="239"/>
      <c r="G2" s="239"/>
      <c r="H2" s="239"/>
      <c r="I2" s="239"/>
      <c r="J2" s="239"/>
      <c r="K2" s="1"/>
      <c r="L2" s="1"/>
      <c r="M2" s="1"/>
      <c r="N2" s="1"/>
      <c r="O2" s="1"/>
      <c r="P2" s="1"/>
      <c r="Q2" s="1"/>
      <c r="R2" s="1"/>
      <c r="S2" s="1"/>
      <c r="T2" s="1"/>
      <c r="U2" s="1"/>
    </row>
    <row r="3" spans="1:50" ht="18" customHeight="1" x14ac:dyDescent="0.25">
      <c r="A3" s="239" t="s">
        <v>0</v>
      </c>
      <c r="B3" s="239"/>
      <c r="C3" s="239"/>
      <c r="D3" s="239"/>
      <c r="E3" s="239"/>
      <c r="F3" s="239"/>
      <c r="G3" s="239"/>
      <c r="H3" s="239"/>
      <c r="I3" s="239"/>
      <c r="J3" s="239"/>
      <c r="K3" s="1"/>
      <c r="L3" s="1"/>
      <c r="M3" s="1"/>
      <c r="N3" s="1"/>
      <c r="O3" s="1"/>
      <c r="P3" s="1"/>
      <c r="Q3" s="1"/>
      <c r="R3" s="1"/>
      <c r="S3" s="1"/>
      <c r="T3" s="1"/>
      <c r="U3" s="1"/>
    </row>
    <row r="4" spans="1:50" ht="18" customHeight="1" x14ac:dyDescent="0.25">
      <c r="A4" s="21"/>
      <c r="B4" s="21"/>
      <c r="C4" s="21"/>
      <c r="D4" s="21"/>
      <c r="E4" s="21"/>
      <c r="F4" s="21"/>
      <c r="G4" s="21"/>
      <c r="H4" s="21"/>
      <c r="I4" s="21"/>
      <c r="J4" s="21"/>
      <c r="K4" s="1"/>
      <c r="L4" s="1"/>
      <c r="M4" s="1"/>
      <c r="N4" s="1"/>
      <c r="O4" s="1"/>
      <c r="P4" s="1"/>
      <c r="Q4" s="1"/>
      <c r="R4" s="1"/>
      <c r="S4" s="1"/>
      <c r="T4" s="1"/>
      <c r="U4" s="1"/>
    </row>
    <row r="5" spans="1:50" ht="18" customHeight="1" thickBot="1" x14ac:dyDescent="0.3">
      <c r="A5" s="22" t="s">
        <v>90</v>
      </c>
      <c r="B5" s="25" t="s">
        <v>98</v>
      </c>
      <c r="C5" s="2"/>
      <c r="D5" s="2"/>
      <c r="E5" s="2"/>
      <c r="F5" s="2"/>
      <c r="G5" s="2"/>
      <c r="H5" s="2"/>
      <c r="I5" s="2"/>
      <c r="J5" s="2"/>
      <c r="K5" s="1"/>
      <c r="L5" s="1"/>
      <c r="M5" s="1"/>
      <c r="N5" s="1"/>
      <c r="O5" s="1"/>
      <c r="P5" s="1"/>
      <c r="Q5" s="1"/>
      <c r="R5" s="1"/>
      <c r="S5" s="1"/>
      <c r="T5" s="1"/>
      <c r="U5" s="1"/>
    </row>
    <row r="6" spans="1:50" ht="24" customHeight="1" thickBot="1" x14ac:dyDescent="0.3">
      <c r="C6" s="240" t="s">
        <v>43</v>
      </c>
      <c r="D6" s="241"/>
      <c r="E6" s="242" t="s">
        <v>92</v>
      </c>
      <c r="F6" s="242"/>
      <c r="G6" s="242"/>
      <c r="H6" s="242"/>
      <c r="I6" s="242"/>
      <c r="J6" s="242"/>
    </row>
    <row r="7" spans="1:50" ht="39" customHeight="1" thickBot="1" x14ac:dyDescent="0.3">
      <c r="A7" s="9" t="s">
        <v>45</v>
      </c>
      <c r="B7" s="9" t="s">
        <v>46</v>
      </c>
      <c r="C7" s="9" t="s">
        <v>47</v>
      </c>
      <c r="D7" s="9" t="s">
        <v>48</v>
      </c>
      <c r="E7" s="9" t="s">
        <v>49</v>
      </c>
      <c r="F7" s="9" t="s">
        <v>50</v>
      </c>
      <c r="G7" s="9" t="s">
        <v>51</v>
      </c>
      <c r="H7" s="9" t="s">
        <v>52</v>
      </c>
      <c r="I7" s="9" t="s">
        <v>53</v>
      </c>
      <c r="J7" s="9" t="s">
        <v>54</v>
      </c>
    </row>
    <row r="8" spans="1:50" ht="67.5" customHeight="1" thickBot="1" x14ac:dyDescent="0.3">
      <c r="A8" s="45" t="s">
        <v>99</v>
      </c>
      <c r="B8" s="46" t="s">
        <v>21</v>
      </c>
      <c r="C8" s="47">
        <v>10277</v>
      </c>
      <c r="D8" s="48">
        <v>46086308</v>
      </c>
      <c r="E8" s="47">
        <v>2030</v>
      </c>
      <c r="F8" s="48">
        <v>11521577</v>
      </c>
      <c r="G8" s="55">
        <v>3200</v>
      </c>
      <c r="H8" s="48">
        <v>10061657</v>
      </c>
      <c r="I8" s="49">
        <f>IF(G8&gt;0,G8/E8,0)</f>
        <v>1.5763546798029557</v>
      </c>
      <c r="J8" s="50">
        <f>IF(H8&gt;0,H8/D8,0)</f>
        <v>0.21832204480341535</v>
      </c>
    </row>
    <row r="11" spans="1:50" ht="39.75" customHeight="1" x14ac:dyDescent="0.25">
      <c r="A11" s="26" t="s">
        <v>30</v>
      </c>
      <c r="B11" s="247" t="s">
        <v>100</v>
      </c>
      <c r="C11" s="248"/>
      <c r="D11" s="248"/>
      <c r="E11" s="248"/>
      <c r="F11" s="248"/>
      <c r="G11" s="248"/>
      <c r="H11" s="248"/>
      <c r="I11" s="248"/>
      <c r="J11" s="249"/>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row>
    <row r="12" spans="1:50" ht="39.75" customHeight="1" x14ac:dyDescent="0.25">
      <c r="A12" s="52" t="s">
        <v>32</v>
      </c>
      <c r="B12" s="250" t="s">
        <v>63</v>
      </c>
      <c r="C12" s="251"/>
      <c r="D12" s="251"/>
      <c r="E12" s="251"/>
      <c r="F12" s="251"/>
      <c r="G12" s="251"/>
      <c r="H12" s="251"/>
      <c r="I12" s="251"/>
      <c r="J12" s="252"/>
    </row>
    <row r="13" spans="1:50" ht="20.25" hidden="1" customHeight="1" x14ac:dyDescent="0.25">
      <c r="A13" s="253" t="s">
        <v>33</v>
      </c>
      <c r="B13" s="256" t="s">
        <v>34</v>
      </c>
      <c r="C13" s="257"/>
      <c r="D13" s="257"/>
      <c r="E13" s="257"/>
      <c r="F13" s="257"/>
      <c r="G13" s="257"/>
      <c r="H13" s="257"/>
      <c r="I13" s="257"/>
      <c r="J13" s="258"/>
    </row>
    <row r="14" spans="1:50" ht="34.5" hidden="1" customHeight="1" x14ac:dyDescent="0.25">
      <c r="A14" s="254"/>
      <c r="B14" s="259" t="s">
        <v>35</v>
      </c>
      <c r="C14" s="243"/>
      <c r="D14" s="243"/>
      <c r="E14" s="243"/>
      <c r="F14" s="243"/>
      <c r="G14" s="243"/>
      <c r="H14" s="243"/>
      <c r="I14" s="243"/>
      <c r="J14" s="260"/>
    </row>
    <row r="15" spans="1:50" ht="67.5" customHeight="1" x14ac:dyDescent="0.25">
      <c r="A15" s="255"/>
      <c r="B15" s="259" t="s">
        <v>101</v>
      </c>
      <c r="C15" s="243"/>
      <c r="D15" s="243"/>
      <c r="E15" s="243"/>
      <c r="F15" s="243"/>
      <c r="G15" s="243"/>
      <c r="H15" s="243"/>
      <c r="I15" s="243"/>
      <c r="J15" s="260"/>
    </row>
    <row r="16" spans="1:50" ht="43.5" customHeight="1" x14ac:dyDescent="0.25">
      <c r="A16" s="26" t="s">
        <v>37</v>
      </c>
      <c r="B16" s="261" t="s">
        <v>102</v>
      </c>
      <c r="C16" s="262"/>
      <c r="D16" s="262"/>
      <c r="E16" s="262"/>
      <c r="F16" s="262"/>
      <c r="G16" s="262"/>
      <c r="H16" s="262"/>
      <c r="I16" s="262"/>
      <c r="J16" s="263"/>
    </row>
    <row r="17" spans="1:10" ht="35.25" customHeight="1" x14ac:dyDescent="0.25">
      <c r="A17" s="26" t="s">
        <v>39</v>
      </c>
      <c r="B17" s="244"/>
      <c r="C17" s="245"/>
      <c r="D17" s="245"/>
      <c r="E17" s="245"/>
      <c r="F17" s="245"/>
      <c r="G17" s="245"/>
      <c r="H17" s="245"/>
      <c r="I17" s="245"/>
      <c r="J17" s="246"/>
    </row>
  </sheetData>
  <mergeCells count="17">
    <mergeCell ref="B17:J17"/>
    <mergeCell ref="A3:J3"/>
    <mergeCell ref="C6:D6"/>
    <mergeCell ref="E6:J6"/>
    <mergeCell ref="B11:J11"/>
    <mergeCell ref="B12:J12"/>
    <mergeCell ref="A13:A15"/>
    <mergeCell ref="B13:J13"/>
    <mergeCell ref="B14:J14"/>
    <mergeCell ref="B15:J15"/>
    <mergeCell ref="B16:J16"/>
    <mergeCell ref="T11:AB11"/>
    <mergeCell ref="AC11:AK11"/>
    <mergeCell ref="AL11:AT11"/>
    <mergeCell ref="AU11:AX11"/>
    <mergeCell ref="A2:J2"/>
    <mergeCell ref="K11:S11"/>
  </mergeCells>
  <dataValidations count="3">
    <dataValidation allowBlank="1" showInputMessage="1" showErrorMessage="1" prompt="Monto presupuestado para el producto" sqref="D7"/>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1" zoomScaleNormal="100"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customWidth="1"/>
    <col min="10" max="10" width="11.42578125" customWidth="1"/>
    <col min="12" max="12" width="13.7109375" customWidth="1"/>
  </cols>
  <sheetData>
    <row r="2" spans="1:21" ht="18" customHeight="1" x14ac:dyDescent="0.25">
      <c r="A2" s="239" t="s">
        <v>103</v>
      </c>
      <c r="B2" s="239"/>
      <c r="C2" s="239"/>
      <c r="D2" s="239"/>
      <c r="E2" s="239"/>
      <c r="F2" s="239"/>
      <c r="G2" s="239"/>
      <c r="H2" s="239"/>
      <c r="I2" s="239"/>
      <c r="J2" s="239"/>
      <c r="K2" s="1"/>
      <c r="L2" s="1"/>
      <c r="M2" s="1"/>
      <c r="N2" s="1"/>
      <c r="O2" s="1"/>
      <c r="P2" s="1"/>
      <c r="Q2" s="1"/>
      <c r="R2" s="1"/>
      <c r="S2" s="1"/>
      <c r="T2" s="1"/>
      <c r="U2" s="1"/>
    </row>
    <row r="3" spans="1:21" ht="18" customHeight="1" x14ac:dyDescent="0.25">
      <c r="A3" s="239" t="s">
        <v>104</v>
      </c>
      <c r="B3" s="239"/>
      <c r="C3" s="239"/>
      <c r="D3" s="239"/>
      <c r="E3" s="239"/>
      <c r="F3" s="239"/>
      <c r="G3" s="239"/>
      <c r="H3" s="239"/>
      <c r="I3" s="239"/>
      <c r="J3" s="239"/>
      <c r="K3" s="1"/>
      <c r="L3" s="1"/>
      <c r="M3" s="1"/>
      <c r="N3" s="1"/>
      <c r="O3" s="1"/>
      <c r="P3" s="1"/>
      <c r="Q3" s="1"/>
      <c r="R3" s="1"/>
      <c r="S3" s="1"/>
      <c r="T3" s="1"/>
      <c r="U3" s="1"/>
    </row>
    <row r="4" spans="1:21" s="24" customFormat="1" ht="18" customHeight="1" x14ac:dyDescent="0.25">
      <c r="A4" s="239" t="s">
        <v>0</v>
      </c>
      <c r="B4" s="239"/>
      <c r="C4" s="239"/>
      <c r="D4" s="239"/>
      <c r="E4" s="239"/>
      <c r="F4" s="239"/>
      <c r="G4" s="239"/>
      <c r="H4" s="239"/>
      <c r="I4" s="239"/>
      <c r="J4" s="239"/>
      <c r="K4" s="23"/>
      <c r="L4" s="23"/>
      <c r="M4" s="23"/>
      <c r="N4" s="23"/>
      <c r="O4" s="23"/>
      <c r="P4" s="23"/>
      <c r="Q4" s="23"/>
      <c r="R4" s="23"/>
      <c r="S4" s="23"/>
      <c r="T4" s="23"/>
      <c r="U4" s="23"/>
    </row>
    <row r="5" spans="1:21" s="24" customFormat="1" ht="18" customHeight="1" x14ac:dyDescent="0.25">
      <c r="A5" s="21"/>
      <c r="B5" s="21"/>
      <c r="C5" s="21"/>
      <c r="D5" s="21"/>
      <c r="E5" s="21"/>
      <c r="F5" s="21"/>
      <c r="G5" s="21"/>
      <c r="H5" s="21"/>
      <c r="I5" s="21"/>
      <c r="J5" s="21"/>
      <c r="K5" s="23"/>
      <c r="L5" s="23"/>
      <c r="M5" s="23"/>
      <c r="N5" s="23"/>
      <c r="O5" s="23"/>
      <c r="P5" s="23"/>
      <c r="Q5" s="23"/>
      <c r="R5" s="23"/>
      <c r="S5" s="23"/>
      <c r="T5" s="23"/>
      <c r="U5" s="23"/>
    </row>
    <row r="6" spans="1:21" ht="18" customHeight="1" thickBot="1" x14ac:dyDescent="0.3">
      <c r="A6" s="22" t="s">
        <v>90</v>
      </c>
      <c r="B6" s="278" t="s">
        <v>105</v>
      </c>
      <c r="C6" s="278"/>
      <c r="D6" s="278"/>
      <c r="E6" s="2"/>
      <c r="F6" s="2"/>
      <c r="G6" s="2"/>
      <c r="H6" s="2"/>
      <c r="I6" s="2"/>
      <c r="J6" s="2"/>
      <c r="K6" s="1"/>
      <c r="L6" s="1"/>
      <c r="M6" s="1"/>
      <c r="N6" s="1"/>
      <c r="O6" s="1"/>
      <c r="P6" s="1"/>
      <c r="Q6" s="1"/>
      <c r="R6" s="1"/>
      <c r="S6" s="1"/>
      <c r="T6" s="1"/>
      <c r="U6" s="1"/>
    </row>
    <row r="7" spans="1:21" ht="24" customHeight="1" thickBot="1" x14ac:dyDescent="0.3">
      <c r="C7" s="240" t="s">
        <v>43</v>
      </c>
      <c r="D7" s="241"/>
      <c r="E7" s="242" t="s">
        <v>92</v>
      </c>
      <c r="F7" s="242"/>
      <c r="G7" s="242"/>
      <c r="H7" s="242"/>
      <c r="I7" s="242"/>
      <c r="J7" s="242"/>
    </row>
    <row r="8" spans="1:21" ht="39" customHeight="1" thickBot="1" x14ac:dyDescent="0.3">
      <c r="A8" s="9" t="s">
        <v>45</v>
      </c>
      <c r="B8" s="9" t="s">
        <v>46</v>
      </c>
      <c r="C8" s="9" t="s">
        <v>47</v>
      </c>
      <c r="D8" s="9" t="s">
        <v>48</v>
      </c>
      <c r="E8" s="9" t="s">
        <v>49</v>
      </c>
      <c r="F8" s="9" t="s">
        <v>50</v>
      </c>
      <c r="G8" s="9" t="s">
        <v>51</v>
      </c>
      <c r="H8" s="9" t="s">
        <v>52</v>
      </c>
      <c r="I8" s="9" t="s">
        <v>53</v>
      </c>
      <c r="J8" s="9" t="s">
        <v>54</v>
      </c>
    </row>
    <row r="9" spans="1:21" ht="67.5" customHeight="1" thickBot="1" x14ac:dyDescent="0.3">
      <c r="A9" s="45" t="s">
        <v>106</v>
      </c>
      <c r="B9" s="46" t="s">
        <v>23</v>
      </c>
      <c r="C9" s="47">
        <v>1560</v>
      </c>
      <c r="D9" s="48">
        <v>104233344</v>
      </c>
      <c r="E9" s="47">
        <v>390</v>
      </c>
      <c r="F9" s="48">
        <v>26058336</v>
      </c>
      <c r="G9" s="53">
        <v>1178</v>
      </c>
      <c r="H9" s="48">
        <v>17705688</v>
      </c>
      <c r="I9" s="49">
        <f>IF(G9&gt;0,G9/E9,0)</f>
        <v>3.0205128205128204</v>
      </c>
      <c r="J9" s="50">
        <f>IF(H9&gt;0,H9/D9,0)</f>
        <v>0.16986587324685659</v>
      </c>
    </row>
    <row r="12" spans="1:21" ht="30" customHeight="1" x14ac:dyDescent="0.25">
      <c r="A12" s="7" t="s">
        <v>30</v>
      </c>
      <c r="B12" s="269" t="s">
        <v>68</v>
      </c>
      <c r="C12" s="262"/>
      <c r="D12" s="262"/>
      <c r="E12" s="262"/>
      <c r="F12" s="262"/>
      <c r="G12" s="262"/>
      <c r="H12" s="262"/>
      <c r="I12" s="262"/>
      <c r="J12" s="262"/>
      <c r="K12" s="27"/>
    </row>
    <row r="13" spans="1:21" ht="30" customHeight="1" x14ac:dyDescent="0.25">
      <c r="A13" s="7" t="s">
        <v>32</v>
      </c>
      <c r="B13" s="269" t="s">
        <v>69</v>
      </c>
      <c r="C13" s="262"/>
      <c r="D13" s="262"/>
      <c r="E13" s="262"/>
      <c r="F13" s="262"/>
      <c r="G13" s="262"/>
      <c r="H13" s="262"/>
      <c r="I13" s="262"/>
      <c r="J13" s="262"/>
      <c r="K13" s="27"/>
    </row>
    <row r="14" spans="1:21" ht="22.5" customHeight="1" x14ac:dyDescent="0.25">
      <c r="A14" s="270" t="s">
        <v>33</v>
      </c>
      <c r="B14" s="272" t="s">
        <v>71</v>
      </c>
      <c r="C14" s="273"/>
      <c r="D14" s="273"/>
      <c r="E14" s="273"/>
      <c r="F14" s="273"/>
      <c r="G14" s="273"/>
      <c r="H14" s="273"/>
      <c r="I14" s="273"/>
      <c r="J14" s="274"/>
      <c r="K14" s="27"/>
    </row>
    <row r="15" spans="1:21" ht="19.5" customHeight="1" x14ac:dyDescent="0.25">
      <c r="A15" s="271"/>
      <c r="B15" s="275"/>
      <c r="C15" s="276"/>
      <c r="D15" s="276"/>
      <c r="E15" s="276"/>
      <c r="F15" s="276"/>
      <c r="G15" s="276"/>
      <c r="H15" s="276"/>
      <c r="I15" s="276"/>
      <c r="J15" s="277"/>
      <c r="K15" s="27"/>
    </row>
    <row r="16" spans="1:21" ht="67.5" customHeight="1" x14ac:dyDescent="0.25">
      <c r="A16" s="7" t="s">
        <v>37</v>
      </c>
      <c r="B16" s="264" t="s">
        <v>107</v>
      </c>
      <c r="C16" s="265"/>
      <c r="D16" s="265"/>
      <c r="E16" s="265"/>
      <c r="F16" s="265"/>
      <c r="G16" s="265"/>
      <c r="H16" s="265"/>
      <c r="I16" s="265"/>
      <c r="J16" s="265"/>
      <c r="K16" s="27"/>
    </row>
    <row r="17" spans="1:11" ht="39.75" customHeight="1" x14ac:dyDescent="0.25">
      <c r="A17" s="7" t="s">
        <v>39</v>
      </c>
      <c r="B17" s="266" t="s">
        <v>108</v>
      </c>
      <c r="C17" s="267"/>
      <c r="D17" s="267"/>
      <c r="E17" s="267"/>
      <c r="F17" s="267"/>
      <c r="G17" s="267"/>
      <c r="H17" s="267"/>
      <c r="I17" s="267"/>
      <c r="J17" s="268"/>
      <c r="K17" s="27"/>
    </row>
  </sheetData>
  <mergeCells count="12">
    <mergeCell ref="A2:J2"/>
    <mergeCell ref="A3:J3"/>
    <mergeCell ref="B6:D6"/>
    <mergeCell ref="A4:J4"/>
    <mergeCell ref="C7:D7"/>
    <mergeCell ref="E7:J7"/>
    <mergeCell ref="B16:J16"/>
    <mergeCell ref="B17:J17"/>
    <mergeCell ref="B12:J12"/>
    <mergeCell ref="B13:J13"/>
    <mergeCell ref="A14:A15"/>
    <mergeCell ref="B14:J15"/>
  </mergeCells>
  <dataValidations count="3">
    <dataValidation allowBlank="1" showInputMessage="1" showErrorMessage="1" prompt="Meta anual del indicador" sqref="C8:C9"/>
    <dataValidation allowBlank="1" showInputMessage="1" showErrorMessage="1" prompt="Monto presupuestado para el producto" sqref="D8:D9"/>
    <dataValidation allowBlank="1" showInputMessage="1" showErrorMessage="1" prompt="Monto ejecutado en el trimestre" sqref="E9:F9"/>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B16" sqref="B16:J16"/>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customWidth="1"/>
    <col min="10" max="10" width="11.42578125" customWidth="1"/>
    <col min="12" max="12" width="13.7109375" customWidth="1"/>
  </cols>
  <sheetData>
    <row r="2" spans="1:21" ht="18" customHeight="1" x14ac:dyDescent="0.25">
      <c r="A2" s="239" t="s">
        <v>109</v>
      </c>
      <c r="B2" s="239"/>
      <c r="C2" s="239"/>
      <c r="D2" s="239"/>
      <c r="E2" s="239"/>
      <c r="F2" s="239"/>
      <c r="G2" s="239"/>
      <c r="H2" s="239"/>
      <c r="I2" s="239"/>
      <c r="J2" s="239"/>
      <c r="K2" s="1"/>
      <c r="L2" s="1"/>
      <c r="M2" s="1"/>
      <c r="N2" s="1"/>
      <c r="O2" s="1"/>
      <c r="P2" s="1"/>
      <c r="Q2" s="1"/>
      <c r="R2" s="1"/>
      <c r="S2" s="1"/>
      <c r="T2" s="1"/>
      <c r="U2" s="1"/>
    </row>
    <row r="3" spans="1:21" ht="18" customHeight="1" x14ac:dyDescent="0.25">
      <c r="A3" s="239" t="s">
        <v>0</v>
      </c>
      <c r="B3" s="239"/>
      <c r="C3" s="239"/>
      <c r="D3" s="239"/>
      <c r="E3" s="239"/>
      <c r="F3" s="239"/>
      <c r="G3" s="239"/>
      <c r="H3" s="239"/>
      <c r="I3" s="239"/>
      <c r="J3" s="239"/>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thickBot="1" x14ac:dyDescent="0.3">
      <c r="A5" s="22" t="s">
        <v>90</v>
      </c>
      <c r="B5" s="25" t="s">
        <v>110</v>
      </c>
      <c r="C5" s="2"/>
      <c r="D5" s="2"/>
      <c r="E5" s="2"/>
      <c r="F5" s="2"/>
      <c r="G5" s="2"/>
      <c r="H5" s="2"/>
      <c r="I5" s="2"/>
      <c r="J5" s="2"/>
      <c r="K5" s="1"/>
      <c r="L5" s="1"/>
      <c r="M5" s="1"/>
      <c r="N5" s="1"/>
      <c r="O5" s="1"/>
      <c r="P5" s="1"/>
      <c r="Q5" s="1"/>
      <c r="R5" s="1"/>
      <c r="S5" s="1"/>
      <c r="T5" s="1"/>
      <c r="U5" s="1"/>
    </row>
    <row r="6" spans="1:21" ht="30" customHeight="1" thickBot="1" x14ac:dyDescent="0.3">
      <c r="C6" s="240" t="s">
        <v>43</v>
      </c>
      <c r="D6" s="286"/>
      <c r="E6" s="242" t="s">
        <v>92</v>
      </c>
      <c r="F6" s="242"/>
      <c r="G6" s="242"/>
      <c r="H6" s="242"/>
      <c r="I6" s="242"/>
      <c r="J6" s="242"/>
    </row>
    <row r="7" spans="1:21" ht="39" customHeight="1" thickBot="1" x14ac:dyDescent="0.3">
      <c r="A7" s="9" t="s">
        <v>45</v>
      </c>
      <c r="B7" s="9" t="s">
        <v>46</v>
      </c>
      <c r="C7" s="9" t="s">
        <v>47</v>
      </c>
      <c r="D7" s="9" t="s">
        <v>48</v>
      </c>
      <c r="E7" s="9" t="s">
        <v>49</v>
      </c>
      <c r="F7" s="9" t="s">
        <v>50</v>
      </c>
      <c r="G7" s="9" t="s">
        <v>51</v>
      </c>
      <c r="H7" s="9" t="s">
        <v>52</v>
      </c>
      <c r="I7" s="10" t="s">
        <v>53</v>
      </c>
      <c r="J7" s="10" t="s">
        <v>54</v>
      </c>
    </row>
    <row r="8" spans="1:21" ht="51" customHeight="1" thickBot="1" x14ac:dyDescent="0.3">
      <c r="A8" s="45" t="s">
        <v>111</v>
      </c>
      <c r="B8" s="46" t="s">
        <v>25</v>
      </c>
      <c r="C8" s="47">
        <v>22500</v>
      </c>
      <c r="D8" s="48">
        <v>55592040</v>
      </c>
      <c r="E8" s="47">
        <v>5625</v>
      </c>
      <c r="F8" s="48">
        <v>13898010</v>
      </c>
      <c r="G8" s="56">
        <v>1247</v>
      </c>
      <c r="H8" s="48">
        <v>12725355</v>
      </c>
      <c r="I8" s="49">
        <f>IF(G8&gt;0,G8/E8,0)</f>
        <v>0.22168888888888888</v>
      </c>
      <c r="J8" s="50">
        <f>IF(H8&gt;0,H8/D8,0)</f>
        <v>0.22890606281043113</v>
      </c>
    </row>
    <row r="11" spans="1:21" ht="30" customHeight="1" x14ac:dyDescent="0.25">
      <c r="A11" s="7" t="s">
        <v>30</v>
      </c>
      <c r="B11" s="280" t="s">
        <v>74</v>
      </c>
      <c r="C11" s="281"/>
      <c r="D11" s="281"/>
      <c r="E11" s="281"/>
      <c r="F11" s="281"/>
      <c r="G11" s="281"/>
      <c r="H11" s="281"/>
      <c r="I11" s="281"/>
      <c r="J11" s="282"/>
    </row>
    <row r="12" spans="1:21" ht="25.5" customHeight="1" x14ac:dyDescent="0.25">
      <c r="A12" s="7" t="s">
        <v>32</v>
      </c>
      <c r="B12" s="269" t="s">
        <v>75</v>
      </c>
      <c r="C12" s="262"/>
      <c r="D12" s="262"/>
      <c r="E12" s="262"/>
      <c r="F12" s="262"/>
      <c r="G12" s="262"/>
      <c r="H12" s="262"/>
      <c r="I12" s="262"/>
      <c r="J12" s="279"/>
    </row>
    <row r="13" spans="1:21" ht="29.25" customHeight="1" x14ac:dyDescent="0.25">
      <c r="A13" s="101" t="s">
        <v>33</v>
      </c>
      <c r="B13" s="283" t="s">
        <v>112</v>
      </c>
      <c r="C13" s="284"/>
      <c r="D13" s="284"/>
      <c r="E13" s="284"/>
      <c r="F13" s="284"/>
      <c r="G13" s="284"/>
      <c r="H13" s="284"/>
      <c r="I13" s="284"/>
      <c r="J13" s="285"/>
    </row>
    <row r="14" spans="1:21" ht="21" customHeight="1" x14ac:dyDescent="0.25">
      <c r="A14" s="102"/>
      <c r="B14" s="283" t="s">
        <v>113</v>
      </c>
      <c r="C14" s="284"/>
      <c r="D14" s="284"/>
      <c r="E14" s="284"/>
      <c r="F14" s="284"/>
      <c r="G14" s="284"/>
      <c r="H14" s="284"/>
      <c r="I14" s="284"/>
      <c r="J14" s="285"/>
    </row>
    <row r="15" spans="1:21" ht="17.25" customHeight="1" x14ac:dyDescent="0.25">
      <c r="A15" s="102"/>
      <c r="B15" s="283" t="s">
        <v>114</v>
      </c>
      <c r="C15" s="284"/>
      <c r="D15" s="284"/>
      <c r="E15" s="284"/>
      <c r="F15" s="284"/>
      <c r="G15" s="284"/>
      <c r="H15" s="284"/>
      <c r="I15" s="284"/>
      <c r="J15" s="285"/>
    </row>
    <row r="16" spans="1:21" ht="54" customHeight="1" x14ac:dyDescent="0.25">
      <c r="A16" s="7" t="s">
        <v>37</v>
      </c>
      <c r="B16" s="269" t="s">
        <v>76</v>
      </c>
      <c r="C16" s="262"/>
      <c r="D16" s="262"/>
      <c r="E16" s="262"/>
      <c r="F16" s="262"/>
      <c r="G16" s="262"/>
      <c r="H16" s="262"/>
      <c r="I16" s="262"/>
      <c r="J16" s="279"/>
    </row>
    <row r="17" spans="1:10" ht="33" customHeight="1" x14ac:dyDescent="0.25">
      <c r="A17" s="7" t="s">
        <v>39</v>
      </c>
      <c r="B17" s="269" t="s">
        <v>77</v>
      </c>
      <c r="C17" s="262"/>
      <c r="D17" s="262"/>
      <c r="E17" s="262"/>
      <c r="F17" s="262"/>
      <c r="G17" s="262"/>
      <c r="H17" s="262"/>
      <c r="I17" s="262"/>
      <c r="J17" s="279"/>
    </row>
  </sheetData>
  <mergeCells count="12">
    <mergeCell ref="A2:J2"/>
    <mergeCell ref="A3:J3"/>
    <mergeCell ref="C6:D6"/>
    <mergeCell ref="E6:J6"/>
    <mergeCell ref="B16:J16"/>
    <mergeCell ref="B15:J15"/>
    <mergeCell ref="B17:J17"/>
    <mergeCell ref="B11:J11"/>
    <mergeCell ref="B12:J12"/>
    <mergeCell ref="A13:A15"/>
    <mergeCell ref="B13:J13"/>
    <mergeCell ref="B14:J14"/>
  </mergeCells>
  <dataValidations count="3">
    <dataValidation allowBlank="1" showInputMessage="1" showErrorMessage="1" prompt="Monto presupuestado para el producto" sqref="D7:D8"/>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15"/>
  <sheetViews>
    <sheetView topLeftCell="A10" workbookViewId="0">
      <selection activeCell="B14" sqref="B14:J14"/>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7109375" customWidth="1"/>
    <col min="10" max="10" width="11.42578125" customWidth="1"/>
    <col min="12" max="12" width="13.7109375" customWidth="1"/>
  </cols>
  <sheetData>
    <row r="2" spans="1:50" ht="18" customHeight="1" x14ac:dyDescent="0.25">
      <c r="A2" s="239" t="s">
        <v>115</v>
      </c>
      <c r="B2" s="239"/>
      <c r="C2" s="239"/>
      <c r="D2" s="239"/>
      <c r="E2" s="239"/>
      <c r="F2" s="239"/>
      <c r="G2" s="239"/>
      <c r="H2" s="239"/>
      <c r="I2" s="239"/>
      <c r="J2" s="239"/>
      <c r="K2" s="1"/>
      <c r="L2" s="1"/>
      <c r="M2" s="1"/>
      <c r="N2" s="1"/>
      <c r="O2" s="1"/>
      <c r="P2" s="1"/>
      <c r="Q2" s="1"/>
      <c r="R2" s="1"/>
      <c r="S2" s="1"/>
      <c r="T2" s="1"/>
      <c r="U2" s="1"/>
    </row>
    <row r="3" spans="1:50" ht="18" customHeight="1" x14ac:dyDescent="0.25">
      <c r="A3" s="239" t="s">
        <v>0</v>
      </c>
      <c r="B3" s="239"/>
      <c r="C3" s="239"/>
      <c r="D3" s="239"/>
      <c r="E3" s="239"/>
      <c r="F3" s="239"/>
      <c r="G3" s="239"/>
      <c r="H3" s="239"/>
      <c r="I3" s="239"/>
      <c r="J3" s="239"/>
      <c r="K3" s="1"/>
      <c r="L3" s="1"/>
      <c r="M3" s="1"/>
      <c r="N3" s="1"/>
      <c r="O3" s="1"/>
      <c r="P3" s="1"/>
      <c r="Q3" s="1"/>
      <c r="R3" s="1"/>
      <c r="S3" s="1"/>
      <c r="T3" s="1"/>
      <c r="U3" s="1"/>
    </row>
    <row r="4" spans="1:50" ht="18" customHeight="1" x14ac:dyDescent="0.25">
      <c r="A4" s="2"/>
      <c r="B4" s="2"/>
      <c r="C4" s="2"/>
      <c r="D4" s="2"/>
      <c r="E4" s="2"/>
      <c r="F4" s="2"/>
      <c r="G4" s="2"/>
      <c r="H4" s="2"/>
      <c r="I4" s="2"/>
      <c r="J4" s="2"/>
      <c r="K4" s="1"/>
      <c r="L4" s="1"/>
      <c r="M4" s="1"/>
      <c r="N4" s="1"/>
      <c r="O4" s="1"/>
      <c r="P4" s="1"/>
      <c r="Q4" s="1"/>
      <c r="R4" s="1"/>
      <c r="S4" s="1"/>
      <c r="T4" s="1"/>
      <c r="U4" s="1"/>
    </row>
    <row r="5" spans="1:50" ht="18" customHeight="1" thickBot="1" x14ac:dyDescent="0.3">
      <c r="A5" s="22" t="s">
        <v>90</v>
      </c>
      <c r="B5" s="22" t="s">
        <v>116</v>
      </c>
      <c r="C5" s="2"/>
      <c r="D5" s="2"/>
      <c r="E5" s="2"/>
      <c r="F5" s="2"/>
      <c r="G5" s="2"/>
      <c r="H5" s="2"/>
      <c r="I5" s="2"/>
      <c r="J5" s="2"/>
      <c r="K5" s="1"/>
      <c r="L5" s="1"/>
      <c r="M5" s="1"/>
      <c r="N5" s="1"/>
      <c r="O5" s="1"/>
      <c r="P5" s="1"/>
      <c r="Q5" s="1"/>
      <c r="R5" s="1"/>
      <c r="S5" s="1"/>
      <c r="T5" s="1"/>
      <c r="U5" s="1"/>
    </row>
    <row r="6" spans="1:50" ht="24.75" customHeight="1" thickBot="1" x14ac:dyDescent="0.3">
      <c r="C6" s="240" t="s">
        <v>43</v>
      </c>
      <c r="D6" s="286"/>
      <c r="E6" s="242" t="s">
        <v>92</v>
      </c>
      <c r="F6" s="242"/>
      <c r="G6" s="242"/>
      <c r="H6" s="242"/>
      <c r="I6" s="242"/>
      <c r="J6" s="242"/>
    </row>
    <row r="7" spans="1:50" ht="39" customHeight="1" thickBot="1" x14ac:dyDescent="0.3">
      <c r="A7" s="9" t="s">
        <v>45</v>
      </c>
      <c r="B7" s="9" t="s">
        <v>46</v>
      </c>
      <c r="C7" s="9" t="s">
        <v>47</v>
      </c>
      <c r="D7" s="9" t="s">
        <v>48</v>
      </c>
      <c r="E7" s="9" t="s">
        <v>49</v>
      </c>
      <c r="F7" s="9" t="s">
        <v>50</v>
      </c>
      <c r="G7" s="9" t="s">
        <v>51</v>
      </c>
      <c r="H7" s="9" t="s">
        <v>52</v>
      </c>
      <c r="I7" s="9" t="s">
        <v>53</v>
      </c>
      <c r="J7" s="9" t="s">
        <v>54</v>
      </c>
    </row>
    <row r="8" spans="1:50" ht="73.5" customHeight="1" thickBot="1" x14ac:dyDescent="0.3">
      <c r="A8" s="45" t="s">
        <v>78</v>
      </c>
      <c r="B8" s="46" t="s">
        <v>27</v>
      </c>
      <c r="C8" s="47">
        <v>6</v>
      </c>
      <c r="D8" s="48">
        <v>56711544</v>
      </c>
      <c r="E8" s="47">
        <v>1</v>
      </c>
      <c r="F8" s="48">
        <v>14177886</v>
      </c>
      <c r="G8" s="56">
        <v>3</v>
      </c>
      <c r="H8" s="48">
        <v>15256779</v>
      </c>
      <c r="I8" s="49">
        <f>IF(G8&gt;0,G8/E8,0)</f>
        <v>3</v>
      </c>
      <c r="J8" s="50">
        <f>IF(H8&gt;0,H8/D8,0)</f>
        <v>0.26902422194676978</v>
      </c>
    </row>
    <row r="11" spans="1:50" ht="74.25" customHeight="1" x14ac:dyDescent="0.25">
      <c r="A11" s="7" t="s">
        <v>30</v>
      </c>
      <c r="B11" s="235" t="s">
        <v>117</v>
      </c>
      <c r="C11" s="236"/>
      <c r="D11" s="236"/>
      <c r="E11" s="236"/>
      <c r="F11" s="236"/>
      <c r="G11" s="236"/>
      <c r="H11" s="236"/>
      <c r="I11" s="236"/>
      <c r="J11" s="236"/>
      <c r="K11" s="269"/>
      <c r="L11" s="262"/>
      <c r="M11" s="262"/>
      <c r="N11" s="262"/>
      <c r="O11" s="262"/>
      <c r="P11" s="262"/>
      <c r="Q11" s="262"/>
      <c r="R11" s="262"/>
      <c r="S11" s="279"/>
      <c r="T11" s="269"/>
      <c r="U11" s="262"/>
      <c r="V11" s="262"/>
      <c r="W11" s="262"/>
      <c r="X11" s="262"/>
      <c r="Y11" s="262"/>
      <c r="Z11" s="262"/>
      <c r="AA11" s="262"/>
      <c r="AB11" s="279"/>
      <c r="AC11" s="269"/>
      <c r="AD11" s="262"/>
      <c r="AE11" s="262"/>
      <c r="AF11" s="262"/>
      <c r="AG11" s="262"/>
      <c r="AH11" s="262"/>
      <c r="AI11" s="262"/>
      <c r="AJ11" s="262"/>
      <c r="AK11" s="279"/>
      <c r="AL11" s="269"/>
      <c r="AM11" s="262"/>
      <c r="AN11" s="262"/>
      <c r="AO11" s="262"/>
      <c r="AP11" s="262"/>
      <c r="AQ11" s="262"/>
      <c r="AR11" s="262"/>
      <c r="AS11" s="262"/>
      <c r="AT11" s="279"/>
      <c r="AU11" s="269"/>
      <c r="AV11" s="262"/>
      <c r="AW11" s="262"/>
      <c r="AX11" s="262"/>
    </row>
    <row r="12" spans="1:50" ht="39.75" customHeight="1" x14ac:dyDescent="0.25">
      <c r="A12" s="7" t="s">
        <v>32</v>
      </c>
      <c r="B12" s="287" t="s">
        <v>80</v>
      </c>
      <c r="C12" s="257"/>
      <c r="D12" s="257"/>
      <c r="E12" s="257"/>
      <c r="F12" s="257"/>
      <c r="G12" s="257"/>
      <c r="H12" s="257"/>
      <c r="I12" s="257"/>
      <c r="J12" s="288"/>
    </row>
    <row r="13" spans="1:50" ht="70.5" customHeight="1" x14ac:dyDescent="0.25">
      <c r="A13" s="54" t="s">
        <v>33</v>
      </c>
      <c r="B13" s="289" t="s">
        <v>118</v>
      </c>
      <c r="C13" s="289"/>
      <c r="D13" s="289"/>
      <c r="E13" s="289"/>
      <c r="F13" s="289"/>
      <c r="G13" s="289"/>
      <c r="H13" s="289"/>
      <c r="I13" s="289"/>
      <c r="J13" s="289"/>
    </row>
    <row r="14" spans="1:50" ht="78.75" customHeight="1" x14ac:dyDescent="0.25">
      <c r="A14" s="7" t="s">
        <v>37</v>
      </c>
      <c r="B14" s="290" t="s">
        <v>119</v>
      </c>
      <c r="C14" s="291"/>
      <c r="D14" s="291"/>
      <c r="E14" s="291"/>
      <c r="F14" s="291"/>
      <c r="G14" s="291"/>
      <c r="H14" s="291"/>
      <c r="I14" s="291"/>
      <c r="J14" s="292"/>
    </row>
    <row r="15" spans="1:50" ht="34.5" customHeight="1" x14ac:dyDescent="0.25">
      <c r="A15" s="7" t="s">
        <v>39</v>
      </c>
      <c r="B15" s="269" t="s">
        <v>40</v>
      </c>
      <c r="C15" s="262"/>
      <c r="D15" s="262"/>
      <c r="E15" s="262"/>
      <c r="F15" s="262"/>
      <c r="G15" s="262"/>
      <c r="H15" s="262"/>
      <c r="I15" s="262"/>
      <c r="J15" s="279"/>
    </row>
  </sheetData>
  <mergeCells count="14">
    <mergeCell ref="B15:J15"/>
    <mergeCell ref="A3:J3"/>
    <mergeCell ref="C6:D6"/>
    <mergeCell ref="E6:J6"/>
    <mergeCell ref="B11:J11"/>
    <mergeCell ref="B12:J12"/>
    <mergeCell ref="B13:J13"/>
    <mergeCell ref="B14:J14"/>
    <mergeCell ref="T11:AB11"/>
    <mergeCell ref="AC11:AK11"/>
    <mergeCell ref="AL11:AT11"/>
    <mergeCell ref="AU11:AX11"/>
    <mergeCell ref="A2:J2"/>
    <mergeCell ref="K11:S11"/>
  </mergeCells>
  <dataValidations count="3">
    <dataValidation allowBlank="1" showInputMessage="1" showErrorMessage="1" prompt="Meta anual del indicador" sqref="C7:C8"/>
    <dataValidation allowBlank="1" showInputMessage="1" showErrorMessage="1" prompt="Monto presupuestado para el producto" sqref="D7:D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6"/>
  <sheetViews>
    <sheetView topLeftCell="A14" workbookViewId="0">
      <selection activeCell="B16" sqref="B16:J16"/>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239" t="s">
        <v>120</v>
      </c>
      <c r="B2" s="239"/>
      <c r="C2" s="239"/>
      <c r="D2" s="239"/>
      <c r="E2" s="239"/>
      <c r="F2" s="239"/>
      <c r="G2" s="239"/>
      <c r="H2" s="239"/>
      <c r="I2" s="239"/>
      <c r="J2" s="239"/>
      <c r="K2" s="1"/>
      <c r="L2" s="1"/>
      <c r="M2" s="1"/>
      <c r="N2" s="1"/>
      <c r="O2" s="1"/>
      <c r="P2" s="1"/>
      <c r="Q2" s="1"/>
      <c r="R2" s="1"/>
      <c r="S2" s="1"/>
      <c r="T2" s="1"/>
      <c r="U2" s="1"/>
    </row>
    <row r="3" spans="1:21" ht="18" customHeight="1" x14ac:dyDescent="0.25">
      <c r="A3" s="239">
        <v>0</v>
      </c>
      <c r="B3" s="239"/>
      <c r="C3" s="239"/>
      <c r="D3" s="239"/>
      <c r="E3" s="239"/>
      <c r="F3" s="239"/>
      <c r="G3" s="239"/>
      <c r="H3" s="239"/>
      <c r="I3" s="239"/>
      <c r="J3" s="239"/>
      <c r="K3" s="1"/>
      <c r="L3" s="1"/>
      <c r="M3" s="1"/>
      <c r="N3" s="1"/>
      <c r="O3" s="1"/>
      <c r="P3" s="1"/>
      <c r="Q3" s="1"/>
      <c r="R3" s="1"/>
      <c r="S3" s="1"/>
      <c r="T3" s="1"/>
      <c r="U3" s="1"/>
    </row>
    <row r="4" spans="1:21" ht="18" customHeight="1" x14ac:dyDescent="0.25">
      <c r="A4" s="21"/>
      <c r="B4" s="21"/>
      <c r="C4" s="21"/>
      <c r="D4" s="21"/>
      <c r="E4" s="21"/>
      <c r="F4" s="21"/>
      <c r="G4" s="21"/>
      <c r="H4" s="21"/>
      <c r="I4" s="21"/>
      <c r="J4" s="21"/>
      <c r="K4" s="1"/>
      <c r="L4" s="1"/>
      <c r="M4" s="1"/>
      <c r="N4" s="1"/>
      <c r="O4" s="1"/>
      <c r="P4" s="1"/>
      <c r="Q4" s="1"/>
      <c r="R4" s="1"/>
      <c r="S4" s="1"/>
      <c r="T4" s="1"/>
      <c r="U4" s="1"/>
    </row>
    <row r="5" spans="1:21" ht="18" customHeight="1" thickBot="1" x14ac:dyDescent="0.3">
      <c r="A5" s="22" t="s">
        <v>90</v>
      </c>
      <c r="B5" s="22" t="s">
        <v>121</v>
      </c>
      <c r="C5" s="2"/>
      <c r="D5" s="2"/>
      <c r="E5" s="2"/>
      <c r="F5" s="2"/>
      <c r="G5" s="2"/>
      <c r="H5" s="2"/>
      <c r="I5" s="2"/>
      <c r="J5" s="2"/>
      <c r="K5" s="1"/>
      <c r="L5" s="1"/>
      <c r="M5" s="1"/>
      <c r="N5" s="1"/>
      <c r="O5" s="1"/>
      <c r="P5" s="1"/>
      <c r="Q5" s="1"/>
      <c r="R5" s="1"/>
      <c r="S5" s="1"/>
      <c r="T5" s="1"/>
      <c r="U5" s="1"/>
    </row>
    <row r="6" spans="1:21" ht="27.75" customHeight="1" thickBot="1" x14ac:dyDescent="0.3">
      <c r="C6" s="240" t="s">
        <v>43</v>
      </c>
      <c r="D6" s="286"/>
      <c r="E6" s="242" t="s">
        <v>92</v>
      </c>
      <c r="F6" s="242"/>
      <c r="G6" s="242"/>
      <c r="H6" s="242"/>
      <c r="I6" s="242"/>
      <c r="J6" s="242"/>
    </row>
    <row r="7" spans="1:21" ht="39" customHeight="1" thickBot="1" x14ac:dyDescent="0.3">
      <c r="A7" s="9" t="s">
        <v>45</v>
      </c>
      <c r="B7" s="9" t="s">
        <v>46</v>
      </c>
      <c r="C7" s="9" t="s">
        <v>47</v>
      </c>
      <c r="D7" s="9" t="s">
        <v>48</v>
      </c>
      <c r="E7" s="9" t="s">
        <v>49</v>
      </c>
      <c r="F7" s="9" t="s">
        <v>50</v>
      </c>
      <c r="G7" s="9" t="s">
        <v>51</v>
      </c>
      <c r="H7" s="9" t="s">
        <v>52</v>
      </c>
      <c r="I7" s="9" t="s">
        <v>53</v>
      </c>
      <c r="J7" s="9" t="s">
        <v>54</v>
      </c>
    </row>
    <row r="8" spans="1:21" ht="81" customHeight="1" thickBot="1" x14ac:dyDescent="0.3">
      <c r="A8" s="45" t="s">
        <v>84</v>
      </c>
      <c r="B8" s="46" t="s">
        <v>29</v>
      </c>
      <c r="C8" s="47">
        <v>6</v>
      </c>
      <c r="D8" s="48">
        <v>23233217</v>
      </c>
      <c r="E8" s="47">
        <v>3</v>
      </c>
      <c r="F8" s="48">
        <v>5808304</v>
      </c>
      <c r="G8" s="56">
        <v>3</v>
      </c>
      <c r="H8" s="48">
        <v>5060031</v>
      </c>
      <c r="I8" s="49">
        <f>IF(G8&gt;0,G8/E8,0)</f>
        <v>1</v>
      </c>
      <c r="J8" s="50">
        <f>IF(H8&gt;0,H8/D8,0)</f>
        <v>0.21779295566343654</v>
      </c>
    </row>
    <row r="11" spans="1:21" ht="77.25" customHeight="1" x14ac:dyDescent="0.25">
      <c r="A11" s="7" t="s">
        <v>30</v>
      </c>
      <c r="B11" s="269" t="s">
        <v>85</v>
      </c>
      <c r="C11" s="262"/>
      <c r="D11" s="262"/>
      <c r="E11" s="262"/>
      <c r="F11" s="262"/>
      <c r="G11" s="262"/>
      <c r="H11" s="262"/>
      <c r="I11" s="262"/>
      <c r="J11" s="262"/>
      <c r="K11" s="27"/>
    </row>
    <row r="12" spans="1:21" ht="56.25" customHeight="1" x14ac:dyDescent="0.25">
      <c r="A12" s="7" t="s">
        <v>32</v>
      </c>
      <c r="B12" s="269" t="s">
        <v>86</v>
      </c>
      <c r="C12" s="262"/>
      <c r="D12" s="262"/>
      <c r="E12" s="262"/>
      <c r="F12" s="262"/>
      <c r="G12" s="262"/>
      <c r="H12" s="262"/>
      <c r="I12" s="262"/>
      <c r="J12" s="262"/>
      <c r="K12" s="27"/>
    </row>
    <row r="13" spans="1:21" ht="15.75" customHeight="1" x14ac:dyDescent="0.25">
      <c r="A13" s="101" t="s">
        <v>33</v>
      </c>
      <c r="B13" s="287" t="s">
        <v>122</v>
      </c>
      <c r="C13" s="257"/>
      <c r="D13" s="257"/>
      <c r="E13" s="257"/>
      <c r="F13" s="257"/>
      <c r="G13" s="257"/>
      <c r="H13" s="257"/>
      <c r="I13" s="257"/>
      <c r="J13" s="258"/>
      <c r="K13" s="27"/>
    </row>
    <row r="14" spans="1:21" ht="133.5" customHeight="1" x14ac:dyDescent="0.25">
      <c r="A14" s="103"/>
      <c r="B14" s="290"/>
      <c r="C14" s="291"/>
      <c r="D14" s="291"/>
      <c r="E14" s="291"/>
      <c r="F14" s="291"/>
      <c r="G14" s="291"/>
      <c r="H14" s="291"/>
      <c r="I14" s="291"/>
      <c r="J14" s="293"/>
      <c r="K14" s="27"/>
    </row>
    <row r="15" spans="1:21" ht="45.75" customHeight="1" x14ac:dyDescent="0.25">
      <c r="A15" s="7" t="s">
        <v>37</v>
      </c>
      <c r="B15" s="269" t="s">
        <v>123</v>
      </c>
      <c r="C15" s="262"/>
      <c r="D15" s="262"/>
      <c r="E15" s="262"/>
      <c r="F15" s="262"/>
      <c r="G15" s="262"/>
      <c r="H15" s="262"/>
      <c r="I15" s="262"/>
      <c r="J15" s="262"/>
      <c r="K15" s="27"/>
    </row>
    <row r="16" spans="1:21" ht="58.5" customHeight="1" x14ac:dyDescent="0.25">
      <c r="A16" s="7" t="s">
        <v>39</v>
      </c>
      <c r="B16" s="269" t="s">
        <v>88</v>
      </c>
      <c r="C16" s="262"/>
      <c r="D16" s="262"/>
      <c r="E16" s="262"/>
      <c r="F16" s="262"/>
      <c r="G16" s="262"/>
      <c r="H16" s="262"/>
      <c r="I16" s="262"/>
      <c r="J16" s="262"/>
      <c r="K16" s="27"/>
    </row>
  </sheetData>
  <mergeCells count="10">
    <mergeCell ref="A2:J2"/>
    <mergeCell ref="B16:J16"/>
    <mergeCell ref="A3:J3"/>
    <mergeCell ref="C6:D6"/>
    <mergeCell ref="E6:J6"/>
    <mergeCell ref="B11:J11"/>
    <mergeCell ref="B12:J12"/>
    <mergeCell ref="A13:A14"/>
    <mergeCell ref="B15:J15"/>
    <mergeCell ref="B13:J14"/>
  </mergeCells>
  <dataValidations count="3">
    <dataValidation allowBlank="1" showInputMessage="1" showErrorMessage="1" prompt="Monto presupuestado para el producto" sqref="D7:D8"/>
    <dataValidation allowBlank="1" showInputMessage="1" showErrorMessage="1" prompt="Meta anual del indicador" sqref="C7:C8"/>
    <dataValidation allowBlank="1" showInputMessage="1" showErrorMessage="1" prompt="Monto ejecutado en el trimestre" sqref="E8:F8"/>
  </dataValidations>
  <printOptions horizontalCentered="1"/>
  <pageMargins left="0.19685039370078741" right="0.19685039370078741" top="0.39370078740157483" bottom="0.39370078740157483" header="0.31496062992125984" footer="0.31496062992125984"/>
  <pageSetup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PROGAMACION ANUAL</vt:lpstr>
      <vt:lpstr>Meta Trimestral</vt:lpstr>
      <vt:lpstr>Julio-Septiembre</vt:lpstr>
      <vt:lpstr>6179 - FDT</vt:lpstr>
      <vt:lpstr>6180 - Autorizaciones</vt:lpstr>
      <vt:lpstr>6182 - Espectro y Fiscalizacion</vt:lpstr>
      <vt:lpstr>6183 - Proteccion</vt:lpstr>
      <vt:lpstr>6184 - Regulacion</vt:lpstr>
      <vt:lpstr>6185 -Ciberseguridad</vt:lpstr>
      <vt:lpstr>'6179 - FDT'!Área_de_impresión</vt:lpstr>
      <vt:lpstr>'Meta Trimestral'!Área_de_impresión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Alexis Cruz Concepcion</cp:lastModifiedBy>
  <cp:revision/>
  <cp:lastPrinted>2022-10-27T14:09:27Z</cp:lastPrinted>
  <dcterms:created xsi:type="dcterms:W3CDTF">2022-02-07T20:03:55Z</dcterms:created>
  <dcterms:modified xsi:type="dcterms:W3CDTF">2022-10-27T14:16:06Z</dcterms:modified>
  <cp:category/>
  <cp:contentStatus/>
</cp:coreProperties>
</file>