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755" firstSheet="2" activeTab="7"/>
  </bookViews>
  <sheets>
    <sheet name="TOTAL TRIMESTRE " sheetId="1" r:id="rId1"/>
    <sheet name="TOTAL TRIMESTRE POR REGION" sheetId="2" r:id="rId2"/>
    <sheet name="OCT" sheetId="3" r:id="rId3"/>
    <sheet name="NOV" sheetId="8" r:id="rId4"/>
    <sheet name="DIC" sheetId="9" r:id="rId5"/>
    <sheet name="OCT- REGIÓN" sheetId="4" r:id="rId6"/>
    <sheet name="NOV- REGIÓN" sheetId="12" r:id="rId7"/>
    <sheet name="DIC- REGIÓN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7" i="13" l="1"/>
  <c r="AA46" i="13"/>
  <c r="AA45" i="13"/>
  <c r="AA44" i="13"/>
  <c r="AA43" i="13"/>
  <c r="AA42" i="13"/>
  <c r="AA41" i="13"/>
  <c r="AA40" i="13"/>
  <c r="AA39" i="13"/>
  <c r="AA35" i="13"/>
  <c r="AA34" i="13"/>
  <c r="AA33" i="13"/>
  <c r="AA32" i="13"/>
  <c r="AA31" i="13"/>
  <c r="AA30" i="13"/>
  <c r="AA29" i="13"/>
  <c r="AA28" i="13"/>
  <c r="AA27" i="13"/>
  <c r="AA26" i="13"/>
  <c r="AA25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T47" i="13"/>
  <c r="T46" i="13"/>
  <c r="T45" i="13"/>
  <c r="T44" i="13"/>
  <c r="T43" i="13"/>
  <c r="T42" i="13"/>
  <c r="T41" i="13"/>
  <c r="T40" i="13"/>
  <c r="T39" i="13"/>
  <c r="T35" i="13"/>
  <c r="T34" i="13"/>
  <c r="T33" i="13"/>
  <c r="T32" i="13"/>
  <c r="T31" i="13"/>
  <c r="T30" i="13"/>
  <c r="T29" i="13"/>
  <c r="T28" i="13"/>
  <c r="T27" i="13"/>
  <c r="T26" i="13"/>
  <c r="T25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M47" i="13"/>
  <c r="M46" i="13"/>
  <c r="M45" i="13"/>
  <c r="M44" i="13"/>
  <c r="M43" i="13"/>
  <c r="M42" i="13"/>
  <c r="M41" i="13"/>
  <c r="M40" i="13"/>
  <c r="M39" i="13"/>
  <c r="M35" i="13"/>
  <c r="M34" i="13"/>
  <c r="M33" i="13"/>
  <c r="M32" i="13"/>
  <c r="M31" i="13"/>
  <c r="M30" i="13"/>
  <c r="M29" i="13"/>
  <c r="M28" i="13"/>
  <c r="M27" i="13"/>
  <c r="M26" i="13"/>
  <c r="M25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F47" i="13"/>
  <c r="F46" i="13"/>
  <c r="F45" i="13"/>
  <c r="F44" i="13"/>
  <c r="F43" i="13"/>
  <c r="F42" i="13"/>
  <c r="F41" i="13"/>
  <c r="F40" i="13"/>
  <c r="F39" i="13"/>
  <c r="F35" i="13"/>
  <c r="F34" i="13"/>
  <c r="F33" i="13"/>
  <c r="F32" i="13"/>
  <c r="F31" i="13"/>
  <c r="F30" i="13"/>
  <c r="F29" i="13"/>
  <c r="F28" i="13"/>
  <c r="F27" i="13"/>
  <c r="F26" i="13"/>
  <c r="F25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Y47" i="13"/>
  <c r="Y46" i="13"/>
  <c r="Y45" i="13"/>
  <c r="Y44" i="13"/>
  <c r="Y43" i="13"/>
  <c r="Y42" i="13"/>
  <c r="Y41" i="13"/>
  <c r="Y40" i="13"/>
  <c r="Y39" i="13"/>
  <c r="Y35" i="13"/>
  <c r="Y34" i="13"/>
  <c r="Y33" i="13"/>
  <c r="Y32" i="13"/>
  <c r="Y31" i="13"/>
  <c r="Y30" i="13"/>
  <c r="Y29" i="13"/>
  <c r="Y28" i="13"/>
  <c r="Y27" i="13"/>
  <c r="Y26" i="13"/>
  <c r="Y25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R47" i="13"/>
  <c r="R46" i="13"/>
  <c r="R45" i="13"/>
  <c r="R44" i="13"/>
  <c r="R43" i="13"/>
  <c r="R42" i="13"/>
  <c r="R41" i="13"/>
  <c r="R40" i="13"/>
  <c r="R39" i="13"/>
  <c r="R35" i="13"/>
  <c r="R34" i="13"/>
  <c r="R33" i="13"/>
  <c r="R32" i="13"/>
  <c r="R31" i="13"/>
  <c r="R30" i="13"/>
  <c r="R29" i="13"/>
  <c r="R28" i="13"/>
  <c r="R27" i="13"/>
  <c r="R26" i="13"/>
  <c r="R25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K47" i="13"/>
  <c r="K46" i="13"/>
  <c r="K45" i="13"/>
  <c r="K44" i="13"/>
  <c r="K43" i="13"/>
  <c r="K42" i="13"/>
  <c r="K41" i="13"/>
  <c r="K40" i="13"/>
  <c r="K39" i="13"/>
  <c r="K35" i="13"/>
  <c r="K34" i="13"/>
  <c r="K33" i="13"/>
  <c r="K32" i="13"/>
  <c r="K31" i="13"/>
  <c r="K30" i="13"/>
  <c r="K29" i="13"/>
  <c r="K28" i="13"/>
  <c r="K27" i="13"/>
  <c r="K26" i="13"/>
  <c r="K25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D47" i="13"/>
  <c r="D46" i="13"/>
  <c r="D45" i="13"/>
  <c r="D44" i="13"/>
  <c r="D43" i="13"/>
  <c r="D42" i="13"/>
  <c r="D41" i="13"/>
  <c r="D40" i="13"/>
  <c r="D39" i="13"/>
  <c r="D35" i="13"/>
  <c r="D34" i="13"/>
  <c r="D33" i="13"/>
  <c r="D32" i="13"/>
  <c r="D31" i="13"/>
  <c r="D30" i="13"/>
  <c r="D29" i="13"/>
  <c r="D28" i="13"/>
  <c r="D27" i="13"/>
  <c r="D26" i="13"/>
  <c r="D25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Y47" i="12"/>
  <c r="Y46" i="12"/>
  <c r="Y45" i="12"/>
  <c r="Y44" i="12"/>
  <c r="Y43" i="12"/>
  <c r="Y42" i="12"/>
  <c r="Y41" i="12"/>
  <c r="Y40" i="12"/>
  <c r="Y39" i="12"/>
  <c r="Y35" i="12"/>
  <c r="Y34" i="12"/>
  <c r="Y33" i="12"/>
  <c r="Y32" i="12"/>
  <c r="Y31" i="12"/>
  <c r="Y30" i="12"/>
  <c r="Y29" i="12"/>
  <c r="Y28" i="12"/>
  <c r="Y27" i="12"/>
  <c r="Y26" i="12"/>
  <c r="Y25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R47" i="12"/>
  <c r="R46" i="12"/>
  <c r="R45" i="12"/>
  <c r="R44" i="12"/>
  <c r="R43" i="12"/>
  <c r="R42" i="12"/>
  <c r="R41" i="12"/>
  <c r="R40" i="12"/>
  <c r="R39" i="12"/>
  <c r="R35" i="12"/>
  <c r="R34" i="12"/>
  <c r="R33" i="12"/>
  <c r="R32" i="12"/>
  <c r="R31" i="12"/>
  <c r="R30" i="12"/>
  <c r="R29" i="12"/>
  <c r="R28" i="12"/>
  <c r="R27" i="12"/>
  <c r="R26" i="12"/>
  <c r="R25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K47" i="12"/>
  <c r="K46" i="12"/>
  <c r="K45" i="12"/>
  <c r="K44" i="12"/>
  <c r="K43" i="12"/>
  <c r="K42" i="12"/>
  <c r="K41" i="12"/>
  <c r="K40" i="12"/>
  <c r="K39" i="12"/>
  <c r="K35" i="12"/>
  <c r="K34" i="12"/>
  <c r="K33" i="12"/>
  <c r="K32" i="12"/>
  <c r="K31" i="12"/>
  <c r="K30" i="12"/>
  <c r="K29" i="12"/>
  <c r="K28" i="12"/>
  <c r="K27" i="12"/>
  <c r="K26" i="12"/>
  <c r="K25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D47" i="12"/>
  <c r="D46" i="12"/>
  <c r="D45" i="12"/>
  <c r="D44" i="12"/>
  <c r="D43" i="12"/>
  <c r="D42" i="12"/>
  <c r="D41" i="12"/>
  <c r="D40" i="12"/>
  <c r="D39" i="12"/>
  <c r="D35" i="12"/>
  <c r="D34" i="12"/>
  <c r="D33" i="12"/>
  <c r="D32" i="12"/>
  <c r="D31" i="12"/>
  <c r="D30" i="12"/>
  <c r="D29" i="12"/>
  <c r="D28" i="12"/>
  <c r="D27" i="12"/>
  <c r="D26" i="12"/>
  <c r="D25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AA47" i="12"/>
  <c r="AA46" i="12"/>
  <c r="AA45" i="12"/>
  <c r="AA44" i="12"/>
  <c r="AA43" i="12"/>
  <c r="AA42" i="12"/>
  <c r="AA41" i="12"/>
  <c r="AA40" i="12"/>
  <c r="AA39" i="12"/>
  <c r="AA35" i="12"/>
  <c r="AA34" i="12"/>
  <c r="AA33" i="12"/>
  <c r="AA32" i="12"/>
  <c r="AA31" i="12"/>
  <c r="AA30" i="12"/>
  <c r="AA29" i="12"/>
  <c r="AA28" i="12"/>
  <c r="AA27" i="12"/>
  <c r="AA26" i="12"/>
  <c r="AA25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T47" i="12"/>
  <c r="T46" i="12"/>
  <c r="T45" i="12"/>
  <c r="T44" i="12"/>
  <c r="T43" i="12"/>
  <c r="T42" i="12"/>
  <c r="T41" i="12"/>
  <c r="T40" i="12"/>
  <c r="T39" i="12"/>
  <c r="T35" i="12"/>
  <c r="T34" i="12"/>
  <c r="T33" i="12"/>
  <c r="T32" i="12"/>
  <c r="T31" i="12"/>
  <c r="T30" i="12"/>
  <c r="T29" i="12"/>
  <c r="T28" i="12"/>
  <c r="T27" i="12"/>
  <c r="T26" i="12"/>
  <c r="T25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M47" i="12"/>
  <c r="M46" i="12"/>
  <c r="M45" i="12"/>
  <c r="M44" i="12"/>
  <c r="M43" i="12"/>
  <c r="M42" i="12"/>
  <c r="M41" i="12"/>
  <c r="M40" i="12"/>
  <c r="M39" i="12"/>
  <c r="M35" i="12"/>
  <c r="M34" i="12"/>
  <c r="M33" i="12"/>
  <c r="M32" i="12"/>
  <c r="M31" i="12"/>
  <c r="M30" i="12"/>
  <c r="M29" i="12"/>
  <c r="M28" i="12"/>
  <c r="M27" i="12"/>
  <c r="M26" i="12"/>
  <c r="M25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47" i="12"/>
  <c r="F46" i="12"/>
  <c r="F45" i="12"/>
  <c r="F44" i="12"/>
  <c r="F43" i="12"/>
  <c r="F42" i="12"/>
  <c r="F41" i="12"/>
  <c r="F40" i="12"/>
  <c r="F39" i="12"/>
  <c r="F35" i="12"/>
  <c r="F34" i="12"/>
  <c r="F33" i="12"/>
  <c r="F32" i="12"/>
  <c r="F31" i="12"/>
  <c r="F30" i="12"/>
  <c r="F29" i="12"/>
  <c r="F28" i="12"/>
  <c r="F27" i="12"/>
  <c r="F26" i="12"/>
  <c r="F25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AA47" i="4"/>
  <c r="AA46" i="4"/>
  <c r="AA45" i="4"/>
  <c r="AA44" i="4"/>
  <c r="AA43" i="4"/>
  <c r="AA42" i="4"/>
  <c r="AA41" i="4"/>
  <c r="AA40" i="4"/>
  <c r="AA39" i="4"/>
  <c r="AA35" i="4"/>
  <c r="AA34" i="4"/>
  <c r="AA33" i="4"/>
  <c r="AA32" i="4"/>
  <c r="AA31" i="4"/>
  <c r="AA30" i="4"/>
  <c r="AA29" i="4"/>
  <c r="AA28" i="4"/>
  <c r="AA27" i="4"/>
  <c r="AA26" i="4"/>
  <c r="AA25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T47" i="4"/>
  <c r="T46" i="4"/>
  <c r="T45" i="4"/>
  <c r="T44" i="4"/>
  <c r="T43" i="4"/>
  <c r="T42" i="4"/>
  <c r="T41" i="4"/>
  <c r="T40" i="4"/>
  <c r="T39" i="4"/>
  <c r="T35" i="4"/>
  <c r="T34" i="4"/>
  <c r="T33" i="4"/>
  <c r="T32" i="4"/>
  <c r="T31" i="4"/>
  <c r="T30" i="4"/>
  <c r="T29" i="4"/>
  <c r="T28" i="4"/>
  <c r="T27" i="4"/>
  <c r="T26" i="4"/>
  <c r="T25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M47" i="4"/>
  <c r="M46" i="4"/>
  <c r="M45" i="4"/>
  <c r="M44" i="4"/>
  <c r="M43" i="4"/>
  <c r="M42" i="4"/>
  <c r="M41" i="4"/>
  <c r="M40" i="4"/>
  <c r="M39" i="4"/>
  <c r="M35" i="4"/>
  <c r="M34" i="4"/>
  <c r="M33" i="4"/>
  <c r="M32" i="4"/>
  <c r="M31" i="4"/>
  <c r="M30" i="4"/>
  <c r="M29" i="4"/>
  <c r="M28" i="4"/>
  <c r="M27" i="4"/>
  <c r="M26" i="4"/>
  <c r="M25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Y47" i="4"/>
  <c r="Y46" i="4"/>
  <c r="Y45" i="4"/>
  <c r="Y44" i="4"/>
  <c r="Y43" i="4"/>
  <c r="Y42" i="4"/>
  <c r="Y41" i="4"/>
  <c r="Y40" i="4"/>
  <c r="Y39" i="4"/>
  <c r="Y35" i="4"/>
  <c r="Y34" i="4"/>
  <c r="Y33" i="4"/>
  <c r="Y32" i="4"/>
  <c r="Y31" i="4"/>
  <c r="Y30" i="4"/>
  <c r="Y29" i="4"/>
  <c r="Y28" i="4"/>
  <c r="Y27" i="4"/>
  <c r="Y26" i="4"/>
  <c r="Y25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R47" i="4"/>
  <c r="R46" i="4"/>
  <c r="R45" i="4"/>
  <c r="R44" i="4"/>
  <c r="R43" i="4"/>
  <c r="R42" i="4"/>
  <c r="R41" i="4"/>
  <c r="R40" i="4"/>
  <c r="R39" i="4"/>
  <c r="R35" i="4"/>
  <c r="R34" i="4"/>
  <c r="R33" i="4"/>
  <c r="R32" i="4"/>
  <c r="R31" i="4"/>
  <c r="R30" i="4"/>
  <c r="R29" i="4"/>
  <c r="R28" i="4"/>
  <c r="R27" i="4"/>
  <c r="R26" i="4"/>
  <c r="R25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K47" i="4"/>
  <c r="K46" i="4"/>
  <c r="K45" i="4"/>
  <c r="K44" i="4"/>
  <c r="K43" i="4"/>
  <c r="K42" i="4"/>
  <c r="K41" i="4"/>
  <c r="K40" i="4"/>
  <c r="K39" i="4"/>
  <c r="K35" i="4"/>
  <c r="K34" i="4"/>
  <c r="K33" i="4"/>
  <c r="K32" i="4"/>
  <c r="K31" i="4"/>
  <c r="K30" i="4"/>
  <c r="K29" i="4"/>
  <c r="K28" i="4"/>
  <c r="K27" i="4"/>
  <c r="K26" i="4"/>
  <c r="K25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F47" i="4"/>
  <c r="F46" i="4"/>
  <c r="F45" i="4"/>
  <c r="F44" i="4"/>
  <c r="F43" i="4"/>
  <c r="F42" i="4"/>
  <c r="F41" i="4"/>
  <c r="F40" i="4"/>
  <c r="F39" i="4"/>
  <c r="F35" i="4"/>
  <c r="F34" i="4"/>
  <c r="F33" i="4"/>
  <c r="F32" i="4"/>
  <c r="F31" i="4"/>
  <c r="F30" i="4"/>
  <c r="F29" i="4"/>
  <c r="F28" i="4"/>
  <c r="F27" i="4"/>
  <c r="F26" i="4"/>
  <c r="F25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D47" i="4"/>
  <c r="D46" i="4"/>
  <c r="D45" i="4"/>
  <c r="D44" i="4"/>
  <c r="D43" i="4"/>
  <c r="D42" i="4"/>
  <c r="D41" i="4"/>
  <c r="D40" i="4"/>
  <c r="D39" i="4"/>
  <c r="D35" i="4"/>
  <c r="D34" i="4"/>
  <c r="D33" i="4"/>
  <c r="D32" i="4"/>
  <c r="D31" i="4"/>
  <c r="D30" i="4"/>
  <c r="D29" i="4"/>
  <c r="D28" i="4"/>
  <c r="D27" i="4"/>
  <c r="D26" i="4"/>
  <c r="D25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7" i="4"/>
  <c r="X40" i="13" l="1"/>
  <c r="W40" i="13"/>
  <c r="W40" i="2" s="1"/>
  <c r="E46" i="2"/>
  <c r="C46" i="2"/>
  <c r="B46" i="2"/>
  <c r="D46" i="2" s="1"/>
  <c r="E45" i="2"/>
  <c r="C45" i="2"/>
  <c r="B45" i="2"/>
  <c r="D45" i="2" s="1"/>
  <c r="E44" i="2"/>
  <c r="C44" i="2"/>
  <c r="B44" i="2"/>
  <c r="F44" i="2" s="1"/>
  <c r="E43" i="2"/>
  <c r="D43" i="2"/>
  <c r="C43" i="2"/>
  <c r="B43" i="2"/>
  <c r="F43" i="2" s="1"/>
  <c r="E42" i="2"/>
  <c r="C42" i="2"/>
  <c r="B42" i="2"/>
  <c r="D42" i="2" s="1"/>
  <c r="E41" i="2"/>
  <c r="C41" i="2"/>
  <c r="B41" i="2"/>
  <c r="F41" i="2" s="1"/>
  <c r="E40" i="2"/>
  <c r="C40" i="2"/>
  <c r="B40" i="2"/>
  <c r="F40" i="2" s="1"/>
  <c r="E39" i="2"/>
  <c r="D39" i="2"/>
  <c r="C39" i="2"/>
  <c r="C47" i="2" s="1"/>
  <c r="B39" i="2"/>
  <c r="B47" i="2" s="1"/>
  <c r="E34" i="2"/>
  <c r="C34" i="2"/>
  <c r="B34" i="2"/>
  <c r="F34" i="2" s="1"/>
  <c r="E33" i="2"/>
  <c r="D33" i="2"/>
  <c r="C33" i="2"/>
  <c r="B33" i="2"/>
  <c r="F33" i="2" s="1"/>
  <c r="E32" i="2"/>
  <c r="C32" i="2"/>
  <c r="B32" i="2"/>
  <c r="D32" i="2" s="1"/>
  <c r="E31" i="2"/>
  <c r="C31" i="2"/>
  <c r="B31" i="2"/>
  <c r="F31" i="2" s="1"/>
  <c r="E30" i="2"/>
  <c r="C30" i="2"/>
  <c r="B30" i="2"/>
  <c r="F30" i="2" s="1"/>
  <c r="E29" i="2"/>
  <c r="D29" i="2"/>
  <c r="C29" i="2"/>
  <c r="B29" i="2"/>
  <c r="F29" i="2" s="1"/>
  <c r="E28" i="2"/>
  <c r="C28" i="2"/>
  <c r="B28" i="2"/>
  <c r="D28" i="2" s="1"/>
  <c r="E27" i="2"/>
  <c r="C27" i="2"/>
  <c r="B27" i="2"/>
  <c r="B35" i="2" s="1"/>
  <c r="C35" i="2" s="1"/>
  <c r="E26" i="2"/>
  <c r="C26" i="2"/>
  <c r="B26" i="2"/>
  <c r="F26" i="2" s="1"/>
  <c r="E25" i="2"/>
  <c r="D25" i="2"/>
  <c r="C25" i="2"/>
  <c r="B25" i="2"/>
  <c r="F25" i="2" s="1"/>
  <c r="E20" i="2"/>
  <c r="C20" i="2"/>
  <c r="B20" i="2"/>
  <c r="F20" i="2" s="1"/>
  <c r="E19" i="2"/>
  <c r="D19" i="2"/>
  <c r="C19" i="2"/>
  <c r="B19" i="2"/>
  <c r="F19" i="2" s="1"/>
  <c r="E18" i="2"/>
  <c r="D18" i="2"/>
  <c r="C18" i="2"/>
  <c r="B18" i="2"/>
  <c r="F18" i="2" s="1"/>
  <c r="E17" i="2"/>
  <c r="C17" i="2"/>
  <c r="B17" i="2"/>
  <c r="D17" i="2" s="1"/>
  <c r="E16" i="2"/>
  <c r="C16" i="2"/>
  <c r="B16" i="2"/>
  <c r="F16" i="2" s="1"/>
  <c r="E15" i="2"/>
  <c r="D15" i="2"/>
  <c r="C15" i="2"/>
  <c r="B15" i="2"/>
  <c r="F15" i="2" s="1"/>
  <c r="E14" i="2"/>
  <c r="D14" i="2"/>
  <c r="C14" i="2"/>
  <c r="B14" i="2"/>
  <c r="F14" i="2" s="1"/>
  <c r="E13" i="2"/>
  <c r="C13" i="2"/>
  <c r="B13" i="2"/>
  <c r="D13" i="2" s="1"/>
  <c r="E12" i="2"/>
  <c r="C12" i="2"/>
  <c r="B12" i="2"/>
  <c r="F12" i="2" s="1"/>
  <c r="E11" i="2"/>
  <c r="D11" i="2"/>
  <c r="C11" i="2"/>
  <c r="B11" i="2"/>
  <c r="F11" i="2" s="1"/>
  <c r="E10" i="2"/>
  <c r="D10" i="2"/>
  <c r="C10" i="2"/>
  <c r="B10" i="2"/>
  <c r="F10" i="2" s="1"/>
  <c r="E9" i="2"/>
  <c r="C9" i="2"/>
  <c r="B9" i="2"/>
  <c r="E8" i="2"/>
  <c r="C8" i="2"/>
  <c r="B8" i="2"/>
  <c r="F8" i="2" s="1"/>
  <c r="E7" i="2"/>
  <c r="D7" i="2"/>
  <c r="C7" i="2"/>
  <c r="B7" i="2"/>
  <c r="F7" i="2" s="1"/>
  <c r="L46" i="2"/>
  <c r="J46" i="2"/>
  <c r="I46" i="2"/>
  <c r="K46" i="2" s="1"/>
  <c r="L45" i="2"/>
  <c r="J45" i="2"/>
  <c r="I45" i="2"/>
  <c r="M45" i="2" s="1"/>
  <c r="L44" i="2"/>
  <c r="K44" i="2"/>
  <c r="J44" i="2"/>
  <c r="I44" i="2"/>
  <c r="M44" i="2" s="1"/>
  <c r="L43" i="2"/>
  <c r="K43" i="2"/>
  <c r="J43" i="2"/>
  <c r="I43" i="2"/>
  <c r="M43" i="2" s="1"/>
  <c r="L42" i="2"/>
  <c r="J42" i="2"/>
  <c r="I42" i="2"/>
  <c r="K42" i="2" s="1"/>
  <c r="L41" i="2"/>
  <c r="J41" i="2"/>
  <c r="I41" i="2"/>
  <c r="M41" i="2" s="1"/>
  <c r="L40" i="2"/>
  <c r="K40" i="2"/>
  <c r="J40" i="2"/>
  <c r="I40" i="2"/>
  <c r="M40" i="2" s="1"/>
  <c r="L39" i="2"/>
  <c r="K39" i="2"/>
  <c r="J39" i="2"/>
  <c r="J47" i="2" s="1"/>
  <c r="I39" i="2"/>
  <c r="I47" i="2" s="1"/>
  <c r="L34" i="2"/>
  <c r="K34" i="2"/>
  <c r="J34" i="2"/>
  <c r="I34" i="2"/>
  <c r="M34" i="2" s="1"/>
  <c r="L33" i="2"/>
  <c r="K33" i="2"/>
  <c r="J33" i="2"/>
  <c r="I33" i="2"/>
  <c r="M33" i="2" s="1"/>
  <c r="L32" i="2"/>
  <c r="J32" i="2"/>
  <c r="I32" i="2"/>
  <c r="K32" i="2" s="1"/>
  <c r="L31" i="2"/>
  <c r="J31" i="2"/>
  <c r="I31" i="2"/>
  <c r="K31" i="2" s="1"/>
  <c r="L30" i="2"/>
  <c r="K30" i="2"/>
  <c r="J30" i="2"/>
  <c r="I30" i="2"/>
  <c r="M30" i="2" s="1"/>
  <c r="L29" i="2"/>
  <c r="K29" i="2"/>
  <c r="J29" i="2"/>
  <c r="I29" i="2"/>
  <c r="M29" i="2" s="1"/>
  <c r="L28" i="2"/>
  <c r="J28" i="2"/>
  <c r="I28" i="2"/>
  <c r="K28" i="2" s="1"/>
  <c r="L27" i="2"/>
  <c r="J27" i="2"/>
  <c r="I27" i="2"/>
  <c r="K27" i="2" s="1"/>
  <c r="L26" i="2"/>
  <c r="K26" i="2"/>
  <c r="J26" i="2"/>
  <c r="I26" i="2"/>
  <c r="M26" i="2" s="1"/>
  <c r="L25" i="2"/>
  <c r="K25" i="2"/>
  <c r="J25" i="2"/>
  <c r="I25" i="2"/>
  <c r="M25" i="2" s="1"/>
  <c r="L20" i="2"/>
  <c r="K20" i="2"/>
  <c r="J20" i="2"/>
  <c r="I20" i="2"/>
  <c r="M20" i="2" s="1"/>
  <c r="L19" i="2"/>
  <c r="K19" i="2"/>
  <c r="J19" i="2"/>
  <c r="I19" i="2"/>
  <c r="M19" i="2" s="1"/>
  <c r="L18" i="2"/>
  <c r="J18" i="2"/>
  <c r="I18" i="2"/>
  <c r="K18" i="2" s="1"/>
  <c r="L17" i="2"/>
  <c r="J17" i="2"/>
  <c r="I17" i="2"/>
  <c r="K17" i="2" s="1"/>
  <c r="L16" i="2"/>
  <c r="K16" i="2"/>
  <c r="J16" i="2"/>
  <c r="I16" i="2"/>
  <c r="M16" i="2" s="1"/>
  <c r="L15" i="2"/>
  <c r="K15" i="2"/>
  <c r="J15" i="2"/>
  <c r="I15" i="2"/>
  <c r="M15" i="2" s="1"/>
  <c r="L14" i="2"/>
  <c r="J14" i="2"/>
  <c r="I14" i="2"/>
  <c r="K14" i="2" s="1"/>
  <c r="L13" i="2"/>
  <c r="J13" i="2"/>
  <c r="I13" i="2"/>
  <c r="K13" i="2" s="1"/>
  <c r="L12" i="2"/>
  <c r="K12" i="2"/>
  <c r="J12" i="2"/>
  <c r="I12" i="2"/>
  <c r="M12" i="2" s="1"/>
  <c r="L11" i="2"/>
  <c r="K11" i="2"/>
  <c r="J11" i="2"/>
  <c r="I11" i="2"/>
  <c r="M11" i="2" s="1"/>
  <c r="L10" i="2"/>
  <c r="J10" i="2"/>
  <c r="I10" i="2"/>
  <c r="K10" i="2" s="1"/>
  <c r="L9" i="2"/>
  <c r="J9" i="2"/>
  <c r="I9" i="2"/>
  <c r="M9" i="2" s="1"/>
  <c r="L8" i="2"/>
  <c r="K8" i="2"/>
  <c r="J8" i="2"/>
  <c r="I8" i="2"/>
  <c r="M8" i="2" s="1"/>
  <c r="L7" i="2"/>
  <c r="K7" i="2"/>
  <c r="J7" i="2"/>
  <c r="I7" i="2"/>
  <c r="M7" i="2" s="1"/>
  <c r="Z46" i="2"/>
  <c r="Y46" i="2"/>
  <c r="X46" i="2"/>
  <c r="W46" i="2"/>
  <c r="AA46" i="2" s="1"/>
  <c r="Z45" i="2"/>
  <c r="Y45" i="2"/>
  <c r="X45" i="2"/>
  <c r="W45" i="2"/>
  <c r="AA45" i="2" s="1"/>
  <c r="Z44" i="2"/>
  <c r="X44" i="2"/>
  <c r="W44" i="2"/>
  <c r="Y44" i="2" s="1"/>
  <c r="Z43" i="2"/>
  <c r="X43" i="2"/>
  <c r="W43" i="2"/>
  <c r="Y43" i="2" s="1"/>
  <c r="Z42" i="2"/>
  <c r="Y42" i="2"/>
  <c r="X42" i="2"/>
  <c r="W42" i="2"/>
  <c r="AA42" i="2" s="1"/>
  <c r="Z41" i="2"/>
  <c r="Y41" i="2"/>
  <c r="X41" i="2"/>
  <c r="W41" i="2"/>
  <c r="AA41" i="2" s="1"/>
  <c r="Z40" i="2"/>
  <c r="X40" i="2"/>
  <c r="Z39" i="2"/>
  <c r="X39" i="2"/>
  <c r="W39" i="2"/>
  <c r="AA39" i="2" s="1"/>
  <c r="Z34" i="2"/>
  <c r="X34" i="2"/>
  <c r="W34" i="2"/>
  <c r="Y34" i="2" s="1"/>
  <c r="Z33" i="2"/>
  <c r="X33" i="2"/>
  <c r="W33" i="2"/>
  <c r="AA33" i="2" s="1"/>
  <c r="Z32" i="2"/>
  <c r="Y32" i="2"/>
  <c r="X32" i="2"/>
  <c r="W32" i="2"/>
  <c r="AA32" i="2" s="1"/>
  <c r="Z31" i="2"/>
  <c r="Y31" i="2"/>
  <c r="X31" i="2"/>
  <c r="W31" i="2"/>
  <c r="AA31" i="2" s="1"/>
  <c r="Z30" i="2"/>
  <c r="X30" i="2"/>
  <c r="W30" i="2"/>
  <c r="Y30" i="2" s="1"/>
  <c r="Z29" i="2"/>
  <c r="X29" i="2"/>
  <c r="W29" i="2"/>
  <c r="Y29" i="2" s="1"/>
  <c r="Z28" i="2"/>
  <c r="X28" i="2"/>
  <c r="Y28" i="2" s="1"/>
  <c r="W28" i="2"/>
  <c r="AA28" i="2" s="1"/>
  <c r="Z27" i="2"/>
  <c r="Y27" i="2"/>
  <c r="X27" i="2"/>
  <c r="W27" i="2"/>
  <c r="AA27" i="2" s="1"/>
  <c r="Z26" i="2"/>
  <c r="X26" i="2"/>
  <c r="W26" i="2"/>
  <c r="Y26" i="2" s="1"/>
  <c r="Z25" i="2"/>
  <c r="X25" i="2"/>
  <c r="W25" i="2"/>
  <c r="AA25" i="2" s="1"/>
  <c r="Z20" i="2"/>
  <c r="X20" i="2"/>
  <c r="W20" i="2"/>
  <c r="Y20" i="2" s="1"/>
  <c r="Z19" i="2"/>
  <c r="X19" i="2"/>
  <c r="W19" i="2"/>
  <c r="AA19" i="2" s="1"/>
  <c r="Z18" i="2"/>
  <c r="X18" i="2"/>
  <c r="Y18" i="2" s="1"/>
  <c r="W18" i="2"/>
  <c r="AA18" i="2" s="1"/>
  <c r="Z17" i="2"/>
  <c r="Y17" i="2"/>
  <c r="X17" i="2"/>
  <c r="W17" i="2"/>
  <c r="AA17" i="2" s="1"/>
  <c r="Z16" i="2"/>
  <c r="X16" i="2"/>
  <c r="W16" i="2"/>
  <c r="Y16" i="2" s="1"/>
  <c r="Z15" i="2"/>
  <c r="X15" i="2"/>
  <c r="W15" i="2"/>
  <c r="Y15" i="2" s="1"/>
  <c r="Z14" i="2"/>
  <c r="X14" i="2"/>
  <c r="Y14" i="2" s="1"/>
  <c r="W14" i="2"/>
  <c r="AA14" i="2" s="1"/>
  <c r="Z13" i="2"/>
  <c r="Y13" i="2"/>
  <c r="X13" i="2"/>
  <c r="W13" i="2"/>
  <c r="AA13" i="2" s="1"/>
  <c r="Z12" i="2"/>
  <c r="X12" i="2"/>
  <c r="W12" i="2"/>
  <c r="Y12" i="2" s="1"/>
  <c r="Z11" i="2"/>
  <c r="X11" i="2"/>
  <c r="W11" i="2"/>
  <c r="AA11" i="2" s="1"/>
  <c r="Z10" i="2"/>
  <c r="Y10" i="2"/>
  <c r="X10" i="2"/>
  <c r="W10" i="2"/>
  <c r="AA10" i="2" s="1"/>
  <c r="Z9" i="2"/>
  <c r="Y9" i="2"/>
  <c r="X9" i="2"/>
  <c r="W9" i="2"/>
  <c r="AA9" i="2" s="1"/>
  <c r="Z8" i="2"/>
  <c r="X8" i="2"/>
  <c r="W8" i="2"/>
  <c r="Y8" i="2" s="1"/>
  <c r="Z7" i="2"/>
  <c r="X7" i="2"/>
  <c r="W7" i="2"/>
  <c r="AA7" i="2" s="1"/>
  <c r="S46" i="2"/>
  <c r="Q46" i="2"/>
  <c r="P46" i="2"/>
  <c r="T46" i="2" s="1"/>
  <c r="S45" i="2"/>
  <c r="R45" i="2"/>
  <c r="Q45" i="2"/>
  <c r="P45" i="2"/>
  <c r="T45" i="2" s="1"/>
  <c r="S44" i="2"/>
  <c r="Q44" i="2"/>
  <c r="P44" i="2"/>
  <c r="R44" i="2" s="1"/>
  <c r="S43" i="2"/>
  <c r="Q43" i="2"/>
  <c r="P43" i="2"/>
  <c r="R43" i="2" s="1"/>
  <c r="S42" i="2"/>
  <c r="Q42" i="2"/>
  <c r="P42" i="2"/>
  <c r="T42" i="2" s="1"/>
  <c r="S41" i="2"/>
  <c r="R41" i="2"/>
  <c r="Q41" i="2"/>
  <c r="P41" i="2"/>
  <c r="T41" i="2" s="1"/>
  <c r="S40" i="2"/>
  <c r="Q40" i="2"/>
  <c r="P40" i="2"/>
  <c r="R40" i="2" s="1"/>
  <c r="S39" i="2"/>
  <c r="Q39" i="2"/>
  <c r="P39" i="2"/>
  <c r="T39" i="2" s="1"/>
  <c r="S34" i="2"/>
  <c r="Q34" i="2"/>
  <c r="P34" i="2"/>
  <c r="T34" i="2" s="1"/>
  <c r="S33" i="2"/>
  <c r="R33" i="2"/>
  <c r="Q33" i="2"/>
  <c r="P33" i="2"/>
  <c r="T33" i="2" s="1"/>
  <c r="S32" i="2"/>
  <c r="Q32" i="2"/>
  <c r="P32" i="2"/>
  <c r="R32" i="2" s="1"/>
  <c r="S31" i="2"/>
  <c r="Q31" i="2"/>
  <c r="P31" i="2"/>
  <c r="R31" i="2" s="1"/>
  <c r="S30" i="2"/>
  <c r="Q30" i="2"/>
  <c r="P30" i="2"/>
  <c r="T30" i="2" s="1"/>
  <c r="S29" i="2"/>
  <c r="R29" i="2"/>
  <c r="Q29" i="2"/>
  <c r="P29" i="2"/>
  <c r="T29" i="2" s="1"/>
  <c r="S28" i="2"/>
  <c r="Q28" i="2"/>
  <c r="P28" i="2"/>
  <c r="R28" i="2" s="1"/>
  <c r="S27" i="2"/>
  <c r="Q27" i="2"/>
  <c r="P27" i="2"/>
  <c r="R27" i="2" s="1"/>
  <c r="S26" i="2"/>
  <c r="Q26" i="2"/>
  <c r="P26" i="2"/>
  <c r="T26" i="2" s="1"/>
  <c r="S25" i="2"/>
  <c r="R25" i="2"/>
  <c r="Q25" i="2"/>
  <c r="P25" i="2"/>
  <c r="T25" i="2" s="1"/>
  <c r="S20" i="2"/>
  <c r="Q20" i="2"/>
  <c r="P20" i="2"/>
  <c r="T20" i="2" s="1"/>
  <c r="S19" i="2"/>
  <c r="R19" i="2"/>
  <c r="Q19" i="2"/>
  <c r="P19" i="2"/>
  <c r="T19" i="2" s="1"/>
  <c r="S18" i="2"/>
  <c r="Q18" i="2"/>
  <c r="P18" i="2"/>
  <c r="R18" i="2" s="1"/>
  <c r="S17" i="2"/>
  <c r="Q17" i="2"/>
  <c r="P17" i="2"/>
  <c r="R17" i="2" s="1"/>
  <c r="S16" i="2"/>
  <c r="Q16" i="2"/>
  <c r="P16" i="2"/>
  <c r="T16" i="2" s="1"/>
  <c r="S15" i="2"/>
  <c r="R15" i="2"/>
  <c r="Q15" i="2"/>
  <c r="P15" i="2"/>
  <c r="T15" i="2" s="1"/>
  <c r="S14" i="2"/>
  <c r="Q14" i="2"/>
  <c r="P14" i="2"/>
  <c r="R14" i="2" s="1"/>
  <c r="S13" i="2"/>
  <c r="Q13" i="2"/>
  <c r="P13" i="2"/>
  <c r="R13" i="2" s="1"/>
  <c r="S12" i="2"/>
  <c r="Q12" i="2"/>
  <c r="P12" i="2"/>
  <c r="T12" i="2" s="1"/>
  <c r="S11" i="2"/>
  <c r="R11" i="2"/>
  <c r="Q11" i="2"/>
  <c r="P11" i="2"/>
  <c r="T11" i="2" s="1"/>
  <c r="S10" i="2"/>
  <c r="Q10" i="2"/>
  <c r="P10" i="2"/>
  <c r="R10" i="2" s="1"/>
  <c r="S9" i="2"/>
  <c r="Q9" i="2"/>
  <c r="P9" i="2"/>
  <c r="R9" i="2" s="1"/>
  <c r="S8" i="2"/>
  <c r="Q8" i="2"/>
  <c r="P8" i="2"/>
  <c r="T8" i="2" s="1"/>
  <c r="T7" i="2"/>
  <c r="R7" i="2"/>
  <c r="Q7" i="2"/>
  <c r="P7" i="2"/>
  <c r="B21" i="2" l="1"/>
  <c r="C21" i="2" s="1"/>
  <c r="F9" i="2"/>
  <c r="F13" i="2"/>
  <c r="D8" i="2"/>
  <c r="D12" i="2"/>
  <c r="D16" i="2"/>
  <c r="D20" i="2"/>
  <c r="D26" i="2"/>
  <c r="F28" i="2"/>
  <c r="D30" i="2"/>
  <c r="F32" i="2"/>
  <c r="D34" i="2"/>
  <c r="D40" i="2"/>
  <c r="F42" i="2"/>
  <c r="D44" i="2"/>
  <c r="F46" i="2"/>
  <c r="F17" i="2"/>
  <c r="F27" i="2"/>
  <c r="F45" i="2"/>
  <c r="D9" i="2"/>
  <c r="D27" i="2"/>
  <c r="D31" i="2"/>
  <c r="F39" i="2"/>
  <c r="D41" i="2"/>
  <c r="M27" i="2"/>
  <c r="M31" i="2"/>
  <c r="M10" i="2"/>
  <c r="M14" i="2"/>
  <c r="M18" i="2"/>
  <c r="M28" i="2"/>
  <c r="M32" i="2"/>
  <c r="M42" i="2"/>
  <c r="M46" i="2"/>
  <c r="M13" i="2"/>
  <c r="M17" i="2"/>
  <c r="I21" i="2"/>
  <c r="J21" i="2" s="1"/>
  <c r="I35" i="2"/>
  <c r="J35" i="2" s="1"/>
  <c r="K9" i="2"/>
  <c r="M39" i="2"/>
  <c r="K41" i="2"/>
  <c r="K45" i="2"/>
  <c r="Y40" i="2"/>
  <c r="AA15" i="2"/>
  <c r="AA29" i="2"/>
  <c r="AA43" i="2"/>
  <c r="AA12" i="2"/>
  <c r="AA26" i="2"/>
  <c r="AA30" i="2"/>
  <c r="AA34" i="2"/>
  <c r="AA40" i="2"/>
  <c r="Y7" i="2"/>
  <c r="Y11" i="2"/>
  <c r="Y19" i="2"/>
  <c r="W21" i="2"/>
  <c r="X21" i="2" s="1"/>
  <c r="Y25" i="2"/>
  <c r="Y33" i="2"/>
  <c r="W35" i="2"/>
  <c r="X35" i="2" s="1"/>
  <c r="Y39" i="2"/>
  <c r="AA8" i="2"/>
  <c r="AA16" i="2"/>
  <c r="AA20" i="2"/>
  <c r="AA44" i="2"/>
  <c r="T43" i="2"/>
  <c r="T40" i="2"/>
  <c r="R42" i="2"/>
  <c r="T44" i="2"/>
  <c r="R46" i="2"/>
  <c r="R39" i="2"/>
  <c r="T27" i="2"/>
  <c r="T31" i="2"/>
  <c r="R26" i="2"/>
  <c r="T28" i="2"/>
  <c r="R30" i="2"/>
  <c r="T32" i="2"/>
  <c r="R34" i="2"/>
  <c r="T9" i="2"/>
  <c r="T13" i="2"/>
  <c r="T17" i="2"/>
  <c r="R8" i="2"/>
  <c r="T10" i="2"/>
  <c r="R12" i="2"/>
  <c r="T14" i="2"/>
  <c r="R16" i="2"/>
  <c r="T18" i="2"/>
  <c r="R20" i="2"/>
  <c r="C85" i="1"/>
  <c r="D85" i="1"/>
  <c r="Q47" i="12" l="1"/>
  <c r="C47" i="12"/>
  <c r="C21" i="12"/>
  <c r="X47" i="13"/>
  <c r="X21" i="13"/>
  <c r="Q47" i="13"/>
  <c r="C47" i="13"/>
  <c r="C35" i="13"/>
  <c r="C21" i="13"/>
  <c r="Z47" i="13"/>
  <c r="J47" i="13"/>
  <c r="I47" i="13"/>
  <c r="J35" i="13"/>
  <c r="I35" i="13"/>
  <c r="J21" i="13"/>
  <c r="I21" i="13"/>
  <c r="E21" i="13"/>
  <c r="J47" i="12"/>
  <c r="I47" i="12"/>
  <c r="J35" i="12"/>
  <c r="I35" i="12"/>
  <c r="C35" i="12"/>
  <c r="J21" i="12"/>
  <c r="I21" i="12"/>
  <c r="E21" i="12"/>
  <c r="I49" i="13" l="1"/>
  <c r="J49" i="13" s="1"/>
  <c r="I49" i="12"/>
  <c r="J49" i="12" s="1"/>
  <c r="W35" i="13"/>
  <c r="X35" i="13" s="1"/>
  <c r="W21" i="13"/>
  <c r="P21" i="13"/>
  <c r="Q21" i="13" s="1"/>
  <c r="B47" i="13"/>
  <c r="B21" i="13"/>
  <c r="P47" i="13"/>
  <c r="B35" i="13"/>
  <c r="P35" i="13"/>
  <c r="Q35" i="13" s="1"/>
  <c r="W47" i="13"/>
  <c r="W47" i="12"/>
  <c r="X47" i="12" s="1"/>
  <c r="W35" i="12"/>
  <c r="X35" i="12" s="1"/>
  <c r="P47" i="12"/>
  <c r="P35" i="12"/>
  <c r="Q35" i="12" s="1"/>
  <c r="P21" i="12"/>
  <c r="Q21" i="12" s="1"/>
  <c r="B47" i="12"/>
  <c r="B21" i="12"/>
  <c r="P49" i="12"/>
  <c r="Q49" i="12" s="1"/>
  <c r="R49" i="12" s="1"/>
  <c r="W21" i="12"/>
  <c r="X21" i="12" s="1"/>
  <c r="B35" i="12"/>
  <c r="X49" i="13" l="1"/>
  <c r="B49" i="13"/>
  <c r="C49" i="13" s="1"/>
  <c r="D49" i="13" s="1"/>
  <c r="W49" i="13"/>
  <c r="P49" i="13"/>
  <c r="Q49" i="13" s="1"/>
  <c r="R49" i="13" s="1"/>
  <c r="B49" i="12"/>
  <c r="C49" i="12" s="1"/>
  <c r="D49" i="12" s="1"/>
  <c r="W49" i="12"/>
  <c r="X49" i="12" s="1"/>
  <c r="Y49" i="12" s="1"/>
  <c r="AA49" i="13" l="1"/>
  <c r="Y49" i="13"/>
  <c r="D85" i="9" l="1"/>
  <c r="C85" i="9"/>
  <c r="B51" i="9"/>
  <c r="C51" i="9" s="1"/>
  <c r="B68" i="9"/>
  <c r="C68" i="9" s="1"/>
  <c r="B85" i="9"/>
  <c r="B51" i="8"/>
  <c r="C51" i="8" s="1"/>
  <c r="B68" i="8"/>
  <c r="C68" i="8" s="1"/>
  <c r="B85" i="8"/>
  <c r="C85" i="8" s="1"/>
  <c r="C38" i="9"/>
  <c r="C38" i="8"/>
  <c r="B34" i="9" l="1"/>
  <c r="C34" i="9" s="1"/>
  <c r="B16" i="9"/>
  <c r="B16" i="8"/>
  <c r="C13" i="8" s="1"/>
  <c r="C14" i="8"/>
  <c r="B34" i="8"/>
  <c r="C34" i="8" s="1"/>
  <c r="X47" i="2"/>
  <c r="Z47" i="2"/>
  <c r="Z49" i="2" s="1"/>
  <c r="W47" i="4"/>
  <c r="X47" i="4" s="1"/>
  <c r="Q47" i="4"/>
  <c r="P47" i="4"/>
  <c r="J47" i="4"/>
  <c r="I47" i="4"/>
  <c r="C47" i="4"/>
  <c r="B47" i="4"/>
  <c r="W35" i="4"/>
  <c r="X35" i="4" s="1"/>
  <c r="P35" i="4"/>
  <c r="Q35" i="4" s="1"/>
  <c r="J35" i="4"/>
  <c r="I35" i="4"/>
  <c r="C35" i="4"/>
  <c r="B35" i="4"/>
  <c r="W21" i="4"/>
  <c r="X21" i="4" s="1"/>
  <c r="P21" i="4"/>
  <c r="Q21" i="4" s="1"/>
  <c r="J21" i="4"/>
  <c r="I21" i="4"/>
  <c r="E21" i="4"/>
  <c r="C21" i="4"/>
  <c r="B21" i="4"/>
  <c r="B85" i="3"/>
  <c r="C85" i="3" s="1"/>
  <c r="B68" i="3"/>
  <c r="C68" i="3" s="1"/>
  <c r="B51" i="3"/>
  <c r="C51" i="3" s="1"/>
  <c r="C38" i="3"/>
  <c r="B34" i="3"/>
  <c r="C34" i="3" s="1"/>
  <c r="B16" i="3"/>
  <c r="C14" i="3" s="1"/>
  <c r="W47" i="2"/>
  <c r="Q47" i="2"/>
  <c r="P47" i="2"/>
  <c r="P35" i="2"/>
  <c r="Q35" i="2" s="1"/>
  <c r="P21" i="2"/>
  <c r="Q21" i="2" s="1"/>
  <c r="C12" i="8" l="1"/>
  <c r="C15" i="8"/>
  <c r="C16" i="8" s="1"/>
  <c r="C13" i="9"/>
  <c r="C15" i="9"/>
  <c r="C14" i="9"/>
  <c r="C12" i="9"/>
  <c r="C15" i="3"/>
  <c r="X49" i="2"/>
  <c r="B49" i="2"/>
  <c r="C49" i="2" s="1"/>
  <c r="D49" i="2" s="1"/>
  <c r="C12" i="3"/>
  <c r="C13" i="3"/>
  <c r="I49" i="2"/>
  <c r="J49" i="2" s="1"/>
  <c r="B49" i="4"/>
  <c r="C49" i="4" s="1"/>
  <c r="D49" i="4" s="1"/>
  <c r="P49" i="4"/>
  <c r="Q49" i="4" s="1"/>
  <c r="I49" i="4"/>
  <c r="J49" i="4" s="1"/>
  <c r="W49" i="4"/>
  <c r="X49" i="4" s="1"/>
  <c r="Y49" i="4" s="1"/>
  <c r="P49" i="2"/>
  <c r="Q49" i="2" s="1"/>
  <c r="W49" i="2"/>
  <c r="AA49" i="2" l="1"/>
  <c r="C16" i="9"/>
  <c r="C16" i="3"/>
  <c r="Y49" i="2"/>
  <c r="S7" i="2"/>
</calcChain>
</file>

<file path=xl/sharedStrings.xml><?xml version="1.0" encoding="utf-8"?>
<sst xmlns="http://schemas.openxmlformats.org/spreadsheetml/2006/main" count="1188" uniqueCount="97">
  <si>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</si>
  <si>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</si>
  <si>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</si>
  <si>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</si>
  <si>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</si>
  <si>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</si>
  <si>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</si>
  <si>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</si>
  <si>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</si>
  <si>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</si>
  <si>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</si>
  <si>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</si>
  <si>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</si>
  <si>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</si>
  <si>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</si>
  <si>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</si>
  <si>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</si>
  <si>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</si>
  <si>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</si>
  <si>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</si>
  <si>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</si>
  <si>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</si>
  <si>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</si>
  <si>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</si>
  <si>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</si>
  <si>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 xml:space="preserve"> TELEFONÍA MOVIL - MES 2018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</si>
  <si>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</si>
  <si>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</si>
  <si>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</si>
  <si>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</si>
  <si>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</si>
  <si>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</si>
  <si>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</si>
  <si>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</si>
  <si>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</si>
  <si>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</si>
  <si>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</si>
  <si>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</si>
  <si>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</si>
  <si>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</si>
  <si>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</si>
  <si>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</si>
  <si>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</si>
  <si>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</si>
  <si>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</si>
  <si>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</si>
  <si>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</si>
  <si>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</si>
  <si>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</si>
  <si>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</si>
  <si>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</si>
  <si>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</si>
  <si>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</si>
  <si>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</si>
  <si>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</si>
  <si>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</si>
  <si>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</si>
  <si>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</si>
  <si>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</si>
  <si>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</si>
  <si>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</si>
  <si>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</si>
  <si>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</si>
  <si>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</si>
  <si>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</si>
  <si>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</si>
  <si>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 xml:space="preserve"> TELEFONÍA MOVIL - TRIMESTRE 2018</t>
  </si>
  <si>
    <t>REPORTE TRIMESTRAL DE RECLAMACIONES 2018</t>
  </si>
  <si>
    <t>WIND TELECOM</t>
  </si>
  <si>
    <t>OCTUBRE - DICIEMBRE-2018</t>
  </si>
  <si>
    <t>Cancelación</t>
  </si>
  <si>
    <t>Suspensión</t>
  </si>
  <si>
    <t>Problemas de Facturación</t>
  </si>
  <si>
    <t>Calidad del servicio</t>
  </si>
  <si>
    <t>Otros</t>
  </si>
  <si>
    <t xml:space="preserve"> OCTUBRE - DICIEMBRE-2018</t>
  </si>
  <si>
    <t xml:space="preserve"> TELEFONÍA FIJA - OCTUBRE - DICIEMBRE 2018</t>
  </si>
  <si>
    <t xml:space="preserve"> INTERNET - OCTUBRE- DICIEMBRE 2018</t>
  </si>
  <si>
    <t xml:space="preserve"> TV - OCTUBRE- DICIEMBRE 2018</t>
  </si>
  <si>
    <t>OCTUBRE 2018</t>
  </si>
  <si>
    <t>INDICAR OCTUBRE -2018</t>
  </si>
  <si>
    <t>INDICAR NOVIEMBRE-2018</t>
  </si>
  <si>
    <t>NOVIEMBRE 2018</t>
  </si>
  <si>
    <t>INDICAR DICIEMBRE -2018</t>
  </si>
  <si>
    <t>DICIEMBRE 2018</t>
  </si>
  <si>
    <t xml:space="preserve"> TELEFONÍA FIJA - OCTUBRE 2018</t>
  </si>
  <si>
    <t>OCTUBRE -2018</t>
  </si>
  <si>
    <t xml:space="preserve"> INTERNET - OCTUBRE 2018</t>
  </si>
  <si>
    <t xml:space="preserve"> TV - OCTUBRE 2018</t>
  </si>
  <si>
    <t>NOVIEMBRE -2018</t>
  </si>
  <si>
    <t xml:space="preserve"> TELEFONÍA FIJA - NOVIEMBRE 2018</t>
  </si>
  <si>
    <t xml:space="preserve"> INTERNET - NOVIEMBRE 2018</t>
  </si>
  <si>
    <t>DICIEMBRE -2018</t>
  </si>
  <si>
    <t xml:space="preserve"> TELEFONÍA FIJA - DICIEMBRE 2018</t>
  </si>
  <si>
    <t xml:space="preserve"> INTERNET - DICIEMBRE 2018</t>
  </si>
  <si>
    <t xml:space="preserve"> TV - DICIEMBRE 2018</t>
  </si>
  <si>
    <t xml:space="preserve"> TV -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</si>
</sst>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.00;\-&quot;£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1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9" fontId="7" fillId="11" borderId="37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2" borderId="37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37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44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" fontId="7" fillId="12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43" xfId="2" applyNumberFormat="1" applyFont="1" applyFill="1" applyBorder="1" applyAlignment="1">
      <alignment horizontal="center" vertical="center"/>
    </xf>
    <xf numFmtId="9" fontId="7" fillId="12" borderId="41" xfId="2" applyFont="1" applyFill="1" applyBorder="1" applyAlignment="1">
      <alignment horizontal="center" vertical="center"/>
    </xf>
    <xf numFmtId="1" fontId="7" fillId="4" borderId="44" xfId="2" applyNumberFormat="1" applyFont="1" applyFill="1" applyBorder="1" applyAlignment="1">
      <alignment horizontal="center" vertical="center"/>
    </xf>
    <xf numFmtId="10" fontId="7" fillId="4" borderId="36" xfId="2" applyNumberFormat="1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left" vertical="center"/>
    </xf>
    <xf numFmtId="0" fontId="7" fillId="12" borderId="46" xfId="0" applyFont="1" applyFill="1" applyBorder="1" applyAlignment="1">
      <alignment horizontal="left" vertical="center"/>
    </xf>
    <xf numFmtId="0" fontId="7" fillId="12" borderId="32" xfId="0" applyFont="1" applyFill="1" applyBorder="1" applyAlignment="1">
      <alignment horizontal="left" vertical="center"/>
    </xf>
    <xf numFmtId="3" fontId="7" fillId="12" borderId="11" xfId="0" applyNumberFormat="1" applyFont="1" applyFill="1" applyBorder="1" applyAlignment="1">
      <alignment horizontal="center" vertical="center"/>
    </xf>
    <xf numFmtId="9" fontId="10" fillId="12" borderId="11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47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D2B7969-4303-4C4E-B1AA-A2C337BD42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298EB63-BDBB-43EE-B004-027B943C43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D73712A-87BB-4F82-BB18-A725112E17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4A1F7D-B870-4D73-A9E9-DA293A6A81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7"/>
  <sheetViews>
    <sheetView topLeftCell="A59" workbookViewId="0">
      <selection activeCell="G67" sqref="G67"/>
    </sheetView>
  </sheetViews>
  <sheetFormatPr baseColWidth="10" defaultColWidth="11.42578125" defaultRowHeight="15" x14ac:dyDescent="0.25"/>
  <cols>
    <col min="1" max="1" width="24.5703125" customWidth="1"/>
    <col min="2" max="2" width="39.140625" customWidth="1"/>
    <col min="3" max="3" width="26.28515625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03" t="s">
        <v>67</v>
      </c>
      <c r="C2" s="104"/>
      <c r="D2" s="21"/>
    </row>
    <row r="3" spans="1:4" ht="15.75" thickBot="1" x14ac:dyDescent="0.3">
      <c r="A3" s="21"/>
      <c r="B3" s="105" t="s">
        <v>75</v>
      </c>
      <c r="C3" s="106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07" t="s">
        <v>68</v>
      </c>
      <c r="B6" s="108"/>
      <c r="C6" s="18"/>
      <c r="D6" s="21"/>
    </row>
    <row r="7" spans="1:4" x14ac:dyDescent="0.25">
      <c r="A7" s="109"/>
      <c r="B7" s="110"/>
      <c r="C7" s="19"/>
      <c r="D7" s="21"/>
    </row>
    <row r="8" spans="1:4" ht="15.75" thickBot="1" x14ac:dyDescent="0.3">
      <c r="A8" s="111"/>
      <c r="B8" s="112"/>
      <c r="C8" s="20"/>
      <c r="D8" s="21"/>
    </row>
    <row r="9" spans="1:4" x14ac:dyDescent="0.25">
      <c r="A9" s="113" t="s">
        <v>19</v>
      </c>
      <c r="B9" s="116" t="s">
        <v>69</v>
      </c>
      <c r="C9" s="119" t="s">
        <v>20</v>
      </c>
      <c r="D9" s="21"/>
    </row>
    <row r="10" spans="1:4" x14ac:dyDescent="0.25">
      <c r="A10" s="114"/>
      <c r="B10" s="117"/>
      <c r="C10" s="120"/>
      <c r="D10" s="21"/>
    </row>
    <row r="11" spans="1:4" ht="15.75" thickBot="1" x14ac:dyDescent="0.3">
      <c r="A11" s="115"/>
      <c r="B11" s="118"/>
      <c r="C11" s="121"/>
      <c r="D11" s="21"/>
    </row>
    <row r="12" spans="1:4" x14ac:dyDescent="0.25">
      <c r="A12" s="22" t="s">
        <v>21</v>
      </c>
      <c r="B12" s="23">
        <v>120</v>
      </c>
      <c r="C12" s="24">
        <v>8.5160740898445816E-3</v>
      </c>
      <c r="D12" s="21"/>
    </row>
    <row r="13" spans="1:4" x14ac:dyDescent="0.25">
      <c r="A13" s="22" t="s">
        <v>22</v>
      </c>
      <c r="B13" s="23">
        <v>0</v>
      </c>
      <c r="C13" s="25">
        <v>0</v>
      </c>
      <c r="D13" s="21"/>
    </row>
    <row r="14" spans="1:4" x14ac:dyDescent="0.25">
      <c r="A14" s="22" t="s">
        <v>23</v>
      </c>
      <c r="B14" s="23">
        <v>2999</v>
      </c>
      <c r="C14" s="25">
        <v>0.21283088496203251</v>
      </c>
      <c r="D14" s="21"/>
    </row>
    <row r="15" spans="1:4" x14ac:dyDescent="0.25">
      <c r="A15" s="122" t="s">
        <v>18</v>
      </c>
      <c r="B15" s="27">
        <v>10972</v>
      </c>
      <c r="C15" s="25">
        <v>0.77865304094812293</v>
      </c>
      <c r="D15" s="21"/>
    </row>
    <row r="16" spans="1:4" x14ac:dyDescent="0.25">
      <c r="A16" s="122" t="s">
        <v>24</v>
      </c>
      <c r="B16" s="124">
        <v>14091</v>
      </c>
      <c r="C16" s="126">
        <v>1</v>
      </c>
      <c r="D16" s="21"/>
    </row>
    <row r="17" spans="1:4" ht="15.75" thickBot="1" x14ac:dyDescent="0.3">
      <c r="A17" s="123"/>
      <c r="B17" s="125"/>
      <c r="C17" s="127"/>
      <c r="D17" s="21"/>
    </row>
    <row r="18" spans="1:4" x14ac:dyDescent="0.25">
      <c r="A18" s="97" t="s">
        <v>0</v>
      </c>
      <c r="B18" s="98"/>
      <c r="C18" s="98"/>
      <c r="D18" s="99"/>
    </row>
    <row r="19" spans="1:4" ht="15.75" thickBot="1" x14ac:dyDescent="0.3">
      <c r="A19" s="100"/>
      <c r="B19" s="101"/>
      <c r="C19" s="101"/>
      <c r="D19" s="102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>
        <v>0</v>
      </c>
      <c r="C21" s="1">
        <v>0</v>
      </c>
      <c r="D21" s="3">
        <v>0</v>
      </c>
    </row>
    <row r="22" spans="1:4" x14ac:dyDescent="0.25">
      <c r="A22" s="7" t="s">
        <v>6</v>
      </c>
      <c r="B22" s="1">
        <v>0</v>
      </c>
      <c r="C22" s="1">
        <v>0</v>
      </c>
      <c r="D22" s="6"/>
    </row>
    <row r="23" spans="1:4" x14ac:dyDescent="0.25">
      <c r="A23" s="7" t="s">
        <v>70</v>
      </c>
      <c r="B23" s="1">
        <v>49</v>
      </c>
      <c r="C23" s="1">
        <v>49</v>
      </c>
      <c r="D23" s="6"/>
    </row>
    <row r="24" spans="1:4" x14ac:dyDescent="0.25">
      <c r="A24" s="7" t="s">
        <v>8</v>
      </c>
      <c r="B24" s="1">
        <v>0</v>
      </c>
      <c r="C24" s="1">
        <v>0</v>
      </c>
      <c r="D24" s="6"/>
    </row>
    <row r="25" spans="1:4" x14ac:dyDescent="0.25">
      <c r="A25" s="7" t="s">
        <v>71</v>
      </c>
      <c r="B25" s="1">
        <v>0</v>
      </c>
      <c r="C25" s="1">
        <v>0</v>
      </c>
      <c r="D25" s="6"/>
    </row>
    <row r="26" spans="1:4" x14ac:dyDescent="0.25">
      <c r="A26" s="7" t="s">
        <v>10</v>
      </c>
      <c r="B26" s="1">
        <v>1</v>
      </c>
      <c r="C26" s="1">
        <v>1</v>
      </c>
      <c r="D26" s="6"/>
    </row>
    <row r="27" spans="1:4" x14ac:dyDescent="0.25">
      <c r="A27" s="7" t="s">
        <v>11</v>
      </c>
      <c r="B27" s="1">
        <v>0</v>
      </c>
      <c r="C27" s="1">
        <v>0</v>
      </c>
      <c r="D27" s="6"/>
    </row>
    <row r="28" spans="1:4" x14ac:dyDescent="0.25">
      <c r="A28" s="7" t="s">
        <v>72</v>
      </c>
      <c r="B28" s="1">
        <v>19</v>
      </c>
      <c r="C28" s="1">
        <v>19</v>
      </c>
      <c r="D28" s="6"/>
    </row>
    <row r="29" spans="1:4" x14ac:dyDescent="0.25">
      <c r="A29" s="7" t="s">
        <v>73</v>
      </c>
      <c r="B29" s="1">
        <v>8</v>
      </c>
      <c r="C29" s="1">
        <v>8</v>
      </c>
      <c r="D29" s="6"/>
    </row>
    <row r="30" spans="1:4" x14ac:dyDescent="0.25">
      <c r="A30" s="7" t="s">
        <v>74</v>
      </c>
      <c r="B30" s="1">
        <v>43</v>
      </c>
      <c r="C30" s="1">
        <v>43</v>
      </c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v>120</v>
      </c>
      <c r="C34" s="12">
        <v>120</v>
      </c>
      <c r="D34" s="13">
        <v>0</v>
      </c>
    </row>
    <row r="35" spans="1:4" x14ac:dyDescent="0.25">
      <c r="A35" s="97" t="s">
        <v>16</v>
      </c>
      <c r="B35" s="98"/>
      <c r="C35" s="98"/>
      <c r="D35" s="99"/>
    </row>
    <row r="36" spans="1:4" ht="15.75" thickBot="1" x14ac:dyDescent="0.3">
      <c r="A36" s="100"/>
      <c r="B36" s="101"/>
      <c r="C36" s="101"/>
      <c r="D36" s="102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70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71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72</v>
      </c>
      <c r="B45" s="4"/>
      <c r="C45" s="5"/>
      <c r="D45" s="6"/>
    </row>
    <row r="46" spans="1:4" x14ac:dyDescent="0.25">
      <c r="A46" s="7" t="s">
        <v>73</v>
      </c>
      <c r="B46" s="4"/>
      <c r="C46" s="5"/>
      <c r="D46" s="6"/>
    </row>
    <row r="47" spans="1:4" x14ac:dyDescent="0.25">
      <c r="A47" s="7" t="s">
        <v>74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v>0</v>
      </c>
      <c r="C51" s="12">
        <v>0</v>
      </c>
      <c r="D51" s="13">
        <v>0</v>
      </c>
    </row>
    <row r="52" spans="1:4" x14ac:dyDescent="0.25">
      <c r="A52" s="97" t="s">
        <v>17</v>
      </c>
      <c r="B52" s="98"/>
      <c r="C52" s="98"/>
      <c r="D52" s="99"/>
    </row>
    <row r="53" spans="1:4" ht="15.75" thickBot="1" x14ac:dyDescent="0.3">
      <c r="A53" s="100"/>
      <c r="B53" s="101"/>
      <c r="C53" s="101"/>
      <c r="D53" s="102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>
        <v>0</v>
      </c>
      <c r="C55" s="1">
        <v>0</v>
      </c>
      <c r="D55" s="3">
        <v>0</v>
      </c>
    </row>
    <row r="56" spans="1:4" x14ac:dyDescent="0.25">
      <c r="A56" s="7" t="s">
        <v>6</v>
      </c>
      <c r="B56" s="1">
        <v>219</v>
      </c>
      <c r="C56" s="1">
        <v>219</v>
      </c>
      <c r="D56" s="6"/>
    </row>
    <row r="57" spans="1:4" x14ac:dyDescent="0.25">
      <c r="A57" s="7" t="s">
        <v>70</v>
      </c>
      <c r="B57" s="1">
        <v>1367</v>
      </c>
      <c r="C57" s="1">
        <v>1367</v>
      </c>
      <c r="D57" s="6"/>
    </row>
    <row r="58" spans="1:4" x14ac:dyDescent="0.25">
      <c r="A58" s="7" t="s">
        <v>8</v>
      </c>
      <c r="B58" s="1">
        <v>0</v>
      </c>
      <c r="C58" s="1">
        <v>0</v>
      </c>
      <c r="D58" s="6"/>
    </row>
    <row r="59" spans="1:4" x14ac:dyDescent="0.25">
      <c r="A59" s="7" t="s">
        <v>71</v>
      </c>
      <c r="B59" s="1">
        <v>0</v>
      </c>
      <c r="C59" s="1">
        <v>0</v>
      </c>
      <c r="D59" s="6"/>
    </row>
    <row r="60" spans="1:4" x14ac:dyDescent="0.25">
      <c r="A60" s="7" t="s">
        <v>10</v>
      </c>
      <c r="B60" s="1">
        <v>680</v>
      </c>
      <c r="C60" s="1">
        <v>680</v>
      </c>
      <c r="D60" s="6"/>
    </row>
    <row r="61" spans="1:4" x14ac:dyDescent="0.25">
      <c r="A61" s="7" t="s">
        <v>11</v>
      </c>
      <c r="B61" s="1">
        <v>0</v>
      </c>
      <c r="C61" s="1">
        <v>0</v>
      </c>
      <c r="D61" s="6"/>
    </row>
    <row r="62" spans="1:4" x14ac:dyDescent="0.25">
      <c r="A62" s="7" t="s">
        <v>72</v>
      </c>
      <c r="B62" s="1">
        <v>120</v>
      </c>
      <c r="C62" s="1">
        <v>120</v>
      </c>
      <c r="D62" s="6"/>
    </row>
    <row r="63" spans="1:4" x14ac:dyDescent="0.25">
      <c r="A63" s="7" t="s">
        <v>73</v>
      </c>
      <c r="B63" s="1">
        <v>38</v>
      </c>
      <c r="C63" s="1">
        <v>38</v>
      </c>
      <c r="D63" s="6"/>
    </row>
    <row r="64" spans="1:4" x14ac:dyDescent="0.25">
      <c r="A64" s="7" t="s">
        <v>74</v>
      </c>
      <c r="B64" s="1">
        <v>575</v>
      </c>
      <c r="C64" s="1">
        <v>575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v>2999</v>
      </c>
      <c r="C68" s="12">
        <v>2999</v>
      </c>
      <c r="D68" s="13">
        <v>0</v>
      </c>
    </row>
    <row r="69" spans="1:4" x14ac:dyDescent="0.25">
      <c r="A69" s="97" t="s">
        <v>18</v>
      </c>
      <c r="B69" s="98"/>
      <c r="C69" s="98"/>
      <c r="D69" s="99"/>
    </row>
    <row r="70" spans="1:4" ht="15.75" thickBot="1" x14ac:dyDescent="0.3">
      <c r="A70" s="100"/>
      <c r="B70" s="101"/>
      <c r="C70" s="101"/>
      <c r="D70" s="102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v>0</v>
      </c>
      <c r="D72" s="128"/>
    </row>
    <row r="73" spans="1:4" x14ac:dyDescent="0.25">
      <c r="A73" s="7" t="s">
        <v>6</v>
      </c>
      <c r="B73" s="1">
        <v>0</v>
      </c>
      <c r="C73" s="1">
        <v>0</v>
      </c>
      <c r="D73" s="128"/>
    </row>
    <row r="74" spans="1:4" x14ac:dyDescent="0.25">
      <c r="A74" s="7" t="s">
        <v>70</v>
      </c>
      <c r="B74" s="1">
        <v>2300</v>
      </c>
      <c r="C74" s="1">
        <v>2300</v>
      </c>
      <c r="D74" s="128"/>
    </row>
    <row r="75" spans="1:4" x14ac:dyDescent="0.25">
      <c r="A75" s="7" t="s">
        <v>8</v>
      </c>
      <c r="B75" s="1">
        <v>0</v>
      </c>
      <c r="C75" s="1">
        <v>0</v>
      </c>
      <c r="D75" s="128"/>
    </row>
    <row r="76" spans="1:4" x14ac:dyDescent="0.25">
      <c r="A76" s="7" t="s">
        <v>71</v>
      </c>
      <c r="B76" s="1">
        <v>0</v>
      </c>
      <c r="C76" s="1">
        <v>0</v>
      </c>
      <c r="D76" s="128"/>
    </row>
    <row r="77" spans="1:4" x14ac:dyDescent="0.25">
      <c r="A77" s="7" t="s">
        <v>10</v>
      </c>
      <c r="B77" s="1">
        <v>6880</v>
      </c>
      <c r="C77" s="2">
        <v>6877</v>
      </c>
      <c r="D77" s="128">
        <v>3</v>
      </c>
    </row>
    <row r="78" spans="1:4" x14ac:dyDescent="0.25">
      <c r="A78" s="7" t="s">
        <v>11</v>
      </c>
      <c r="B78" s="1">
        <v>0</v>
      </c>
      <c r="C78" s="1">
        <v>0</v>
      </c>
      <c r="D78" s="128"/>
    </row>
    <row r="79" spans="1:4" x14ac:dyDescent="0.25">
      <c r="A79" s="7" t="s">
        <v>72</v>
      </c>
      <c r="B79" s="1">
        <v>700</v>
      </c>
      <c r="C79" s="1">
        <v>700</v>
      </c>
      <c r="D79" s="128"/>
    </row>
    <row r="80" spans="1:4" x14ac:dyDescent="0.25">
      <c r="A80" s="7" t="s">
        <v>73</v>
      </c>
      <c r="B80" s="1">
        <v>177</v>
      </c>
      <c r="C80" s="1">
        <v>177</v>
      </c>
      <c r="D80" s="128"/>
    </row>
    <row r="81" spans="1:4" x14ac:dyDescent="0.25">
      <c r="A81" s="7" t="s">
        <v>74</v>
      </c>
      <c r="B81" s="1">
        <v>915</v>
      </c>
      <c r="C81" s="1">
        <v>915</v>
      </c>
      <c r="D81" s="128"/>
    </row>
    <row r="82" spans="1:4" x14ac:dyDescent="0.25">
      <c r="A82" s="7"/>
      <c r="B82" s="4"/>
      <c r="C82" s="5"/>
      <c r="D82" s="128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v>10972</v>
      </c>
      <c r="C85" s="16">
        <f>SUM(C72:C81)</f>
        <v>10969</v>
      </c>
      <c r="D85" s="16">
        <f>SUM(D77:D84)</f>
        <v>3</v>
      </c>
    </row>
    <row r="87" spans="1:4" x14ac:dyDescent="0.25">
      <c r="B87" s="140"/>
      <c r="C87" s="140"/>
      <c r="D87" s="140"/>
    </row>
  </sheetData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K1" workbookViewId="0">
      <selection activeCell="T9" sqref="T9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91" t="s">
        <v>67</v>
      </c>
      <c r="C1" s="92"/>
      <c r="D1" s="93"/>
    </row>
    <row r="2" spans="1:27" ht="15.75" thickBot="1" x14ac:dyDescent="0.3">
      <c r="B2" s="94" t="s">
        <v>75</v>
      </c>
      <c r="C2" s="95"/>
      <c r="D2" s="96"/>
    </row>
    <row r="3" spans="1:27" ht="15.75" thickBot="1" x14ac:dyDescent="0.3"/>
    <row r="4" spans="1:27" ht="15.75" thickBot="1" x14ac:dyDescent="0.3">
      <c r="A4" s="28"/>
      <c r="B4" s="147" t="s">
        <v>76</v>
      </c>
      <c r="C4" s="148"/>
      <c r="D4" s="149"/>
      <c r="E4" s="28"/>
      <c r="F4" s="28"/>
      <c r="G4" s="28"/>
      <c r="H4" s="28"/>
      <c r="I4" s="147" t="s">
        <v>66</v>
      </c>
      <c r="J4" s="148"/>
      <c r="K4" s="149"/>
      <c r="L4" s="28"/>
      <c r="M4" s="28"/>
      <c r="N4" s="29"/>
      <c r="O4" s="28"/>
      <c r="P4" s="147" t="s">
        <v>77</v>
      </c>
      <c r="Q4" s="148"/>
      <c r="R4" s="149"/>
      <c r="S4" s="28"/>
      <c r="T4" s="28"/>
      <c r="U4" s="29"/>
      <c r="V4" s="28"/>
      <c r="W4" s="147" t="s">
        <v>78</v>
      </c>
      <c r="X4" s="148"/>
      <c r="Y4" s="149"/>
      <c r="Z4" s="28"/>
      <c r="AA4" s="28"/>
    </row>
    <row r="5" spans="1:27" x14ac:dyDescent="0.25">
      <c r="A5" s="141" t="s">
        <v>26</v>
      </c>
      <c r="B5" s="143" t="s">
        <v>27</v>
      </c>
      <c r="C5" s="143" t="s">
        <v>28</v>
      </c>
      <c r="D5" s="145" t="s">
        <v>29</v>
      </c>
      <c r="E5" s="143" t="s">
        <v>30</v>
      </c>
      <c r="F5" s="145" t="s">
        <v>31</v>
      </c>
      <c r="G5" s="30"/>
      <c r="H5" s="141" t="s">
        <v>26</v>
      </c>
      <c r="I5" s="143" t="s">
        <v>27</v>
      </c>
      <c r="J5" s="143" t="s">
        <v>28</v>
      </c>
      <c r="K5" s="145" t="s">
        <v>29</v>
      </c>
      <c r="L5" s="143" t="s">
        <v>30</v>
      </c>
      <c r="M5" s="145" t="s">
        <v>31</v>
      </c>
      <c r="N5" s="29"/>
      <c r="O5" s="141" t="s">
        <v>26</v>
      </c>
      <c r="P5" s="143" t="s">
        <v>27</v>
      </c>
      <c r="Q5" s="143" t="s">
        <v>28</v>
      </c>
      <c r="R5" s="145" t="s">
        <v>29</v>
      </c>
      <c r="S5" s="143" t="s">
        <v>30</v>
      </c>
      <c r="T5" s="145" t="s">
        <v>31</v>
      </c>
      <c r="U5" s="29"/>
      <c r="V5" s="141" t="s">
        <v>26</v>
      </c>
      <c r="W5" s="143" t="s">
        <v>27</v>
      </c>
      <c r="X5" s="143" t="s">
        <v>28</v>
      </c>
      <c r="Y5" s="145" t="s">
        <v>29</v>
      </c>
      <c r="Z5" s="143" t="s">
        <v>30</v>
      </c>
      <c r="AA5" s="145" t="s">
        <v>31</v>
      </c>
    </row>
    <row r="6" spans="1:27" ht="15.75" thickBot="1" x14ac:dyDescent="0.3">
      <c r="A6" s="142"/>
      <c r="B6" s="144"/>
      <c r="C6" s="144"/>
      <c r="D6" s="146"/>
      <c r="E6" s="144"/>
      <c r="F6" s="146"/>
      <c r="G6" s="31"/>
      <c r="H6" s="142"/>
      <c r="I6" s="144"/>
      <c r="J6" s="144"/>
      <c r="K6" s="146"/>
      <c r="L6" s="144"/>
      <c r="M6" s="146"/>
      <c r="N6" s="29"/>
      <c r="O6" s="142"/>
      <c r="P6" s="144"/>
      <c r="Q6" s="144"/>
      <c r="R6" s="146"/>
      <c r="S6" s="144"/>
      <c r="T6" s="146"/>
      <c r="U6" s="29"/>
      <c r="V6" s="142"/>
      <c r="W6" s="144"/>
      <c r="X6" s="144"/>
      <c r="Y6" s="146"/>
      <c r="Z6" s="144"/>
      <c r="AA6" s="146"/>
    </row>
    <row r="7" spans="1:27" x14ac:dyDescent="0.25">
      <c r="A7" s="70" t="s">
        <v>32</v>
      </c>
      <c r="B7" s="32">
        <f>+'OCT- REGIÓN'!B7+'NOV- REGIÓN'!B7+'DIC- REGIÓN'!B7</f>
        <v>0</v>
      </c>
      <c r="C7" s="32">
        <f>+'OCT- REGIÓN'!C7+'NOV- REGIÓN'!C7+'DIC- REGIÓN'!C7</f>
        <v>0</v>
      </c>
      <c r="D7" s="34">
        <f>IF(B7=0,0,+C7/B7)</f>
        <v>0</v>
      </c>
      <c r="E7" s="35">
        <f>+'OCT- REGIÓN'!E7+'NOV- REGIÓN'!E7+'DIC- REGIÓN'!E7</f>
        <v>0</v>
      </c>
      <c r="F7" s="36">
        <f>IF(B7=0,0,+E7/B7)</f>
        <v>0</v>
      </c>
      <c r="G7" s="28"/>
      <c r="H7" s="70" t="s">
        <v>32</v>
      </c>
      <c r="I7" s="32">
        <f>+'OCT- REGIÓN'!I7+'NOV- REGIÓN'!I7+'DIC- REGIÓN'!I7</f>
        <v>0</v>
      </c>
      <c r="J7" s="32">
        <f>+'OCT- REGIÓN'!J7+'NOV- REGIÓN'!J7+'DIC- REGIÓN'!J7</f>
        <v>0</v>
      </c>
      <c r="K7" s="34">
        <f>IF(I7=0,0,+J7/I7)</f>
        <v>0</v>
      </c>
      <c r="L7" s="37">
        <f>+'OCT- REGIÓN'!L7+'NOV- REGIÓN'!L7+'DIC- REGIÓN'!L7</f>
        <v>0</v>
      </c>
      <c r="M7" s="36">
        <f>IF(I7=0,0,+L7/I7)</f>
        <v>0</v>
      </c>
      <c r="N7" s="29"/>
      <c r="O7" s="70" t="s">
        <v>32</v>
      </c>
      <c r="P7" s="32">
        <f>+'OCT- REGIÓN'!P7+'NOV- REGIÓN'!P7+'DIC- REGIÓN'!P7</f>
        <v>28</v>
      </c>
      <c r="Q7" s="32">
        <f>+'OCT- REGIÓN'!Q7+'NOV- REGIÓN'!Q7+'DIC- REGIÓN'!Q7</f>
        <v>28</v>
      </c>
      <c r="R7" s="34">
        <f>IF(P7=0,0,+Q7/P7)</f>
        <v>1</v>
      </c>
      <c r="S7" s="37">
        <f>+'OCT- REGIÓN'!S7+'NOV- REGIÓN'!S7+'DIC- REGIÓN'!S7</f>
        <v>0</v>
      </c>
      <c r="T7" s="36">
        <f>IF(P7=0,0,+S7/P7)</f>
        <v>0</v>
      </c>
      <c r="U7" s="29"/>
      <c r="V7" s="70" t="s">
        <v>32</v>
      </c>
      <c r="W7" s="32">
        <f>+'OCT- REGIÓN'!W7+'NOV- REGIÓN'!W7+'DIC- REGIÓN'!W7</f>
        <v>209</v>
      </c>
      <c r="X7" s="32">
        <f>+'OCT- REGIÓN'!X7+'NOV- REGIÓN'!X7+'DIC- REGIÓN'!X7</f>
        <v>209</v>
      </c>
      <c r="Y7" s="34">
        <f>IF(W7=0,0,+X7/W7)</f>
        <v>1</v>
      </c>
      <c r="Z7" s="32">
        <f>+'OCT- REGIÓN'!Z7+'NOV- REGIÓN'!Z7+'DIC- REGIÓN'!Z7</f>
        <v>0</v>
      </c>
      <c r="AA7" s="36">
        <f>IF(W7=0,0,+Z7/W7)</f>
        <v>0</v>
      </c>
    </row>
    <row r="8" spans="1:27" x14ac:dyDescent="0.25">
      <c r="A8" s="70" t="s">
        <v>33</v>
      </c>
      <c r="B8" s="32">
        <f>+'OCT- REGIÓN'!B8+'NOV- REGIÓN'!B8+'DIC- REGIÓN'!B8</f>
        <v>0</v>
      </c>
      <c r="C8" s="32">
        <f>+'OCT- REGIÓN'!C8+'NOV- REGIÓN'!C8+'DIC- REGIÓN'!C8</f>
        <v>0</v>
      </c>
      <c r="D8" s="34">
        <f t="shared" ref="D8:D20" si="0">IF(B8=0,0,+C8/B8)</f>
        <v>0</v>
      </c>
      <c r="E8" s="35">
        <f>+'OCT- REGIÓN'!E8+'NOV- REGIÓN'!E8+'DIC- REGIÓN'!E8</f>
        <v>0</v>
      </c>
      <c r="F8" s="36">
        <f t="shared" ref="F8:F20" si="1">IF(B8=0,0,+E8/B8)</f>
        <v>0</v>
      </c>
      <c r="G8" s="28"/>
      <c r="H8" s="70" t="s">
        <v>33</v>
      </c>
      <c r="I8" s="32">
        <f>+'OCT- REGIÓN'!I8+'NOV- REGIÓN'!I8+'DIC- REGIÓN'!I8</f>
        <v>0</v>
      </c>
      <c r="J8" s="32">
        <f>+'OCT- REGIÓN'!J8+'NOV- REGIÓN'!J8+'DIC- REGIÓN'!J8</f>
        <v>0</v>
      </c>
      <c r="K8" s="38">
        <f t="shared" ref="K8:K20" si="2">IF(I8=0,0,+J8/I8)</f>
        <v>0</v>
      </c>
      <c r="L8" s="37">
        <f>+'OCT- REGIÓN'!L8+'NOV- REGIÓN'!L8+'DIC- REGIÓN'!L8</f>
        <v>0</v>
      </c>
      <c r="M8" s="36">
        <f t="shared" ref="M8:M20" si="3">IF(I8=0,0,+L8/I8)</f>
        <v>0</v>
      </c>
      <c r="N8" s="29"/>
      <c r="O8" s="70" t="s">
        <v>33</v>
      </c>
      <c r="P8" s="32">
        <f>+'OCT- REGIÓN'!P8+'NOV- REGIÓN'!P8+'DIC- REGIÓN'!P8</f>
        <v>15</v>
      </c>
      <c r="Q8" s="32">
        <f>+'OCT- REGIÓN'!Q8+'NOV- REGIÓN'!Q8+'DIC- REGIÓN'!Q8</f>
        <v>15</v>
      </c>
      <c r="R8" s="34">
        <f t="shared" ref="R8:R20" si="4">IF(P8=0,0,+Q8/P8)</f>
        <v>1</v>
      </c>
      <c r="S8" s="37">
        <f>+'OCT- REGIÓN'!S8+'NOV- REGIÓN'!S8+'DIC- REGIÓN'!S8</f>
        <v>0</v>
      </c>
      <c r="T8" s="36">
        <f t="shared" ref="T8:T20" si="5">IF(P8=0,0,+S8/P8)</f>
        <v>0</v>
      </c>
      <c r="U8" s="29"/>
      <c r="V8" s="70" t="s">
        <v>33</v>
      </c>
      <c r="W8" s="32">
        <f>+'OCT- REGIÓN'!W8+'NOV- REGIÓN'!W8+'DIC- REGIÓN'!W8</f>
        <v>280</v>
      </c>
      <c r="X8" s="32">
        <f>+'OCT- REGIÓN'!X8+'NOV- REGIÓN'!X8+'DIC- REGIÓN'!X8</f>
        <v>280</v>
      </c>
      <c r="Y8" s="34">
        <f t="shared" ref="Y8:Y20" si="6">IF(W8=0,0,+X8/W8)</f>
        <v>1</v>
      </c>
      <c r="Z8" s="32">
        <f>+'OCT- REGIÓN'!Z8+'NOV- REGIÓN'!Z8+'DIC- REGIÓN'!Z8</f>
        <v>0</v>
      </c>
      <c r="AA8" s="36">
        <f t="shared" ref="AA8:AA20" si="7">IF(W8=0,0,+Z8/W8)</f>
        <v>0</v>
      </c>
    </row>
    <row r="9" spans="1:27" x14ac:dyDescent="0.25">
      <c r="A9" s="70" t="s">
        <v>34</v>
      </c>
      <c r="B9" s="32">
        <f>+'OCT- REGIÓN'!B9+'NOV- REGIÓN'!B9+'DIC- REGIÓN'!B9</f>
        <v>0</v>
      </c>
      <c r="C9" s="32">
        <f>+'OCT- REGIÓN'!C9+'NOV- REGIÓN'!C9+'DIC- REGIÓN'!C9</f>
        <v>0</v>
      </c>
      <c r="D9" s="34">
        <f t="shared" si="0"/>
        <v>0</v>
      </c>
      <c r="E9" s="35">
        <f>+'OCT- REGIÓN'!E9+'NOV- REGIÓN'!E9+'DIC- REGIÓN'!E9</f>
        <v>0</v>
      </c>
      <c r="F9" s="36">
        <f t="shared" si="1"/>
        <v>0</v>
      </c>
      <c r="G9" s="28"/>
      <c r="H9" s="70" t="s">
        <v>34</v>
      </c>
      <c r="I9" s="32">
        <f>+'OCT- REGIÓN'!I9+'NOV- REGIÓN'!I9+'DIC- REGIÓN'!I9</f>
        <v>0</v>
      </c>
      <c r="J9" s="32">
        <f>+'OCT- REGIÓN'!J9+'NOV- REGIÓN'!J9+'DIC- REGIÓN'!J9</f>
        <v>0</v>
      </c>
      <c r="K9" s="38">
        <f t="shared" si="2"/>
        <v>0</v>
      </c>
      <c r="L9" s="37">
        <f>+'OCT- REGIÓN'!L9+'NOV- REGIÓN'!L9+'DIC- REGIÓN'!L9</f>
        <v>0</v>
      </c>
      <c r="M9" s="36">
        <f t="shared" si="3"/>
        <v>0</v>
      </c>
      <c r="N9" s="29"/>
      <c r="O9" s="70" t="s">
        <v>34</v>
      </c>
      <c r="P9" s="32">
        <f>+'OCT- REGIÓN'!P9+'NOV- REGIÓN'!P9+'DIC- REGIÓN'!P9</f>
        <v>0</v>
      </c>
      <c r="Q9" s="32">
        <f>+'OCT- REGIÓN'!Q9+'NOV- REGIÓN'!Q9+'DIC- REGIÓN'!Q9</f>
        <v>0</v>
      </c>
      <c r="R9" s="34">
        <f t="shared" si="4"/>
        <v>0</v>
      </c>
      <c r="S9" s="37">
        <f>+'OCT- REGIÓN'!S9+'NOV- REGIÓN'!S9+'DIC- REGIÓN'!S9</f>
        <v>0</v>
      </c>
      <c r="T9" s="36">
        <f t="shared" si="5"/>
        <v>0</v>
      </c>
      <c r="U9" s="29"/>
      <c r="V9" s="70" t="s">
        <v>34</v>
      </c>
      <c r="W9" s="32">
        <f>+'OCT- REGIÓN'!W9+'NOV- REGIÓN'!W9+'DIC- REGIÓN'!W9</f>
        <v>3</v>
      </c>
      <c r="X9" s="32">
        <f>+'OCT- REGIÓN'!X9+'NOV- REGIÓN'!X9+'DIC- REGIÓN'!X9</f>
        <v>3</v>
      </c>
      <c r="Y9" s="34">
        <f t="shared" si="6"/>
        <v>1</v>
      </c>
      <c r="Z9" s="32">
        <f>+'OCT- REGIÓN'!Z9+'NOV- REGIÓN'!Z9+'DIC- REGIÓN'!Z9</f>
        <v>0</v>
      </c>
      <c r="AA9" s="36">
        <f t="shared" si="7"/>
        <v>0</v>
      </c>
    </row>
    <row r="10" spans="1:27" x14ac:dyDescent="0.25">
      <c r="A10" s="70" t="s">
        <v>35</v>
      </c>
      <c r="B10" s="32">
        <f>+'OCT- REGIÓN'!B10+'NOV- REGIÓN'!B10+'DIC- REGIÓN'!B10</f>
        <v>0</v>
      </c>
      <c r="C10" s="32">
        <f>+'OCT- REGIÓN'!C10+'NOV- REGIÓN'!C10+'DIC- REGIÓN'!C10</f>
        <v>0</v>
      </c>
      <c r="D10" s="34">
        <f t="shared" si="0"/>
        <v>0</v>
      </c>
      <c r="E10" s="35">
        <f>+'OCT- REGIÓN'!E10+'NOV- REGIÓN'!E10+'DIC- REGIÓN'!E10</f>
        <v>0</v>
      </c>
      <c r="F10" s="36">
        <f t="shared" si="1"/>
        <v>0</v>
      </c>
      <c r="G10" s="28"/>
      <c r="H10" s="70" t="s">
        <v>35</v>
      </c>
      <c r="I10" s="32">
        <f>+'OCT- REGIÓN'!I10+'NOV- REGIÓN'!I10+'DIC- REGIÓN'!I10</f>
        <v>0</v>
      </c>
      <c r="J10" s="32">
        <f>+'OCT- REGIÓN'!J10+'NOV- REGIÓN'!J10+'DIC- REGIÓN'!J10</f>
        <v>0</v>
      </c>
      <c r="K10" s="38">
        <f t="shared" si="2"/>
        <v>0</v>
      </c>
      <c r="L10" s="37">
        <f>+'OCT- REGIÓN'!L10+'NOV- REGIÓN'!L10+'DIC- REGIÓN'!L10</f>
        <v>0</v>
      </c>
      <c r="M10" s="36">
        <f t="shared" si="3"/>
        <v>0</v>
      </c>
      <c r="N10" s="29"/>
      <c r="O10" s="70" t="s">
        <v>35</v>
      </c>
      <c r="P10" s="32">
        <f>+'OCT- REGIÓN'!P10+'NOV- REGIÓN'!P10+'DIC- REGIÓN'!P10</f>
        <v>0</v>
      </c>
      <c r="Q10" s="32">
        <f>+'OCT- REGIÓN'!Q10+'NOV- REGIÓN'!Q10+'DIC- REGIÓN'!Q10</f>
        <v>0</v>
      </c>
      <c r="R10" s="34">
        <f t="shared" si="4"/>
        <v>0</v>
      </c>
      <c r="S10" s="37">
        <f>+'OCT- REGIÓN'!S10+'NOV- REGIÓN'!S10+'DIC- REGIÓN'!S10</f>
        <v>0</v>
      </c>
      <c r="T10" s="36">
        <f t="shared" si="5"/>
        <v>0</v>
      </c>
      <c r="U10" s="29"/>
      <c r="V10" s="70" t="s">
        <v>35</v>
      </c>
      <c r="W10" s="32">
        <f>+'OCT- REGIÓN'!W10+'NOV- REGIÓN'!W10+'DIC- REGIÓN'!W10</f>
        <v>0</v>
      </c>
      <c r="X10" s="32">
        <f>+'OCT- REGIÓN'!X10+'NOV- REGIÓN'!X10+'DIC- REGIÓN'!X10</f>
        <v>0</v>
      </c>
      <c r="Y10" s="34">
        <f t="shared" si="6"/>
        <v>0</v>
      </c>
      <c r="Z10" s="32">
        <f>+'OCT- REGIÓN'!Z10+'NOV- REGIÓN'!Z10+'DIC- REGIÓN'!Z10</f>
        <v>0</v>
      </c>
      <c r="AA10" s="36">
        <f t="shared" si="7"/>
        <v>0</v>
      </c>
    </row>
    <row r="11" spans="1:27" x14ac:dyDescent="0.25">
      <c r="A11" s="70" t="s">
        <v>36</v>
      </c>
      <c r="B11" s="32">
        <f>+'OCT- REGIÓN'!B11+'NOV- REGIÓN'!B11+'DIC- REGIÓN'!B11</f>
        <v>0</v>
      </c>
      <c r="C11" s="32">
        <f>+'OCT- REGIÓN'!C11+'NOV- REGIÓN'!C11+'DIC- REGIÓN'!C11</f>
        <v>0</v>
      </c>
      <c r="D11" s="34">
        <f t="shared" si="0"/>
        <v>0</v>
      </c>
      <c r="E11" s="35">
        <f>+'OCT- REGIÓN'!E11+'NOV- REGIÓN'!E11+'DIC- REGIÓN'!E11</f>
        <v>0</v>
      </c>
      <c r="F11" s="36">
        <f t="shared" si="1"/>
        <v>0</v>
      </c>
      <c r="G11" s="28"/>
      <c r="H11" s="70" t="s">
        <v>36</v>
      </c>
      <c r="I11" s="32">
        <f>+'OCT- REGIÓN'!I11+'NOV- REGIÓN'!I11+'DIC- REGIÓN'!I11</f>
        <v>0</v>
      </c>
      <c r="J11" s="32">
        <f>+'OCT- REGIÓN'!J11+'NOV- REGIÓN'!J11+'DIC- REGIÓN'!J11</f>
        <v>0</v>
      </c>
      <c r="K11" s="38">
        <f t="shared" si="2"/>
        <v>0</v>
      </c>
      <c r="L11" s="37">
        <f>+'OCT- REGIÓN'!L11+'NOV- REGIÓN'!L11+'DIC- REGIÓN'!L11</f>
        <v>0</v>
      </c>
      <c r="M11" s="36">
        <f t="shared" si="3"/>
        <v>0</v>
      </c>
      <c r="N11" s="29"/>
      <c r="O11" s="70" t="s">
        <v>36</v>
      </c>
      <c r="P11" s="32">
        <f>+'OCT- REGIÓN'!P11+'NOV- REGIÓN'!P11+'DIC- REGIÓN'!P11</f>
        <v>0</v>
      </c>
      <c r="Q11" s="32">
        <f>+'OCT- REGIÓN'!Q11+'NOV- REGIÓN'!Q11+'DIC- REGIÓN'!Q11</f>
        <v>0</v>
      </c>
      <c r="R11" s="34">
        <f t="shared" si="4"/>
        <v>0</v>
      </c>
      <c r="S11" s="37">
        <f>+'OCT- REGIÓN'!S11+'NOV- REGIÓN'!S11+'DIC- REGIÓN'!S11</f>
        <v>0</v>
      </c>
      <c r="T11" s="36">
        <f t="shared" si="5"/>
        <v>0</v>
      </c>
      <c r="U11" s="29"/>
      <c r="V11" s="70" t="s">
        <v>36</v>
      </c>
      <c r="W11" s="32">
        <f>+'OCT- REGIÓN'!W11+'NOV- REGIÓN'!W11+'DIC- REGIÓN'!W11</f>
        <v>0</v>
      </c>
      <c r="X11" s="32">
        <f>+'OCT- REGIÓN'!X11+'NOV- REGIÓN'!X11+'DIC- REGIÓN'!X11</f>
        <v>0</v>
      </c>
      <c r="Y11" s="34">
        <f t="shared" si="6"/>
        <v>0</v>
      </c>
      <c r="Z11" s="32">
        <f>+'OCT- REGIÓN'!Z11+'NOV- REGIÓN'!Z11+'DIC- REGIÓN'!Z11</f>
        <v>0</v>
      </c>
      <c r="AA11" s="36">
        <f t="shared" si="7"/>
        <v>0</v>
      </c>
    </row>
    <row r="12" spans="1:27" x14ac:dyDescent="0.25">
      <c r="A12" s="70" t="s">
        <v>37</v>
      </c>
      <c r="B12" s="32">
        <f>+'OCT- REGIÓN'!B12+'NOV- REGIÓN'!B12+'DIC- REGIÓN'!B12</f>
        <v>0</v>
      </c>
      <c r="C12" s="32">
        <f>+'OCT- REGIÓN'!C12+'NOV- REGIÓN'!C12+'DIC- REGIÓN'!C12</f>
        <v>0</v>
      </c>
      <c r="D12" s="34">
        <f t="shared" si="0"/>
        <v>0</v>
      </c>
      <c r="E12" s="35">
        <f>+'OCT- REGIÓN'!E12+'NOV- REGIÓN'!E12+'DIC- REGIÓN'!E12</f>
        <v>0</v>
      </c>
      <c r="F12" s="36">
        <f t="shared" si="1"/>
        <v>0</v>
      </c>
      <c r="G12" s="28"/>
      <c r="H12" s="70" t="s">
        <v>37</v>
      </c>
      <c r="I12" s="32">
        <f>+'OCT- REGIÓN'!I12+'NOV- REGIÓN'!I12+'DIC- REGIÓN'!I12</f>
        <v>0</v>
      </c>
      <c r="J12" s="32">
        <f>+'OCT- REGIÓN'!J12+'NOV- REGIÓN'!J12+'DIC- REGIÓN'!J12</f>
        <v>0</v>
      </c>
      <c r="K12" s="38">
        <f t="shared" si="2"/>
        <v>0</v>
      </c>
      <c r="L12" s="37">
        <f>+'OCT- REGIÓN'!L12+'NOV- REGIÓN'!L12+'DIC- REGIÓN'!L12</f>
        <v>0</v>
      </c>
      <c r="M12" s="36">
        <f t="shared" si="3"/>
        <v>0</v>
      </c>
      <c r="N12" s="29"/>
      <c r="O12" s="70" t="s">
        <v>37</v>
      </c>
      <c r="P12" s="32">
        <f>+'OCT- REGIÓN'!P12+'NOV- REGIÓN'!P12+'DIC- REGIÓN'!P12</f>
        <v>0</v>
      </c>
      <c r="Q12" s="32">
        <f>+'OCT- REGIÓN'!Q12+'NOV- REGIÓN'!Q12+'DIC- REGIÓN'!Q12</f>
        <v>0</v>
      </c>
      <c r="R12" s="34">
        <f t="shared" si="4"/>
        <v>0</v>
      </c>
      <c r="S12" s="37">
        <f>+'OCT- REGIÓN'!S12+'NOV- REGIÓN'!S12+'DIC- REGIÓN'!S12</f>
        <v>0</v>
      </c>
      <c r="T12" s="36">
        <f t="shared" si="5"/>
        <v>0</v>
      </c>
      <c r="U12" s="29"/>
      <c r="V12" s="70" t="s">
        <v>37</v>
      </c>
      <c r="W12" s="32">
        <f>+'OCT- REGIÓN'!W12+'NOV- REGIÓN'!W12+'DIC- REGIÓN'!W12</f>
        <v>0</v>
      </c>
      <c r="X12" s="32">
        <f>+'OCT- REGIÓN'!X12+'NOV- REGIÓN'!X12+'DIC- REGIÓN'!X12</f>
        <v>0</v>
      </c>
      <c r="Y12" s="34">
        <f t="shared" si="6"/>
        <v>0</v>
      </c>
      <c r="Z12" s="32">
        <f>+'OCT- REGIÓN'!Z12+'NOV- REGIÓN'!Z12+'DIC- REGIÓN'!Z12</f>
        <v>0</v>
      </c>
      <c r="AA12" s="36">
        <f t="shared" si="7"/>
        <v>0</v>
      </c>
    </row>
    <row r="13" spans="1:27" x14ac:dyDescent="0.25">
      <c r="A13" s="70" t="s">
        <v>38</v>
      </c>
      <c r="B13" s="32">
        <f>+'OCT- REGIÓN'!B13+'NOV- REGIÓN'!B13+'DIC- REGIÓN'!B13</f>
        <v>0</v>
      </c>
      <c r="C13" s="32">
        <f>+'OCT- REGIÓN'!C13+'NOV- REGIÓN'!C13+'DIC- REGIÓN'!C13</f>
        <v>0</v>
      </c>
      <c r="D13" s="34">
        <f t="shared" si="0"/>
        <v>0</v>
      </c>
      <c r="E13" s="35">
        <f>+'OCT- REGIÓN'!E13+'NOV- REGIÓN'!E13+'DIC- REGIÓN'!E13</f>
        <v>0</v>
      </c>
      <c r="F13" s="36">
        <f t="shared" si="1"/>
        <v>0</v>
      </c>
      <c r="G13" s="28"/>
      <c r="H13" s="70" t="s">
        <v>38</v>
      </c>
      <c r="I13" s="32">
        <f>+'OCT- REGIÓN'!I13+'NOV- REGIÓN'!I13+'DIC- REGIÓN'!I13</f>
        <v>0</v>
      </c>
      <c r="J13" s="32">
        <f>+'OCT- REGIÓN'!J13+'NOV- REGIÓN'!J13+'DIC- REGIÓN'!J13</f>
        <v>0</v>
      </c>
      <c r="K13" s="38">
        <f t="shared" si="2"/>
        <v>0</v>
      </c>
      <c r="L13" s="37">
        <f>+'OCT- REGIÓN'!L13+'NOV- REGIÓN'!L13+'DIC- REGIÓN'!L13</f>
        <v>0</v>
      </c>
      <c r="M13" s="36">
        <f t="shared" si="3"/>
        <v>0</v>
      </c>
      <c r="N13" s="29"/>
      <c r="O13" s="70" t="s">
        <v>38</v>
      </c>
      <c r="P13" s="32">
        <f>+'OCT- REGIÓN'!P13+'NOV- REGIÓN'!P13+'DIC- REGIÓN'!P13</f>
        <v>0</v>
      </c>
      <c r="Q13" s="32">
        <f>+'OCT- REGIÓN'!Q13+'NOV- REGIÓN'!Q13+'DIC- REGIÓN'!Q13</f>
        <v>0</v>
      </c>
      <c r="R13" s="34">
        <f t="shared" si="4"/>
        <v>0</v>
      </c>
      <c r="S13" s="37">
        <f>+'OCT- REGIÓN'!S13+'NOV- REGIÓN'!S13+'DIC- REGIÓN'!S13</f>
        <v>0</v>
      </c>
      <c r="T13" s="36">
        <f t="shared" si="5"/>
        <v>0</v>
      </c>
      <c r="U13" s="29"/>
      <c r="V13" s="70" t="s">
        <v>38</v>
      </c>
      <c r="W13" s="32">
        <f>+'OCT- REGIÓN'!W13+'NOV- REGIÓN'!W13+'DIC- REGIÓN'!W13</f>
        <v>0</v>
      </c>
      <c r="X13" s="32">
        <f>+'OCT- REGIÓN'!X13+'NOV- REGIÓN'!X13+'DIC- REGIÓN'!X13</f>
        <v>0</v>
      </c>
      <c r="Y13" s="34">
        <f t="shared" si="6"/>
        <v>0</v>
      </c>
      <c r="Z13" s="32">
        <f>+'OCT- REGIÓN'!Z13+'NOV- REGIÓN'!Z13+'DIC- REGIÓN'!Z13</f>
        <v>0</v>
      </c>
      <c r="AA13" s="36">
        <f t="shared" si="7"/>
        <v>0</v>
      </c>
    </row>
    <row r="14" spans="1:27" x14ac:dyDescent="0.25">
      <c r="A14" s="70" t="s">
        <v>39</v>
      </c>
      <c r="B14" s="32">
        <f>+'OCT- REGIÓN'!B14+'NOV- REGIÓN'!B14+'DIC- REGIÓN'!B14</f>
        <v>13</v>
      </c>
      <c r="C14" s="32">
        <f>+'OCT- REGIÓN'!C14+'NOV- REGIÓN'!C14+'DIC- REGIÓN'!C14</f>
        <v>13</v>
      </c>
      <c r="D14" s="34">
        <f t="shared" si="0"/>
        <v>1</v>
      </c>
      <c r="E14" s="35">
        <f>+'OCT- REGIÓN'!E14+'NOV- REGIÓN'!E14+'DIC- REGIÓN'!E14</f>
        <v>0</v>
      </c>
      <c r="F14" s="36">
        <f t="shared" si="1"/>
        <v>0</v>
      </c>
      <c r="G14" s="28"/>
      <c r="H14" s="70" t="s">
        <v>39</v>
      </c>
      <c r="I14" s="32">
        <f>+'OCT- REGIÓN'!I14+'NOV- REGIÓN'!I14+'DIC- REGIÓN'!I14</f>
        <v>0</v>
      </c>
      <c r="J14" s="32">
        <f>+'OCT- REGIÓN'!J14+'NOV- REGIÓN'!J14+'DIC- REGIÓN'!J14</f>
        <v>0</v>
      </c>
      <c r="K14" s="38">
        <f t="shared" si="2"/>
        <v>0</v>
      </c>
      <c r="L14" s="37">
        <f>+'OCT- REGIÓN'!L14+'NOV- REGIÓN'!L14+'DIC- REGIÓN'!L14</f>
        <v>0</v>
      </c>
      <c r="M14" s="36">
        <f t="shared" si="3"/>
        <v>0</v>
      </c>
      <c r="N14" s="29"/>
      <c r="O14" s="70" t="s">
        <v>39</v>
      </c>
      <c r="P14" s="32">
        <f>+'OCT- REGIÓN'!P14+'NOV- REGIÓN'!P14+'DIC- REGIÓN'!P14</f>
        <v>29</v>
      </c>
      <c r="Q14" s="32">
        <f>+'OCT- REGIÓN'!Q14+'NOV- REGIÓN'!Q14+'DIC- REGIÓN'!Q14</f>
        <v>29</v>
      </c>
      <c r="R14" s="34">
        <f t="shared" si="4"/>
        <v>1</v>
      </c>
      <c r="S14" s="37">
        <f>+'OCT- REGIÓN'!S14+'NOV- REGIÓN'!S14+'DIC- REGIÓN'!S14</f>
        <v>0</v>
      </c>
      <c r="T14" s="36">
        <f t="shared" si="5"/>
        <v>0</v>
      </c>
      <c r="U14" s="29"/>
      <c r="V14" s="70" t="s">
        <v>39</v>
      </c>
      <c r="W14" s="32">
        <f>+'OCT- REGIÓN'!W14+'NOV- REGIÓN'!W14+'DIC- REGIÓN'!W14</f>
        <v>320</v>
      </c>
      <c r="X14" s="32">
        <f>+'OCT- REGIÓN'!X14+'NOV- REGIÓN'!X14+'DIC- REGIÓN'!X14</f>
        <v>320</v>
      </c>
      <c r="Y14" s="34">
        <f t="shared" si="6"/>
        <v>1</v>
      </c>
      <c r="Z14" s="32">
        <f>+'OCT- REGIÓN'!Z14+'NOV- REGIÓN'!Z14+'DIC- REGIÓN'!Z14</f>
        <v>0</v>
      </c>
      <c r="AA14" s="36">
        <f t="shared" si="7"/>
        <v>0</v>
      </c>
    </row>
    <row r="15" spans="1:27" x14ac:dyDescent="0.25">
      <c r="A15" s="70" t="s">
        <v>40</v>
      </c>
      <c r="B15" s="32">
        <f>+'OCT- REGIÓN'!B15+'NOV- REGIÓN'!B15+'DIC- REGIÓN'!B15</f>
        <v>0</v>
      </c>
      <c r="C15" s="32">
        <f>+'OCT- REGIÓN'!C15+'NOV- REGIÓN'!C15+'DIC- REGIÓN'!C15</f>
        <v>0</v>
      </c>
      <c r="D15" s="34">
        <f t="shared" si="0"/>
        <v>0</v>
      </c>
      <c r="E15" s="35">
        <f>+'OCT- REGIÓN'!E15+'NOV- REGIÓN'!E15+'DIC- REGIÓN'!E15</f>
        <v>0</v>
      </c>
      <c r="F15" s="36">
        <f t="shared" si="1"/>
        <v>0</v>
      </c>
      <c r="G15" s="28"/>
      <c r="H15" s="70" t="s">
        <v>40</v>
      </c>
      <c r="I15" s="32">
        <f>+'OCT- REGIÓN'!I15+'NOV- REGIÓN'!I15+'DIC- REGIÓN'!I15</f>
        <v>0</v>
      </c>
      <c r="J15" s="32">
        <f>+'OCT- REGIÓN'!J15+'NOV- REGIÓN'!J15+'DIC- REGIÓN'!J15</f>
        <v>0</v>
      </c>
      <c r="K15" s="38">
        <f t="shared" si="2"/>
        <v>0</v>
      </c>
      <c r="L15" s="37">
        <f>+'OCT- REGIÓN'!L15+'NOV- REGIÓN'!L15+'DIC- REGIÓN'!L15</f>
        <v>0</v>
      </c>
      <c r="M15" s="36">
        <f t="shared" si="3"/>
        <v>0</v>
      </c>
      <c r="N15" s="29"/>
      <c r="O15" s="70" t="s">
        <v>40</v>
      </c>
      <c r="P15" s="32">
        <f>+'OCT- REGIÓN'!P15+'NOV- REGIÓN'!P15+'DIC- REGIÓN'!P15</f>
        <v>36</v>
      </c>
      <c r="Q15" s="32">
        <f>+'OCT- REGIÓN'!Q15+'NOV- REGIÓN'!Q15+'DIC- REGIÓN'!Q15</f>
        <v>36</v>
      </c>
      <c r="R15" s="34">
        <f t="shared" si="4"/>
        <v>1</v>
      </c>
      <c r="S15" s="37">
        <f>+'OCT- REGIÓN'!S15+'NOV- REGIÓN'!S15+'DIC- REGIÓN'!S15</f>
        <v>0</v>
      </c>
      <c r="T15" s="36">
        <f t="shared" si="5"/>
        <v>0</v>
      </c>
      <c r="U15" s="29"/>
      <c r="V15" s="70" t="s">
        <v>40</v>
      </c>
      <c r="W15" s="32">
        <f>+'OCT- REGIÓN'!W15+'NOV- REGIÓN'!W15+'DIC- REGIÓN'!W15</f>
        <v>203</v>
      </c>
      <c r="X15" s="32">
        <f>+'OCT- REGIÓN'!X15+'NOV- REGIÓN'!X15+'DIC- REGIÓN'!X15</f>
        <v>203</v>
      </c>
      <c r="Y15" s="34">
        <f t="shared" si="6"/>
        <v>1</v>
      </c>
      <c r="Z15" s="32">
        <f>+'OCT- REGIÓN'!Z15+'NOV- REGIÓN'!Z15+'DIC- REGIÓN'!Z15</f>
        <v>0</v>
      </c>
      <c r="AA15" s="36">
        <f t="shared" si="7"/>
        <v>0</v>
      </c>
    </row>
    <row r="16" spans="1:27" x14ac:dyDescent="0.25">
      <c r="A16" s="70" t="s">
        <v>41</v>
      </c>
      <c r="B16" s="32">
        <f>+'OCT- REGIÓN'!B16+'NOV- REGIÓN'!B16+'DIC- REGIÓN'!B16</f>
        <v>0</v>
      </c>
      <c r="C16" s="32">
        <f>+'OCT- REGIÓN'!C16+'NOV- REGIÓN'!C16+'DIC- REGIÓN'!C16</f>
        <v>0</v>
      </c>
      <c r="D16" s="34">
        <f t="shared" si="0"/>
        <v>0</v>
      </c>
      <c r="E16" s="35">
        <f>+'OCT- REGIÓN'!E16+'NOV- REGIÓN'!E16+'DIC- REGIÓN'!E16</f>
        <v>0</v>
      </c>
      <c r="F16" s="36">
        <f t="shared" si="1"/>
        <v>0</v>
      </c>
      <c r="G16" s="28"/>
      <c r="H16" s="70" t="s">
        <v>41</v>
      </c>
      <c r="I16" s="32">
        <f>+'OCT- REGIÓN'!I16+'NOV- REGIÓN'!I16+'DIC- REGIÓN'!I16</f>
        <v>0</v>
      </c>
      <c r="J16" s="32">
        <f>+'OCT- REGIÓN'!J16+'NOV- REGIÓN'!J16+'DIC- REGIÓN'!J16</f>
        <v>0</v>
      </c>
      <c r="K16" s="38">
        <f t="shared" si="2"/>
        <v>0</v>
      </c>
      <c r="L16" s="37">
        <f>+'OCT- REGIÓN'!L16+'NOV- REGIÓN'!L16+'DIC- REGIÓN'!L16</f>
        <v>0</v>
      </c>
      <c r="M16" s="36">
        <f t="shared" si="3"/>
        <v>0</v>
      </c>
      <c r="N16" s="29"/>
      <c r="O16" s="70" t="s">
        <v>41</v>
      </c>
      <c r="P16" s="32">
        <f>+'OCT- REGIÓN'!P16+'NOV- REGIÓN'!P16+'DIC- REGIÓN'!P16</f>
        <v>0</v>
      </c>
      <c r="Q16" s="32">
        <f>+'OCT- REGIÓN'!Q16+'NOV- REGIÓN'!Q16+'DIC- REGIÓN'!Q16</f>
        <v>0</v>
      </c>
      <c r="R16" s="34">
        <f t="shared" si="4"/>
        <v>0</v>
      </c>
      <c r="S16" s="37">
        <f>+'OCT- REGIÓN'!S16+'NOV- REGIÓN'!S16+'DIC- REGIÓN'!S16</f>
        <v>0</v>
      </c>
      <c r="T16" s="36">
        <f t="shared" si="5"/>
        <v>0</v>
      </c>
      <c r="U16" s="29"/>
      <c r="V16" s="70" t="s">
        <v>41</v>
      </c>
      <c r="W16" s="32">
        <f>+'OCT- REGIÓN'!W16+'NOV- REGIÓN'!W16+'DIC- REGIÓN'!W16</f>
        <v>0</v>
      </c>
      <c r="X16" s="32">
        <f>+'OCT- REGIÓN'!X16+'NOV- REGIÓN'!X16+'DIC- REGIÓN'!X16</f>
        <v>0</v>
      </c>
      <c r="Y16" s="34">
        <f t="shared" si="6"/>
        <v>0</v>
      </c>
      <c r="Z16" s="32">
        <f>+'OCT- REGIÓN'!Z16+'NOV- REGIÓN'!Z16+'DIC- REGIÓN'!Z16</f>
        <v>0</v>
      </c>
      <c r="AA16" s="36">
        <f t="shared" si="7"/>
        <v>0</v>
      </c>
    </row>
    <row r="17" spans="1:27" x14ac:dyDescent="0.25">
      <c r="A17" s="70" t="s">
        <v>42</v>
      </c>
      <c r="B17" s="32">
        <f>+'OCT- REGIÓN'!B17+'NOV- REGIÓN'!B17+'DIC- REGIÓN'!B17</f>
        <v>22</v>
      </c>
      <c r="C17" s="32">
        <f>+'OCT- REGIÓN'!C17+'NOV- REGIÓN'!C17+'DIC- REGIÓN'!C17</f>
        <v>22</v>
      </c>
      <c r="D17" s="34">
        <f t="shared" si="0"/>
        <v>1</v>
      </c>
      <c r="E17" s="35">
        <f>+'OCT- REGIÓN'!E17+'NOV- REGIÓN'!E17+'DIC- REGIÓN'!E17</f>
        <v>0</v>
      </c>
      <c r="F17" s="36">
        <f t="shared" si="1"/>
        <v>0</v>
      </c>
      <c r="G17" s="28"/>
      <c r="H17" s="70" t="s">
        <v>42</v>
      </c>
      <c r="I17" s="32">
        <f>+'OCT- REGIÓN'!I17+'NOV- REGIÓN'!I17+'DIC- REGIÓN'!I17</f>
        <v>0</v>
      </c>
      <c r="J17" s="32">
        <f>+'OCT- REGIÓN'!J17+'NOV- REGIÓN'!J17+'DIC- REGIÓN'!J17</f>
        <v>0</v>
      </c>
      <c r="K17" s="38">
        <f t="shared" si="2"/>
        <v>0</v>
      </c>
      <c r="L17" s="37">
        <f>+'OCT- REGIÓN'!L17+'NOV- REGIÓN'!L17+'DIC- REGIÓN'!L17</f>
        <v>0</v>
      </c>
      <c r="M17" s="36">
        <f t="shared" si="3"/>
        <v>0</v>
      </c>
      <c r="N17" s="29"/>
      <c r="O17" s="70" t="s">
        <v>42</v>
      </c>
      <c r="P17" s="32">
        <f>+'OCT- REGIÓN'!P17+'NOV- REGIÓN'!P17+'DIC- REGIÓN'!P17</f>
        <v>337</v>
      </c>
      <c r="Q17" s="32">
        <f>+'OCT- REGIÓN'!Q17+'NOV- REGIÓN'!Q17+'DIC- REGIÓN'!Q17</f>
        <v>337</v>
      </c>
      <c r="R17" s="34">
        <f t="shared" si="4"/>
        <v>1</v>
      </c>
      <c r="S17" s="37">
        <f>+'OCT- REGIÓN'!S17+'NOV- REGIÓN'!S17+'DIC- REGIÓN'!S17</f>
        <v>0</v>
      </c>
      <c r="T17" s="36">
        <f t="shared" si="5"/>
        <v>0</v>
      </c>
      <c r="U17" s="29"/>
      <c r="V17" s="70" t="s">
        <v>42</v>
      </c>
      <c r="W17" s="32">
        <f>+'OCT- REGIÓN'!W17+'NOV- REGIÓN'!W17+'DIC- REGIÓN'!W17</f>
        <v>626</v>
      </c>
      <c r="X17" s="32">
        <f>+'OCT- REGIÓN'!X17+'NOV- REGIÓN'!X17+'DIC- REGIÓN'!X17</f>
        <v>626</v>
      </c>
      <c r="Y17" s="34">
        <f t="shared" si="6"/>
        <v>1</v>
      </c>
      <c r="Z17" s="32">
        <f>+'OCT- REGIÓN'!Z17+'NOV- REGIÓN'!Z17+'DIC- REGIÓN'!Z17</f>
        <v>0</v>
      </c>
      <c r="AA17" s="36">
        <f t="shared" si="7"/>
        <v>0</v>
      </c>
    </row>
    <row r="18" spans="1:27" x14ac:dyDescent="0.25">
      <c r="A18" s="70" t="s">
        <v>43</v>
      </c>
      <c r="B18" s="32">
        <f>+'OCT- REGIÓN'!B18+'NOV- REGIÓN'!B18+'DIC- REGIÓN'!B18</f>
        <v>0</v>
      </c>
      <c r="C18" s="32">
        <f>+'OCT- REGIÓN'!C18+'NOV- REGIÓN'!C18+'DIC- REGIÓN'!C18</f>
        <v>0</v>
      </c>
      <c r="D18" s="34">
        <f t="shared" si="0"/>
        <v>0</v>
      </c>
      <c r="E18" s="35">
        <f>+'OCT- REGIÓN'!E18+'NOV- REGIÓN'!E18+'DIC- REGIÓN'!E18</f>
        <v>0</v>
      </c>
      <c r="F18" s="36">
        <f t="shared" si="1"/>
        <v>0</v>
      </c>
      <c r="G18" s="28"/>
      <c r="H18" s="70" t="s">
        <v>43</v>
      </c>
      <c r="I18" s="32">
        <f>+'OCT- REGIÓN'!I18+'NOV- REGIÓN'!I18+'DIC- REGIÓN'!I18</f>
        <v>0</v>
      </c>
      <c r="J18" s="32">
        <f>+'OCT- REGIÓN'!J18+'NOV- REGIÓN'!J18+'DIC- REGIÓN'!J18</f>
        <v>0</v>
      </c>
      <c r="K18" s="38">
        <f t="shared" si="2"/>
        <v>0</v>
      </c>
      <c r="L18" s="37">
        <f>+'OCT- REGIÓN'!L18+'NOV- REGIÓN'!L18+'DIC- REGIÓN'!L18</f>
        <v>0</v>
      </c>
      <c r="M18" s="36">
        <f t="shared" si="3"/>
        <v>0</v>
      </c>
      <c r="N18" s="29"/>
      <c r="O18" s="70" t="s">
        <v>43</v>
      </c>
      <c r="P18" s="32">
        <f>+'OCT- REGIÓN'!P18+'NOV- REGIÓN'!P18+'DIC- REGIÓN'!P18</f>
        <v>61</v>
      </c>
      <c r="Q18" s="32">
        <f>+'OCT- REGIÓN'!Q18+'NOV- REGIÓN'!Q18+'DIC- REGIÓN'!Q18</f>
        <v>61</v>
      </c>
      <c r="R18" s="34">
        <f t="shared" si="4"/>
        <v>1</v>
      </c>
      <c r="S18" s="37">
        <f>+'OCT- REGIÓN'!S18+'NOV- REGIÓN'!S18+'DIC- REGIÓN'!S18</f>
        <v>0</v>
      </c>
      <c r="T18" s="36">
        <f t="shared" si="5"/>
        <v>0</v>
      </c>
      <c r="U18" s="29"/>
      <c r="V18" s="70" t="s">
        <v>43</v>
      </c>
      <c r="W18" s="32">
        <f>+'OCT- REGIÓN'!W18+'NOV- REGIÓN'!W18+'DIC- REGIÓN'!W18</f>
        <v>488</v>
      </c>
      <c r="X18" s="32">
        <f>+'OCT- REGIÓN'!X18+'NOV- REGIÓN'!X18+'DIC- REGIÓN'!X18</f>
        <v>488</v>
      </c>
      <c r="Y18" s="34">
        <f t="shared" si="6"/>
        <v>1</v>
      </c>
      <c r="Z18" s="32">
        <f>+'OCT- REGIÓN'!Z18+'NOV- REGIÓN'!Z18+'DIC- REGIÓN'!Z18</f>
        <v>0</v>
      </c>
      <c r="AA18" s="36">
        <f t="shared" si="7"/>
        <v>0</v>
      </c>
    </row>
    <row r="19" spans="1:27" x14ac:dyDescent="0.25">
      <c r="A19" s="70" t="s">
        <v>44</v>
      </c>
      <c r="B19" s="32">
        <f>+'OCT- REGIÓN'!B19+'NOV- REGIÓN'!B19+'DIC- REGIÓN'!B19</f>
        <v>1</v>
      </c>
      <c r="C19" s="32">
        <f>+'OCT- REGIÓN'!C19+'NOV- REGIÓN'!C19+'DIC- REGIÓN'!C19</f>
        <v>1</v>
      </c>
      <c r="D19" s="34">
        <f t="shared" si="0"/>
        <v>1</v>
      </c>
      <c r="E19" s="35">
        <f>+'OCT- REGIÓN'!E19+'NOV- REGIÓN'!E19+'DIC- REGIÓN'!E19</f>
        <v>0</v>
      </c>
      <c r="F19" s="36">
        <f t="shared" si="1"/>
        <v>0</v>
      </c>
      <c r="G19" s="28"/>
      <c r="H19" s="70" t="s">
        <v>44</v>
      </c>
      <c r="I19" s="32">
        <f>+'OCT- REGIÓN'!I19+'NOV- REGIÓN'!I19+'DIC- REGIÓN'!I19</f>
        <v>0</v>
      </c>
      <c r="J19" s="32">
        <f>+'OCT- REGIÓN'!J19+'NOV- REGIÓN'!J19+'DIC- REGIÓN'!J19</f>
        <v>0</v>
      </c>
      <c r="K19" s="38">
        <f t="shared" si="2"/>
        <v>0</v>
      </c>
      <c r="L19" s="37">
        <f>+'OCT- REGIÓN'!L19+'NOV- REGIÓN'!L19+'DIC- REGIÓN'!L19</f>
        <v>0</v>
      </c>
      <c r="M19" s="36">
        <f t="shared" si="3"/>
        <v>0</v>
      </c>
      <c r="N19" s="29"/>
      <c r="O19" s="70" t="s">
        <v>44</v>
      </c>
      <c r="P19" s="32">
        <f>+'OCT- REGIÓN'!P19+'NOV- REGIÓN'!P19+'DIC- REGIÓN'!P19</f>
        <v>95</v>
      </c>
      <c r="Q19" s="32">
        <f>+'OCT- REGIÓN'!Q19+'NOV- REGIÓN'!Q19+'DIC- REGIÓN'!Q19</f>
        <v>95</v>
      </c>
      <c r="R19" s="34">
        <f t="shared" si="4"/>
        <v>1</v>
      </c>
      <c r="S19" s="37">
        <f>+'OCT- REGIÓN'!S19+'NOV- REGIÓN'!S19+'DIC- REGIÓN'!S19</f>
        <v>0</v>
      </c>
      <c r="T19" s="36">
        <f t="shared" si="5"/>
        <v>0</v>
      </c>
      <c r="U19" s="29"/>
      <c r="V19" s="70" t="s">
        <v>44</v>
      </c>
      <c r="W19" s="32">
        <f>+'OCT- REGIÓN'!W19+'NOV- REGIÓN'!W19+'DIC- REGIÓN'!W19</f>
        <v>1052</v>
      </c>
      <c r="X19" s="32">
        <f>+'OCT- REGIÓN'!X19+'NOV- REGIÓN'!X19+'DIC- REGIÓN'!X19</f>
        <v>1052</v>
      </c>
      <c r="Y19" s="34">
        <f t="shared" si="6"/>
        <v>1</v>
      </c>
      <c r="Z19" s="32">
        <f>+'OCT- REGIÓN'!Z19+'NOV- REGIÓN'!Z19+'DIC- REGIÓN'!Z19</f>
        <v>0</v>
      </c>
      <c r="AA19" s="36">
        <f t="shared" si="7"/>
        <v>0</v>
      </c>
    </row>
    <row r="20" spans="1:27" ht="15.75" thickBot="1" x14ac:dyDescent="0.3">
      <c r="A20" s="71" t="s">
        <v>45</v>
      </c>
      <c r="B20" s="32">
        <f>+'OCT- REGIÓN'!B20+'NOV- REGIÓN'!B20+'DIC- REGIÓN'!B20</f>
        <v>0</v>
      </c>
      <c r="C20" s="32">
        <f>+'OCT- REGIÓN'!C20+'NOV- REGIÓN'!C20+'DIC- REGIÓN'!C20</f>
        <v>0</v>
      </c>
      <c r="D20" s="34">
        <f t="shared" si="0"/>
        <v>0</v>
      </c>
      <c r="E20" s="35">
        <f>+'OCT- REGIÓN'!E20+'NOV- REGIÓN'!E20+'DIC- REGIÓN'!E20</f>
        <v>0</v>
      </c>
      <c r="F20" s="36">
        <f t="shared" si="1"/>
        <v>0</v>
      </c>
      <c r="G20" s="28"/>
      <c r="H20" s="71" t="s">
        <v>45</v>
      </c>
      <c r="I20" s="32">
        <f>+'OCT- REGIÓN'!I20+'NOV- REGIÓN'!I20+'DIC- REGIÓN'!I20</f>
        <v>0</v>
      </c>
      <c r="J20" s="32">
        <f>+'OCT- REGIÓN'!J20+'NOV- REGIÓN'!J20+'DIC- REGIÓN'!J20</f>
        <v>0</v>
      </c>
      <c r="K20" s="38">
        <f t="shared" si="2"/>
        <v>0</v>
      </c>
      <c r="L20" s="37">
        <f>+'OCT- REGIÓN'!L20+'NOV- REGIÓN'!L20+'DIC- REGIÓN'!L20</f>
        <v>0</v>
      </c>
      <c r="M20" s="36">
        <f t="shared" si="3"/>
        <v>0</v>
      </c>
      <c r="N20" s="29"/>
      <c r="O20" s="71" t="s">
        <v>45</v>
      </c>
      <c r="P20" s="32">
        <f>+'OCT- REGIÓN'!P20+'NOV- REGIÓN'!P20+'DIC- REGIÓN'!P20</f>
        <v>2</v>
      </c>
      <c r="Q20" s="32">
        <f>+'OCT- REGIÓN'!Q20+'NOV- REGIÓN'!Q20+'DIC- REGIÓN'!Q20</f>
        <v>2</v>
      </c>
      <c r="R20" s="34">
        <f t="shared" si="4"/>
        <v>1</v>
      </c>
      <c r="S20" s="37">
        <f>+'OCT- REGIÓN'!S20+'NOV- REGIÓN'!S20+'DIC- REGIÓN'!S20</f>
        <v>0</v>
      </c>
      <c r="T20" s="36">
        <f t="shared" si="5"/>
        <v>0</v>
      </c>
      <c r="U20" s="29"/>
      <c r="V20" s="71" t="s">
        <v>45</v>
      </c>
      <c r="W20" s="32">
        <f>+'OCT- REGIÓN'!W20+'NOV- REGIÓN'!W20+'DIC- REGIÓN'!W20</f>
        <v>177</v>
      </c>
      <c r="X20" s="32">
        <f>+'OCT- REGIÓN'!X20+'NOV- REGIÓN'!X20+'DIC- REGIÓN'!X20</f>
        <v>177</v>
      </c>
      <c r="Y20" s="34">
        <f t="shared" si="6"/>
        <v>1</v>
      </c>
      <c r="Z20" s="32">
        <f>+'OCT- REGIÓN'!Z20+'NOV- REGIÓN'!Z20+'DIC- REGIÓN'!Z20</f>
        <v>0</v>
      </c>
      <c r="AA20" s="36">
        <f t="shared" si="7"/>
        <v>0</v>
      </c>
    </row>
    <row r="21" spans="1:27" ht="15.75" thickBot="1" x14ac:dyDescent="0.3">
      <c r="A21" s="72" t="s">
        <v>15</v>
      </c>
      <c r="B21" s="73">
        <f>SUM(B7:B20)</f>
        <v>36</v>
      </c>
      <c r="C21" s="73">
        <f>+B21</f>
        <v>36</v>
      </c>
      <c r="D21" s="34"/>
      <c r="E21" s="74"/>
      <c r="F21" s="36"/>
      <c r="G21" s="28"/>
      <c r="H21" s="72" t="s">
        <v>15</v>
      </c>
      <c r="I21" s="73">
        <f>SUM(I7:I20)</f>
        <v>0</v>
      </c>
      <c r="J21" s="73">
        <f>+I21</f>
        <v>0</v>
      </c>
      <c r="K21" s="75"/>
      <c r="L21" s="76"/>
      <c r="M21" s="77"/>
      <c r="N21" s="29"/>
      <c r="O21" s="72" t="s">
        <v>15</v>
      </c>
      <c r="P21" s="73">
        <f>SUM(P7:P20)</f>
        <v>603</v>
      </c>
      <c r="Q21" s="73">
        <f>+P21</f>
        <v>603</v>
      </c>
      <c r="R21" s="75"/>
      <c r="S21" s="76"/>
      <c r="T21" s="77"/>
      <c r="U21" s="29"/>
      <c r="V21" s="72" t="s">
        <v>15</v>
      </c>
      <c r="W21" s="73">
        <f>SUM(W7:W20)</f>
        <v>3358</v>
      </c>
      <c r="X21" s="73">
        <f>+W21</f>
        <v>3358</v>
      </c>
      <c r="Y21" s="75"/>
      <c r="Z21" s="76"/>
      <c r="AA21" s="77"/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50" t="s">
        <v>46</v>
      </c>
      <c r="B23" s="152" t="s">
        <v>27</v>
      </c>
      <c r="C23" s="154" t="s">
        <v>28</v>
      </c>
      <c r="D23" s="145" t="s">
        <v>29</v>
      </c>
      <c r="E23" s="156" t="s">
        <v>30</v>
      </c>
      <c r="F23" s="145" t="s">
        <v>31</v>
      </c>
      <c r="G23" s="28"/>
      <c r="H23" s="150" t="s">
        <v>46</v>
      </c>
      <c r="I23" s="152" t="s">
        <v>27</v>
      </c>
      <c r="J23" s="154" t="s">
        <v>28</v>
      </c>
      <c r="K23" s="145" t="s">
        <v>29</v>
      </c>
      <c r="L23" s="156" t="s">
        <v>30</v>
      </c>
      <c r="M23" s="145" t="s">
        <v>31</v>
      </c>
      <c r="N23" s="29"/>
      <c r="O23" s="150" t="s">
        <v>46</v>
      </c>
      <c r="P23" s="152" t="s">
        <v>27</v>
      </c>
      <c r="Q23" s="154" t="s">
        <v>28</v>
      </c>
      <c r="R23" s="145" t="s">
        <v>29</v>
      </c>
      <c r="S23" s="156" t="s">
        <v>30</v>
      </c>
      <c r="T23" s="145" t="s">
        <v>31</v>
      </c>
      <c r="U23" s="29"/>
      <c r="V23" s="150" t="s">
        <v>46</v>
      </c>
      <c r="W23" s="152" t="s">
        <v>27</v>
      </c>
      <c r="X23" s="154" t="s">
        <v>28</v>
      </c>
      <c r="Y23" s="145" t="s">
        <v>29</v>
      </c>
      <c r="Z23" s="156" t="s">
        <v>30</v>
      </c>
      <c r="AA23" s="145" t="s">
        <v>31</v>
      </c>
    </row>
    <row r="24" spans="1:27" ht="15.75" thickBot="1" x14ac:dyDescent="0.3">
      <c r="A24" s="151"/>
      <c r="B24" s="153"/>
      <c r="C24" s="155"/>
      <c r="D24" s="146"/>
      <c r="E24" s="157"/>
      <c r="F24" s="146"/>
      <c r="G24" s="28"/>
      <c r="H24" s="151"/>
      <c r="I24" s="153"/>
      <c r="J24" s="155"/>
      <c r="K24" s="146"/>
      <c r="L24" s="157"/>
      <c r="M24" s="146"/>
      <c r="N24" s="29"/>
      <c r="O24" s="151"/>
      <c r="P24" s="153"/>
      <c r="Q24" s="155"/>
      <c r="R24" s="146"/>
      <c r="S24" s="157"/>
      <c r="T24" s="146"/>
      <c r="U24" s="29"/>
      <c r="V24" s="151"/>
      <c r="W24" s="153"/>
      <c r="X24" s="155"/>
      <c r="Y24" s="146"/>
      <c r="Z24" s="157"/>
      <c r="AA24" s="146"/>
    </row>
    <row r="25" spans="1:27" x14ac:dyDescent="0.25">
      <c r="A25" s="78" t="s">
        <v>47</v>
      </c>
      <c r="B25" s="32">
        <f>+'OCT- REGIÓN'!B25+'NOV- REGIÓN'!B25+'DIC- REGIÓN'!B25</f>
        <v>0</v>
      </c>
      <c r="C25" s="32">
        <f>+'OCT- REGIÓN'!C25+'NOV- REGIÓN'!C25+'DIC- REGIÓN'!C25</f>
        <v>0</v>
      </c>
      <c r="D25" s="43">
        <f t="shared" ref="D25:D34" si="8">IF(B25=0,0,+C25/B25)</f>
        <v>0</v>
      </c>
      <c r="E25" s="44">
        <f>+'OCT- REGIÓN'!E25+'NOV- REGIÓN'!E25+'DIC- REGIÓN'!E25</f>
        <v>0</v>
      </c>
      <c r="F25" s="45">
        <f t="shared" ref="F25:F34" si="9">IF(B25=0,0,+E25/B25)</f>
        <v>0</v>
      </c>
      <c r="G25" s="28"/>
      <c r="H25" s="78" t="s">
        <v>47</v>
      </c>
      <c r="I25" s="32">
        <f>+'OCT- REGIÓN'!I25+'NOV- REGIÓN'!I25+'DIC- REGIÓN'!I25</f>
        <v>0</v>
      </c>
      <c r="J25" s="46">
        <f>+'OCT- REGIÓN'!J25+'NOV- REGIÓN'!J25+'DIC- REGIÓN'!J25</f>
        <v>0</v>
      </c>
      <c r="K25" s="47">
        <f t="shared" ref="K25:K34" si="10">IF(I25=0,0,+J25/I25)</f>
        <v>0</v>
      </c>
      <c r="L25" s="48">
        <f>+'OCT- REGIÓN'!L25+'NOV- REGIÓN'!L25+'DIC- REGIÓN'!L25</f>
        <v>0</v>
      </c>
      <c r="M25" s="45">
        <f t="shared" ref="M25:M34" si="11">IF(I25=0,0,+L25/I25)</f>
        <v>0</v>
      </c>
      <c r="N25" s="29"/>
      <c r="O25" s="78" t="s">
        <v>47</v>
      </c>
      <c r="P25" s="32">
        <f>+'OCT- REGIÓN'!P25+'NOV- REGIÓN'!P25+'DIC- REGIÓN'!P25</f>
        <v>0</v>
      </c>
      <c r="Q25" s="32">
        <f>+'OCT- REGIÓN'!Q25+'NOV- REGIÓN'!Q25+'DIC- REGIÓN'!Q25</f>
        <v>0</v>
      </c>
      <c r="R25" s="34">
        <f t="shared" ref="R25:R34" si="12">IF(P25=0,0,+Q25/P25)</f>
        <v>0</v>
      </c>
      <c r="S25" s="37">
        <f>+'OCT- REGIÓN'!S25+'NOV- REGIÓN'!S25+'DIC- REGIÓN'!S25</f>
        <v>0</v>
      </c>
      <c r="T25" s="36">
        <f t="shared" ref="T25:T34" si="13">IF(P25=0,0,+S25/P25)</f>
        <v>0</v>
      </c>
      <c r="U25" s="29"/>
      <c r="V25" s="78" t="s">
        <v>47</v>
      </c>
      <c r="W25" s="32">
        <f>+'OCT- REGIÓN'!W25+'NOV- REGIÓN'!W25+'DIC- REGIÓN'!W25</f>
        <v>0</v>
      </c>
      <c r="X25" s="32">
        <f>+'OCT- REGIÓN'!X25+'NOV- REGIÓN'!X25+'DIC- REGIÓN'!X25</f>
        <v>0</v>
      </c>
      <c r="Y25" s="47">
        <f t="shared" ref="Y25:Y34" si="14">IF(W25=0,0,+X25/W25)</f>
        <v>0</v>
      </c>
      <c r="Z25" s="32">
        <f>+'OCT- REGIÓN'!Z25+'NOV- REGIÓN'!Z25+'DIC- REGIÓN'!Z25</f>
        <v>0</v>
      </c>
      <c r="AA25" s="45">
        <f t="shared" ref="AA25:AA34" si="15">IF(W25=0,0,+Z25/W25)</f>
        <v>0</v>
      </c>
    </row>
    <row r="26" spans="1:27" x14ac:dyDescent="0.25">
      <c r="A26" s="79" t="s">
        <v>48</v>
      </c>
      <c r="B26" s="32">
        <f>+'OCT- REGIÓN'!B26+'NOV- REGIÓN'!B26+'DIC- REGIÓN'!B26</f>
        <v>0</v>
      </c>
      <c r="C26" s="32">
        <f>+'OCT- REGIÓN'!C26+'NOV- REGIÓN'!C26+'DIC- REGIÓN'!C26</f>
        <v>0</v>
      </c>
      <c r="D26" s="43">
        <f t="shared" si="8"/>
        <v>0</v>
      </c>
      <c r="E26" s="44">
        <f>+'OCT- REGIÓN'!E26+'NOV- REGIÓN'!E26+'DIC- REGIÓN'!E26</f>
        <v>0</v>
      </c>
      <c r="F26" s="45">
        <f t="shared" si="9"/>
        <v>0</v>
      </c>
      <c r="G26" s="28"/>
      <c r="H26" s="79" t="s">
        <v>48</v>
      </c>
      <c r="I26" s="32">
        <f>+'OCT- REGIÓN'!I26+'NOV- REGIÓN'!I26+'DIC- REGIÓN'!I26</f>
        <v>0</v>
      </c>
      <c r="J26" s="46">
        <f>+'OCT- REGIÓN'!J26+'NOV- REGIÓN'!J26+'DIC- REGIÓN'!J26</f>
        <v>0</v>
      </c>
      <c r="K26" s="43">
        <f t="shared" si="10"/>
        <v>0</v>
      </c>
      <c r="L26" s="49">
        <f>+'OCT- REGIÓN'!L26+'NOV- REGIÓN'!L26+'DIC- REGIÓN'!L26</f>
        <v>0</v>
      </c>
      <c r="M26" s="45">
        <f t="shared" si="11"/>
        <v>0</v>
      </c>
      <c r="N26" s="29"/>
      <c r="O26" s="79" t="s">
        <v>48</v>
      </c>
      <c r="P26" s="32">
        <f>+'OCT- REGIÓN'!P26+'NOV- REGIÓN'!P26+'DIC- REGIÓN'!P26</f>
        <v>0</v>
      </c>
      <c r="Q26" s="32">
        <f>+'OCT- REGIÓN'!Q26+'NOV- REGIÓN'!Q26+'DIC- REGIÓN'!Q26</f>
        <v>0</v>
      </c>
      <c r="R26" s="34">
        <f t="shared" si="12"/>
        <v>0</v>
      </c>
      <c r="S26" s="37">
        <f>+'OCT- REGIÓN'!S26+'NOV- REGIÓN'!S26+'DIC- REGIÓN'!S26</f>
        <v>0</v>
      </c>
      <c r="T26" s="36">
        <f t="shared" si="13"/>
        <v>0</v>
      </c>
      <c r="U26" s="29"/>
      <c r="V26" s="79" t="s">
        <v>48</v>
      </c>
      <c r="W26" s="32">
        <f>+'OCT- REGIÓN'!W26+'NOV- REGIÓN'!W26+'DIC- REGIÓN'!W26</f>
        <v>0</v>
      </c>
      <c r="X26" s="32">
        <f>+'OCT- REGIÓN'!X26+'NOV- REGIÓN'!X26+'DIC- REGIÓN'!X26</f>
        <v>0</v>
      </c>
      <c r="Y26" s="47">
        <f t="shared" si="14"/>
        <v>0</v>
      </c>
      <c r="Z26" s="32">
        <f>+'OCT- REGIÓN'!Z26+'NOV- REGIÓN'!Z26+'DIC- REGIÓN'!Z26</f>
        <v>0</v>
      </c>
      <c r="AA26" s="45">
        <f t="shared" si="15"/>
        <v>0</v>
      </c>
    </row>
    <row r="27" spans="1:27" x14ac:dyDescent="0.25">
      <c r="A27" s="79" t="s">
        <v>49</v>
      </c>
      <c r="B27" s="32">
        <f>+'OCT- REGIÓN'!B27+'NOV- REGIÓN'!B27+'DIC- REGIÓN'!B27</f>
        <v>0</v>
      </c>
      <c r="C27" s="32">
        <f>+'OCT- REGIÓN'!C27+'NOV- REGIÓN'!C27+'DIC- REGIÓN'!C27</f>
        <v>0</v>
      </c>
      <c r="D27" s="43">
        <f t="shared" si="8"/>
        <v>0</v>
      </c>
      <c r="E27" s="44">
        <f>+'OCT- REGIÓN'!E27+'NOV- REGIÓN'!E27+'DIC- REGIÓN'!E27</f>
        <v>0</v>
      </c>
      <c r="F27" s="45">
        <f t="shared" si="9"/>
        <v>0</v>
      </c>
      <c r="G27" s="28"/>
      <c r="H27" s="79" t="s">
        <v>49</v>
      </c>
      <c r="I27" s="32">
        <f>+'OCT- REGIÓN'!I27+'NOV- REGIÓN'!I27+'DIC- REGIÓN'!I27</f>
        <v>0</v>
      </c>
      <c r="J27" s="46">
        <f>+'OCT- REGIÓN'!J27+'NOV- REGIÓN'!J27+'DIC- REGIÓN'!J27</f>
        <v>0</v>
      </c>
      <c r="K27" s="43">
        <f t="shared" si="10"/>
        <v>0</v>
      </c>
      <c r="L27" s="49">
        <f>+'OCT- REGIÓN'!L27+'NOV- REGIÓN'!L27+'DIC- REGIÓN'!L27</f>
        <v>0</v>
      </c>
      <c r="M27" s="45">
        <f t="shared" si="11"/>
        <v>0</v>
      </c>
      <c r="N27" s="29"/>
      <c r="O27" s="79" t="s">
        <v>49</v>
      </c>
      <c r="P27" s="32">
        <f>+'OCT- REGIÓN'!P27+'NOV- REGIÓN'!P27+'DIC- REGIÓN'!P27</f>
        <v>0</v>
      </c>
      <c r="Q27" s="32">
        <f>+'OCT- REGIÓN'!Q27+'NOV- REGIÓN'!Q27+'DIC- REGIÓN'!Q27</f>
        <v>0</v>
      </c>
      <c r="R27" s="34">
        <f t="shared" si="12"/>
        <v>0</v>
      </c>
      <c r="S27" s="37">
        <f>+'OCT- REGIÓN'!S27+'NOV- REGIÓN'!S27+'DIC- REGIÓN'!S27</f>
        <v>0</v>
      </c>
      <c r="T27" s="36">
        <f t="shared" si="13"/>
        <v>0</v>
      </c>
      <c r="U27" s="29"/>
      <c r="V27" s="79" t="s">
        <v>49</v>
      </c>
      <c r="W27" s="32">
        <f>+'OCT- REGIÓN'!W27+'NOV- REGIÓN'!W27+'DIC- REGIÓN'!W27</f>
        <v>0</v>
      </c>
      <c r="X27" s="32">
        <f>+'OCT- REGIÓN'!X27+'NOV- REGIÓN'!X27+'DIC- REGIÓN'!X27</f>
        <v>0</v>
      </c>
      <c r="Y27" s="47">
        <f t="shared" si="14"/>
        <v>0</v>
      </c>
      <c r="Z27" s="32">
        <f>+'OCT- REGIÓN'!Z27+'NOV- REGIÓN'!Z27+'DIC- REGIÓN'!Z27</f>
        <v>0</v>
      </c>
      <c r="AA27" s="45">
        <f t="shared" si="15"/>
        <v>0</v>
      </c>
    </row>
    <row r="28" spans="1:27" x14ac:dyDescent="0.25">
      <c r="A28" s="79" t="s">
        <v>50</v>
      </c>
      <c r="B28" s="32">
        <f>+'OCT- REGIÓN'!B28+'NOV- REGIÓN'!B28+'DIC- REGIÓN'!B28</f>
        <v>1</v>
      </c>
      <c r="C28" s="32">
        <f>+'OCT- REGIÓN'!C28+'NOV- REGIÓN'!C28+'DIC- REGIÓN'!C28</f>
        <v>1</v>
      </c>
      <c r="D28" s="43">
        <f t="shared" si="8"/>
        <v>1</v>
      </c>
      <c r="E28" s="44">
        <f>+'OCT- REGIÓN'!E28+'NOV- REGIÓN'!E28+'DIC- REGIÓN'!E28</f>
        <v>0</v>
      </c>
      <c r="F28" s="45">
        <f t="shared" si="9"/>
        <v>0</v>
      </c>
      <c r="G28" s="28"/>
      <c r="H28" s="79" t="s">
        <v>50</v>
      </c>
      <c r="I28" s="32">
        <f>+'OCT- REGIÓN'!I28+'NOV- REGIÓN'!I28+'DIC- REGIÓN'!I28</f>
        <v>0</v>
      </c>
      <c r="J28" s="46">
        <f>+'OCT- REGIÓN'!J28+'NOV- REGIÓN'!J28+'DIC- REGIÓN'!J28</f>
        <v>0</v>
      </c>
      <c r="K28" s="43">
        <f t="shared" si="10"/>
        <v>0</v>
      </c>
      <c r="L28" s="49">
        <f>+'OCT- REGIÓN'!L28+'NOV- REGIÓN'!L28+'DIC- REGIÓN'!L28</f>
        <v>0</v>
      </c>
      <c r="M28" s="45">
        <f t="shared" si="11"/>
        <v>0</v>
      </c>
      <c r="N28" s="29"/>
      <c r="O28" s="79" t="s">
        <v>50</v>
      </c>
      <c r="P28" s="32">
        <f>+'OCT- REGIÓN'!P28+'NOV- REGIÓN'!P28+'DIC- REGIÓN'!P28</f>
        <v>79</v>
      </c>
      <c r="Q28" s="32">
        <f>+'OCT- REGIÓN'!Q28+'NOV- REGIÓN'!Q28+'DIC- REGIÓN'!Q28</f>
        <v>79</v>
      </c>
      <c r="R28" s="34">
        <f t="shared" si="12"/>
        <v>1</v>
      </c>
      <c r="S28" s="37">
        <f>+'OCT- REGIÓN'!S28+'NOV- REGIÓN'!S28+'DIC- REGIÓN'!S28</f>
        <v>0</v>
      </c>
      <c r="T28" s="36">
        <f t="shared" si="13"/>
        <v>0</v>
      </c>
      <c r="U28" s="29"/>
      <c r="V28" s="79" t="s">
        <v>50</v>
      </c>
      <c r="W28" s="32">
        <f>+'OCT- REGIÓN'!W28+'NOV- REGIÓN'!W28+'DIC- REGIÓN'!W28</f>
        <v>306</v>
      </c>
      <c r="X28" s="32">
        <f>+'OCT- REGIÓN'!X28+'NOV- REGIÓN'!X28+'DIC- REGIÓN'!X28</f>
        <v>306</v>
      </c>
      <c r="Y28" s="47">
        <f t="shared" si="14"/>
        <v>1</v>
      </c>
      <c r="Z28" s="32">
        <f>+'OCT- REGIÓN'!Z28+'NOV- REGIÓN'!Z28+'DIC- REGIÓN'!Z28</f>
        <v>0</v>
      </c>
      <c r="AA28" s="45">
        <f t="shared" si="15"/>
        <v>0</v>
      </c>
    </row>
    <row r="29" spans="1:27" x14ac:dyDescent="0.25">
      <c r="A29" s="79" t="s">
        <v>51</v>
      </c>
      <c r="B29" s="32">
        <f>+'OCT- REGIÓN'!B29+'NOV- REGIÓN'!B29+'DIC- REGIÓN'!B29</f>
        <v>0</v>
      </c>
      <c r="C29" s="32">
        <f>+'OCT- REGIÓN'!C29+'NOV- REGIÓN'!C29+'DIC- REGIÓN'!C29</f>
        <v>0</v>
      </c>
      <c r="D29" s="43">
        <f t="shared" si="8"/>
        <v>0</v>
      </c>
      <c r="E29" s="44">
        <f>+'OCT- REGIÓN'!E29+'NOV- REGIÓN'!E29+'DIC- REGIÓN'!E29</f>
        <v>0</v>
      </c>
      <c r="F29" s="45">
        <f t="shared" si="9"/>
        <v>0</v>
      </c>
      <c r="G29" s="28"/>
      <c r="H29" s="79" t="s">
        <v>51</v>
      </c>
      <c r="I29" s="32">
        <f>+'OCT- REGIÓN'!I29+'NOV- REGIÓN'!I29+'DIC- REGIÓN'!I29</f>
        <v>0</v>
      </c>
      <c r="J29" s="46">
        <f>+'OCT- REGIÓN'!J29+'NOV- REGIÓN'!J29+'DIC- REGIÓN'!J29</f>
        <v>0</v>
      </c>
      <c r="K29" s="43">
        <f t="shared" si="10"/>
        <v>0</v>
      </c>
      <c r="L29" s="49">
        <f>+'OCT- REGIÓN'!L29+'NOV- REGIÓN'!L29+'DIC- REGIÓN'!L29</f>
        <v>0</v>
      </c>
      <c r="M29" s="45">
        <f t="shared" si="11"/>
        <v>0</v>
      </c>
      <c r="N29" s="29"/>
      <c r="O29" s="79" t="s">
        <v>51</v>
      </c>
      <c r="P29" s="32">
        <f>+'OCT- REGIÓN'!P29+'NOV- REGIÓN'!P29+'DIC- REGIÓN'!P29</f>
        <v>0</v>
      </c>
      <c r="Q29" s="32">
        <f>+'OCT- REGIÓN'!Q29+'NOV- REGIÓN'!Q29+'DIC- REGIÓN'!Q29</f>
        <v>0</v>
      </c>
      <c r="R29" s="34">
        <f t="shared" si="12"/>
        <v>0</v>
      </c>
      <c r="S29" s="37">
        <f>+'OCT- REGIÓN'!S29+'NOV- REGIÓN'!S29+'DIC- REGIÓN'!S29</f>
        <v>0</v>
      </c>
      <c r="T29" s="36">
        <f t="shared" si="13"/>
        <v>0</v>
      </c>
      <c r="U29" s="29"/>
      <c r="V29" s="79" t="s">
        <v>51</v>
      </c>
      <c r="W29" s="32">
        <f>+'OCT- REGIÓN'!W29+'NOV- REGIÓN'!W29+'DIC- REGIÓN'!W29</f>
        <v>0</v>
      </c>
      <c r="X29" s="32">
        <f>+'OCT- REGIÓN'!X29+'NOV- REGIÓN'!X29+'DIC- REGIÓN'!X29</f>
        <v>0</v>
      </c>
      <c r="Y29" s="47">
        <f t="shared" si="14"/>
        <v>0</v>
      </c>
      <c r="Z29" s="32">
        <f>+'OCT- REGIÓN'!Z29+'NOV- REGIÓN'!Z29+'DIC- REGIÓN'!Z29</f>
        <v>0</v>
      </c>
      <c r="AA29" s="45">
        <f t="shared" si="15"/>
        <v>0</v>
      </c>
    </row>
    <row r="30" spans="1:27" x14ac:dyDescent="0.25">
      <c r="A30" s="79" t="s">
        <v>52</v>
      </c>
      <c r="B30" s="32">
        <f>+'OCT- REGIÓN'!B30+'NOV- REGIÓN'!B30+'DIC- REGIÓN'!B30</f>
        <v>0</v>
      </c>
      <c r="C30" s="32">
        <f>+'OCT- REGIÓN'!C30+'NOV- REGIÓN'!C30+'DIC- REGIÓN'!C30</f>
        <v>0</v>
      </c>
      <c r="D30" s="43">
        <f t="shared" si="8"/>
        <v>0</v>
      </c>
      <c r="E30" s="44">
        <f>+'OCT- REGIÓN'!E30+'NOV- REGIÓN'!E30+'DIC- REGIÓN'!E30</f>
        <v>0</v>
      </c>
      <c r="F30" s="45">
        <f t="shared" si="9"/>
        <v>0</v>
      </c>
      <c r="G30" s="28"/>
      <c r="H30" s="79" t="s">
        <v>52</v>
      </c>
      <c r="I30" s="32">
        <f>+'OCT- REGIÓN'!I30+'NOV- REGIÓN'!I30+'DIC- REGIÓN'!I30</f>
        <v>0</v>
      </c>
      <c r="J30" s="46">
        <f>+'OCT- REGIÓN'!J30+'NOV- REGIÓN'!J30+'DIC- REGIÓN'!J30</f>
        <v>0</v>
      </c>
      <c r="K30" s="43">
        <f t="shared" si="10"/>
        <v>0</v>
      </c>
      <c r="L30" s="49">
        <f>+'OCT- REGIÓN'!L30+'NOV- REGIÓN'!L30+'DIC- REGIÓN'!L30</f>
        <v>0</v>
      </c>
      <c r="M30" s="45">
        <f t="shared" si="11"/>
        <v>0</v>
      </c>
      <c r="N30" s="29"/>
      <c r="O30" s="79" t="s">
        <v>52</v>
      </c>
      <c r="P30" s="32">
        <f>+'OCT- REGIÓN'!P30+'NOV- REGIÓN'!P30+'DIC- REGIÓN'!P30</f>
        <v>0</v>
      </c>
      <c r="Q30" s="32">
        <f>+'OCT- REGIÓN'!Q30+'NOV- REGIÓN'!Q30+'DIC- REGIÓN'!Q30</f>
        <v>0</v>
      </c>
      <c r="R30" s="34">
        <f t="shared" si="12"/>
        <v>0</v>
      </c>
      <c r="S30" s="37">
        <f>+'OCT- REGIÓN'!S30+'NOV- REGIÓN'!S30+'DIC- REGIÓN'!S30</f>
        <v>0</v>
      </c>
      <c r="T30" s="36">
        <f t="shared" si="13"/>
        <v>0</v>
      </c>
      <c r="U30" s="29"/>
      <c r="V30" s="79" t="s">
        <v>52</v>
      </c>
      <c r="W30" s="32">
        <f>+'OCT- REGIÓN'!W30+'NOV- REGIÓN'!W30+'DIC- REGIÓN'!W30</f>
        <v>0</v>
      </c>
      <c r="X30" s="32">
        <f>+'OCT- REGIÓN'!X30+'NOV- REGIÓN'!X30+'DIC- REGIÓN'!X30</f>
        <v>0</v>
      </c>
      <c r="Y30" s="47">
        <f t="shared" si="14"/>
        <v>0</v>
      </c>
      <c r="Z30" s="32">
        <f>+'OCT- REGIÓN'!Z30+'NOV- REGIÓN'!Z30+'DIC- REGIÓN'!Z30</f>
        <v>0</v>
      </c>
      <c r="AA30" s="45">
        <f t="shared" si="15"/>
        <v>0</v>
      </c>
    </row>
    <row r="31" spans="1:27" x14ac:dyDescent="0.25">
      <c r="A31" s="79" t="s">
        <v>53</v>
      </c>
      <c r="B31" s="32">
        <f>+'OCT- REGIÓN'!B31+'NOV- REGIÓN'!B31+'DIC- REGIÓN'!B31</f>
        <v>0</v>
      </c>
      <c r="C31" s="32">
        <f>+'OCT- REGIÓN'!C31+'NOV- REGIÓN'!C31+'DIC- REGIÓN'!C31</f>
        <v>0</v>
      </c>
      <c r="D31" s="43">
        <f t="shared" si="8"/>
        <v>0</v>
      </c>
      <c r="E31" s="44">
        <f>+'OCT- REGIÓN'!E31+'NOV- REGIÓN'!E31+'DIC- REGIÓN'!E31</f>
        <v>0</v>
      </c>
      <c r="F31" s="45">
        <f t="shared" si="9"/>
        <v>0</v>
      </c>
      <c r="G31" s="28"/>
      <c r="H31" s="79" t="s">
        <v>53</v>
      </c>
      <c r="I31" s="32">
        <f>+'OCT- REGIÓN'!I31+'NOV- REGIÓN'!I31+'DIC- REGIÓN'!I31</f>
        <v>0</v>
      </c>
      <c r="J31" s="46">
        <f>+'OCT- REGIÓN'!J31+'NOV- REGIÓN'!J31+'DIC- REGIÓN'!J31</f>
        <v>0</v>
      </c>
      <c r="K31" s="43">
        <f t="shared" si="10"/>
        <v>0</v>
      </c>
      <c r="L31" s="49">
        <f>+'OCT- REGIÓN'!L31+'NOV- REGIÓN'!L31+'DIC- REGIÓN'!L31</f>
        <v>0</v>
      </c>
      <c r="M31" s="45">
        <f t="shared" si="11"/>
        <v>0</v>
      </c>
      <c r="N31" s="29"/>
      <c r="O31" s="79" t="s">
        <v>53</v>
      </c>
      <c r="P31" s="32">
        <f>+'OCT- REGIÓN'!P31+'NOV- REGIÓN'!P31+'DIC- REGIÓN'!P31</f>
        <v>0</v>
      </c>
      <c r="Q31" s="32">
        <f>+'OCT- REGIÓN'!Q31+'NOV- REGIÓN'!Q31+'DIC- REGIÓN'!Q31</f>
        <v>0</v>
      </c>
      <c r="R31" s="34">
        <f t="shared" si="12"/>
        <v>0</v>
      </c>
      <c r="S31" s="37">
        <f>+'OCT- REGIÓN'!S31+'NOV- REGIÓN'!S31+'DIC- REGIÓN'!S31</f>
        <v>0</v>
      </c>
      <c r="T31" s="36">
        <f t="shared" si="13"/>
        <v>0</v>
      </c>
      <c r="U31" s="29"/>
      <c r="V31" s="79" t="s">
        <v>53</v>
      </c>
      <c r="W31" s="32">
        <f>+'OCT- REGIÓN'!W31+'NOV- REGIÓN'!W31+'DIC- REGIÓN'!W31</f>
        <v>0</v>
      </c>
      <c r="X31" s="32">
        <f>+'OCT- REGIÓN'!X31+'NOV- REGIÓN'!X31+'DIC- REGIÓN'!X31</f>
        <v>0</v>
      </c>
      <c r="Y31" s="47">
        <f t="shared" si="14"/>
        <v>0</v>
      </c>
      <c r="Z31" s="32">
        <f>+'OCT- REGIÓN'!Z31+'NOV- REGIÓN'!Z31+'DIC- REGIÓN'!Z31</f>
        <v>0</v>
      </c>
      <c r="AA31" s="45">
        <f t="shared" si="15"/>
        <v>0</v>
      </c>
    </row>
    <row r="32" spans="1:27" x14ac:dyDescent="0.25">
      <c r="A32" s="79" t="s">
        <v>54</v>
      </c>
      <c r="B32" s="32">
        <f>+'OCT- REGIÓN'!B32+'NOV- REGIÓN'!B32+'DIC- REGIÓN'!B32</f>
        <v>0</v>
      </c>
      <c r="C32" s="32">
        <f>+'OCT- REGIÓN'!C32+'NOV- REGIÓN'!C32+'DIC- REGIÓN'!C32</f>
        <v>0</v>
      </c>
      <c r="D32" s="43">
        <f t="shared" si="8"/>
        <v>0</v>
      </c>
      <c r="E32" s="44">
        <f>+'OCT- REGIÓN'!E32+'NOV- REGIÓN'!E32+'DIC- REGIÓN'!E32</f>
        <v>0</v>
      </c>
      <c r="F32" s="45">
        <f t="shared" si="9"/>
        <v>0</v>
      </c>
      <c r="G32" s="28"/>
      <c r="H32" s="79" t="s">
        <v>54</v>
      </c>
      <c r="I32" s="32">
        <f>+'OCT- REGIÓN'!I32+'NOV- REGIÓN'!I32+'DIC- REGIÓN'!I32</f>
        <v>0</v>
      </c>
      <c r="J32" s="46">
        <f>+'OCT- REGIÓN'!J32+'NOV- REGIÓN'!J32+'DIC- REGIÓN'!J32</f>
        <v>0</v>
      </c>
      <c r="K32" s="43">
        <f t="shared" si="10"/>
        <v>0</v>
      </c>
      <c r="L32" s="49">
        <f>+'OCT- REGIÓN'!L32+'NOV- REGIÓN'!L32+'DIC- REGIÓN'!L32</f>
        <v>0</v>
      </c>
      <c r="M32" s="45">
        <f t="shared" si="11"/>
        <v>0</v>
      </c>
      <c r="N32" s="29"/>
      <c r="O32" s="79" t="s">
        <v>54</v>
      </c>
      <c r="P32" s="32">
        <f>+'OCT- REGIÓN'!P32+'NOV- REGIÓN'!P32+'DIC- REGIÓN'!P32</f>
        <v>0</v>
      </c>
      <c r="Q32" s="32">
        <f>+'OCT- REGIÓN'!Q32+'NOV- REGIÓN'!Q32+'DIC- REGIÓN'!Q32</f>
        <v>0</v>
      </c>
      <c r="R32" s="34">
        <f t="shared" si="12"/>
        <v>0</v>
      </c>
      <c r="S32" s="37">
        <f>+'OCT- REGIÓN'!S32+'NOV- REGIÓN'!S32+'DIC- REGIÓN'!S32</f>
        <v>0</v>
      </c>
      <c r="T32" s="36">
        <f t="shared" si="13"/>
        <v>0</v>
      </c>
      <c r="U32" s="29"/>
      <c r="V32" s="79" t="s">
        <v>54</v>
      </c>
      <c r="W32" s="32">
        <f>+'OCT- REGIÓN'!W32+'NOV- REGIÓN'!W32+'DIC- REGIÓN'!W32</f>
        <v>0</v>
      </c>
      <c r="X32" s="32">
        <f>+'OCT- REGIÓN'!X32+'NOV- REGIÓN'!X32+'DIC- REGIÓN'!X32</f>
        <v>0</v>
      </c>
      <c r="Y32" s="47">
        <f t="shared" si="14"/>
        <v>0</v>
      </c>
      <c r="Z32" s="32">
        <f>+'OCT- REGIÓN'!Z32+'NOV- REGIÓN'!Z32+'DIC- REGIÓN'!Z32</f>
        <v>0</v>
      </c>
      <c r="AA32" s="45">
        <f t="shared" si="15"/>
        <v>0</v>
      </c>
    </row>
    <row r="33" spans="1:27" x14ac:dyDescent="0.25">
      <c r="A33" s="79" t="s">
        <v>55</v>
      </c>
      <c r="B33" s="32">
        <f>+'OCT- REGIÓN'!B33+'NOV- REGIÓN'!B33+'DIC- REGIÓN'!B33</f>
        <v>0</v>
      </c>
      <c r="C33" s="32">
        <f>+'OCT- REGIÓN'!C33+'NOV- REGIÓN'!C33+'DIC- REGIÓN'!C33</f>
        <v>0</v>
      </c>
      <c r="D33" s="43">
        <f t="shared" si="8"/>
        <v>0</v>
      </c>
      <c r="E33" s="44">
        <f>+'OCT- REGIÓN'!E33+'NOV- REGIÓN'!E33+'DIC- REGIÓN'!E33</f>
        <v>0</v>
      </c>
      <c r="F33" s="45">
        <f t="shared" si="9"/>
        <v>0</v>
      </c>
      <c r="G33" s="28"/>
      <c r="H33" s="79" t="s">
        <v>55</v>
      </c>
      <c r="I33" s="32">
        <f>+'OCT- REGIÓN'!I33+'NOV- REGIÓN'!I33+'DIC- REGIÓN'!I33</f>
        <v>0</v>
      </c>
      <c r="J33" s="46">
        <f>+'OCT- REGIÓN'!J33+'NOV- REGIÓN'!J33+'DIC- REGIÓN'!J33</f>
        <v>0</v>
      </c>
      <c r="K33" s="43">
        <f t="shared" si="10"/>
        <v>0</v>
      </c>
      <c r="L33" s="49">
        <f>+'OCT- REGIÓN'!L33+'NOV- REGIÓN'!L33+'DIC- REGIÓN'!L33</f>
        <v>0</v>
      </c>
      <c r="M33" s="45">
        <f t="shared" si="11"/>
        <v>0</v>
      </c>
      <c r="N33" s="29"/>
      <c r="O33" s="79" t="s">
        <v>55</v>
      </c>
      <c r="P33" s="32">
        <f>+'OCT- REGIÓN'!P33+'NOV- REGIÓN'!P33+'DIC- REGIÓN'!P33</f>
        <v>0</v>
      </c>
      <c r="Q33" s="32">
        <f>+'OCT- REGIÓN'!Q33+'NOV- REGIÓN'!Q33+'DIC- REGIÓN'!Q33</f>
        <v>0</v>
      </c>
      <c r="R33" s="34">
        <f t="shared" si="12"/>
        <v>0</v>
      </c>
      <c r="S33" s="37">
        <f>+'OCT- REGIÓN'!S33+'NOV- REGIÓN'!S33+'DIC- REGIÓN'!S33</f>
        <v>0</v>
      </c>
      <c r="T33" s="36">
        <f t="shared" si="13"/>
        <v>0</v>
      </c>
      <c r="U33" s="29"/>
      <c r="V33" s="79" t="s">
        <v>55</v>
      </c>
      <c r="W33" s="32">
        <f>+'OCT- REGIÓN'!W33+'NOV- REGIÓN'!W33+'DIC- REGIÓN'!W33</f>
        <v>0</v>
      </c>
      <c r="X33" s="32">
        <f>+'OCT- REGIÓN'!X33+'NOV- REGIÓN'!X33+'DIC- REGIÓN'!X33</f>
        <v>0</v>
      </c>
      <c r="Y33" s="47">
        <f t="shared" si="14"/>
        <v>0</v>
      </c>
      <c r="Z33" s="32">
        <f>+'OCT- REGIÓN'!Z33+'NOV- REGIÓN'!Z33+'DIC- REGIÓN'!Z33</f>
        <v>0</v>
      </c>
      <c r="AA33" s="45">
        <f t="shared" si="15"/>
        <v>0</v>
      </c>
    </row>
    <row r="34" spans="1:27" ht="15.75" thickBot="1" x14ac:dyDescent="0.3">
      <c r="A34" s="80" t="s">
        <v>56</v>
      </c>
      <c r="B34" s="32">
        <f>+'OCT- REGIÓN'!B34+'NOV- REGIÓN'!B34+'DIC- REGIÓN'!B34</f>
        <v>0</v>
      </c>
      <c r="C34" s="32">
        <f>+'OCT- REGIÓN'!C34+'NOV- REGIÓN'!C34+'DIC- REGIÓN'!C34</f>
        <v>0</v>
      </c>
      <c r="D34" s="43">
        <f t="shared" si="8"/>
        <v>0</v>
      </c>
      <c r="E34" s="44">
        <f>+'OCT- REGIÓN'!E34+'NOV- REGIÓN'!E34+'DIC- REGIÓN'!E34</f>
        <v>0</v>
      </c>
      <c r="F34" s="45">
        <f t="shared" si="9"/>
        <v>0</v>
      </c>
      <c r="G34" s="28"/>
      <c r="H34" s="80" t="s">
        <v>56</v>
      </c>
      <c r="I34" s="32">
        <f>+'OCT- REGIÓN'!I34+'NOV- REGIÓN'!I34+'DIC- REGIÓN'!I34</f>
        <v>0</v>
      </c>
      <c r="J34" s="46">
        <f>+'OCT- REGIÓN'!J34+'NOV- REGIÓN'!J34+'DIC- REGIÓN'!J34</f>
        <v>0</v>
      </c>
      <c r="K34" s="43">
        <f t="shared" si="10"/>
        <v>0</v>
      </c>
      <c r="L34" s="49">
        <f>+'OCT- REGIÓN'!L34+'NOV- REGIÓN'!L34+'DIC- REGIÓN'!L34</f>
        <v>0</v>
      </c>
      <c r="M34" s="45">
        <f t="shared" si="11"/>
        <v>0</v>
      </c>
      <c r="N34" s="29"/>
      <c r="O34" s="80" t="s">
        <v>56</v>
      </c>
      <c r="P34" s="32">
        <f>+'OCT- REGIÓN'!P34+'NOV- REGIÓN'!P34+'DIC- REGIÓN'!P34</f>
        <v>0</v>
      </c>
      <c r="Q34" s="32">
        <f>+'OCT- REGIÓN'!Q34+'NOV- REGIÓN'!Q34+'DIC- REGIÓN'!Q34</f>
        <v>0</v>
      </c>
      <c r="R34" s="34">
        <f t="shared" si="12"/>
        <v>0</v>
      </c>
      <c r="S34" s="37">
        <f>+'OCT- REGIÓN'!S34+'NOV- REGIÓN'!S34+'DIC- REGIÓN'!S34</f>
        <v>0</v>
      </c>
      <c r="T34" s="36">
        <f t="shared" si="13"/>
        <v>0</v>
      </c>
      <c r="U34" s="29"/>
      <c r="V34" s="80" t="s">
        <v>56</v>
      </c>
      <c r="W34" s="32">
        <f>+'OCT- REGIÓN'!W34+'NOV- REGIÓN'!W34+'DIC- REGIÓN'!W34</f>
        <v>0</v>
      </c>
      <c r="X34" s="32">
        <f>+'OCT- REGIÓN'!X34+'NOV- REGIÓN'!X34+'DIC- REGIÓN'!X34</f>
        <v>0</v>
      </c>
      <c r="Y34" s="47">
        <f t="shared" si="14"/>
        <v>0</v>
      </c>
      <c r="Z34" s="32">
        <f>+'OCT- REGIÓN'!Z34+'NOV- REGIÓN'!Z34+'DIC- REGIÓN'!Z34</f>
        <v>0</v>
      </c>
      <c r="AA34" s="45">
        <f t="shared" si="15"/>
        <v>0</v>
      </c>
    </row>
    <row r="35" spans="1:27" ht="15.75" thickBot="1" x14ac:dyDescent="0.3">
      <c r="A35" s="81" t="s">
        <v>15</v>
      </c>
      <c r="B35" s="50">
        <f>SUM(B25:B34)</f>
        <v>1</v>
      </c>
      <c r="C35" s="50">
        <f>+B35</f>
        <v>1</v>
      </c>
      <c r="D35" s="43"/>
      <c r="E35" s="44"/>
      <c r="F35" s="45"/>
      <c r="G35" s="28"/>
      <c r="H35" s="81" t="s">
        <v>15</v>
      </c>
      <c r="I35" s="50">
        <f>SUM(I25:I34)</f>
        <v>0</v>
      </c>
      <c r="J35" s="51">
        <f>+I35</f>
        <v>0</v>
      </c>
      <c r="K35" s="52"/>
      <c r="L35" s="52"/>
      <c r="M35" s="53"/>
      <c r="N35" s="29"/>
      <c r="O35" s="81" t="s">
        <v>15</v>
      </c>
      <c r="P35" s="50">
        <f>SUM(P25:P34)</f>
        <v>79</v>
      </c>
      <c r="Q35" s="54">
        <f>+P35</f>
        <v>79</v>
      </c>
      <c r="R35" s="52"/>
      <c r="S35" s="52"/>
      <c r="T35" s="53"/>
      <c r="U35" s="29"/>
      <c r="V35" s="81" t="s">
        <v>15</v>
      </c>
      <c r="W35" s="50">
        <f>SUM(W25:W34)</f>
        <v>306</v>
      </c>
      <c r="X35" s="50">
        <f>+W35</f>
        <v>306</v>
      </c>
      <c r="Y35" s="52"/>
      <c r="Z35" s="52"/>
      <c r="AA35" s="53"/>
    </row>
    <row r="36" spans="1:27" ht="15.75" thickBot="1" x14ac:dyDescent="0.3">
      <c r="A36" s="55"/>
      <c r="B36" s="56"/>
      <c r="C36" s="56"/>
      <c r="D36" s="56"/>
      <c r="E36" s="57"/>
      <c r="F36" s="58"/>
      <c r="G36" s="28"/>
      <c r="H36" s="55"/>
      <c r="I36" s="56"/>
      <c r="J36" s="56"/>
      <c r="K36" s="56"/>
      <c r="L36" s="57"/>
      <c r="M36" s="58"/>
      <c r="N36" s="29"/>
      <c r="O36" s="55"/>
      <c r="P36" s="56"/>
      <c r="Q36" s="56"/>
      <c r="R36" s="56"/>
      <c r="S36" s="57"/>
      <c r="T36" s="58"/>
      <c r="U36" s="29"/>
      <c r="V36" s="55"/>
      <c r="W36" s="56"/>
      <c r="X36" s="56"/>
      <c r="Y36" s="56"/>
      <c r="Z36" s="57"/>
      <c r="AA36" s="58"/>
    </row>
    <row r="37" spans="1:27" x14ac:dyDescent="0.25">
      <c r="A37" s="159" t="s">
        <v>57</v>
      </c>
      <c r="B37" s="161" t="s">
        <v>27</v>
      </c>
      <c r="C37" s="163" t="s">
        <v>28</v>
      </c>
      <c r="D37" s="145" t="s">
        <v>29</v>
      </c>
      <c r="E37" s="165" t="s">
        <v>30</v>
      </c>
      <c r="F37" s="145" t="s">
        <v>31</v>
      </c>
      <c r="G37" s="28"/>
      <c r="H37" s="159" t="s">
        <v>57</v>
      </c>
      <c r="I37" s="161" t="s">
        <v>27</v>
      </c>
      <c r="J37" s="163" t="s">
        <v>28</v>
      </c>
      <c r="K37" s="145" t="s">
        <v>29</v>
      </c>
      <c r="L37" s="165" t="s">
        <v>30</v>
      </c>
      <c r="M37" s="145" t="s">
        <v>31</v>
      </c>
      <c r="N37" s="29"/>
      <c r="O37" s="159" t="s">
        <v>57</v>
      </c>
      <c r="P37" s="161" t="s">
        <v>27</v>
      </c>
      <c r="Q37" s="163" t="s">
        <v>28</v>
      </c>
      <c r="R37" s="145" t="s">
        <v>29</v>
      </c>
      <c r="S37" s="165" t="s">
        <v>30</v>
      </c>
      <c r="T37" s="145" t="s">
        <v>31</v>
      </c>
      <c r="U37" s="29"/>
      <c r="V37" s="159" t="s">
        <v>57</v>
      </c>
      <c r="W37" s="161" t="s">
        <v>27</v>
      </c>
      <c r="X37" s="163" t="s">
        <v>28</v>
      </c>
      <c r="Y37" s="145" t="s">
        <v>29</v>
      </c>
      <c r="Z37" s="165" t="s">
        <v>30</v>
      </c>
      <c r="AA37" s="145" t="s">
        <v>31</v>
      </c>
    </row>
    <row r="38" spans="1:27" ht="15.75" thickBot="1" x14ac:dyDescent="0.3">
      <c r="A38" s="160"/>
      <c r="B38" s="162"/>
      <c r="C38" s="164"/>
      <c r="D38" s="146"/>
      <c r="E38" s="166"/>
      <c r="F38" s="158"/>
      <c r="G38" s="28"/>
      <c r="H38" s="160"/>
      <c r="I38" s="162"/>
      <c r="J38" s="164"/>
      <c r="K38" s="146"/>
      <c r="L38" s="166"/>
      <c r="M38" s="158"/>
      <c r="N38" s="29"/>
      <c r="O38" s="160"/>
      <c r="P38" s="162"/>
      <c r="Q38" s="164"/>
      <c r="R38" s="146"/>
      <c r="S38" s="166"/>
      <c r="T38" s="158"/>
      <c r="U38" s="29"/>
      <c r="V38" s="160"/>
      <c r="W38" s="162"/>
      <c r="X38" s="164"/>
      <c r="Y38" s="146"/>
      <c r="Z38" s="166"/>
      <c r="AA38" s="158"/>
    </row>
    <row r="39" spans="1:27" x14ac:dyDescent="0.25">
      <c r="A39" s="82" t="s">
        <v>58</v>
      </c>
      <c r="B39" s="32">
        <f>+'OCT- REGIÓN'!B39+'NOV- REGIÓN'!B39+'DIC- REGIÓN'!B39</f>
        <v>16</v>
      </c>
      <c r="C39" s="32">
        <f>+'OCT- REGIÓN'!C39+'NOV- REGIÓN'!C39+'DIC- REGIÓN'!C39</f>
        <v>16</v>
      </c>
      <c r="D39" s="60">
        <f t="shared" ref="D39:D46" si="16">IF(B39=0,0,+C39/B39)</f>
        <v>1</v>
      </c>
      <c r="E39" s="61">
        <f>+'OCT- REGIÓN'!E39+'NOV- REGIÓN'!E39+'DIC- REGIÓN'!E39</f>
        <v>0</v>
      </c>
      <c r="F39" s="62">
        <f t="shared" ref="F39:F46" si="17">IF(B39=0,0,+E39/B39)</f>
        <v>0</v>
      </c>
      <c r="G39" s="28"/>
      <c r="H39" s="82" t="s">
        <v>58</v>
      </c>
      <c r="I39" s="32">
        <f>+'OCT- REGIÓN'!I39+'NOV- REGIÓN'!I39+'DIC- REGIÓN'!I39</f>
        <v>0</v>
      </c>
      <c r="J39" s="59">
        <f>+'OCT- REGIÓN'!J39+'NOV- REGIÓN'!J39+'DIC- REGIÓN'!J39</f>
        <v>0</v>
      </c>
      <c r="K39" s="60">
        <f t="shared" ref="K39:K46" si="18">IF(I39=0,0,+J39/I39)</f>
        <v>0</v>
      </c>
      <c r="L39" s="63">
        <f>+'OCT- REGIÓN'!L39+'NOV- REGIÓN'!L39+'DIC- REGIÓN'!L39</f>
        <v>0</v>
      </c>
      <c r="M39" s="62">
        <f t="shared" ref="M39:M46" si="19">IF(I39=0,0,+L39/I39)</f>
        <v>0</v>
      </c>
      <c r="N39" s="29"/>
      <c r="O39" s="82" t="s">
        <v>58</v>
      </c>
      <c r="P39" s="32">
        <f>+'OCT- REGIÓN'!P39+'NOV- REGIÓN'!P39+'DIC- REGIÓN'!P39</f>
        <v>623</v>
      </c>
      <c r="Q39" s="32">
        <f>+'OCT- REGIÓN'!Q39+'NOV- REGIÓN'!Q39+'DIC- REGIÓN'!Q39</f>
        <v>623</v>
      </c>
      <c r="R39" s="60">
        <f t="shared" ref="R39:R46" si="20">IF(P39=0,0,+Q39/P39)</f>
        <v>1</v>
      </c>
      <c r="S39" s="63">
        <f>+'OCT- REGIÓN'!S39+'NOV- REGIÓN'!S39+'DIC- REGIÓN'!S39</f>
        <v>0</v>
      </c>
      <c r="T39" s="62">
        <f t="shared" ref="T39:T46" si="21">IF(P39=0,0,+S39/P39)</f>
        <v>0</v>
      </c>
      <c r="U39" s="29"/>
      <c r="V39" s="82" t="s">
        <v>58</v>
      </c>
      <c r="W39" s="32">
        <f>+'OCT- REGIÓN'!W39+'NOV- REGIÓN'!W39+'DIC- REGIÓN'!W39</f>
        <v>1535</v>
      </c>
      <c r="X39" s="32">
        <f>+'OCT- REGIÓN'!X39+'NOV- REGIÓN'!X39+'DIC- REGIÓN'!X39</f>
        <v>1535</v>
      </c>
      <c r="Y39" s="60">
        <f t="shared" ref="Y39:Y46" si="22">IF(W39=0,0,+X39/W39)</f>
        <v>1</v>
      </c>
      <c r="Z39" s="32">
        <f>+'OCT- REGIÓN'!Z39+'NOV- REGIÓN'!Z39+'DIC- REGIÓN'!Z39</f>
        <v>0</v>
      </c>
      <c r="AA39" s="62">
        <f t="shared" ref="AA39:AA46" si="23">IF(W39=0,0,+Z39/W39)</f>
        <v>0</v>
      </c>
    </row>
    <row r="40" spans="1:27" x14ac:dyDescent="0.25">
      <c r="A40" s="82" t="s">
        <v>59</v>
      </c>
      <c r="B40" s="32">
        <f>+'OCT- REGIÓN'!B40+'NOV- REGIÓN'!B40+'DIC- REGIÓN'!B40</f>
        <v>63</v>
      </c>
      <c r="C40" s="32">
        <f>+'OCT- REGIÓN'!C40+'NOV- REGIÓN'!C40+'DIC- REGIÓN'!C40</f>
        <v>63</v>
      </c>
      <c r="D40" s="60">
        <f t="shared" si="16"/>
        <v>1</v>
      </c>
      <c r="E40" s="61">
        <f>+'OCT- REGIÓN'!E40+'NOV- REGIÓN'!E40+'DIC- REGIÓN'!E40</f>
        <v>0</v>
      </c>
      <c r="F40" s="62">
        <f t="shared" si="17"/>
        <v>0</v>
      </c>
      <c r="G40" s="28"/>
      <c r="H40" s="82" t="s">
        <v>59</v>
      </c>
      <c r="I40" s="32">
        <f>+'OCT- REGIÓN'!I40+'NOV- REGIÓN'!I40+'DIC- REGIÓN'!I40</f>
        <v>0</v>
      </c>
      <c r="J40" s="59">
        <f>+'OCT- REGIÓN'!J40+'NOV- REGIÓN'!J40+'DIC- REGIÓN'!J40</f>
        <v>0</v>
      </c>
      <c r="K40" s="60">
        <f t="shared" si="18"/>
        <v>0</v>
      </c>
      <c r="L40" s="63">
        <f>+'OCT- REGIÓN'!L40+'NOV- REGIÓN'!L40+'DIC- REGIÓN'!L40</f>
        <v>0</v>
      </c>
      <c r="M40" s="62">
        <f t="shared" si="19"/>
        <v>0</v>
      </c>
      <c r="N40" s="29"/>
      <c r="O40" s="82" t="s">
        <v>59</v>
      </c>
      <c r="P40" s="32">
        <f>+'OCT- REGIÓN'!P40+'NOV- REGIÓN'!P40+'DIC- REGIÓN'!P40</f>
        <v>1469</v>
      </c>
      <c r="Q40" s="32">
        <f>+'OCT- REGIÓN'!Q40+'NOV- REGIÓN'!Q40+'DIC- REGIÓN'!Q40</f>
        <v>1469</v>
      </c>
      <c r="R40" s="60">
        <f t="shared" si="20"/>
        <v>1</v>
      </c>
      <c r="S40" s="63">
        <f>+'OCT- REGIÓN'!S40+'NOV- REGIÓN'!S40+'DIC- REGIÓN'!S40</f>
        <v>0</v>
      </c>
      <c r="T40" s="62">
        <f t="shared" si="21"/>
        <v>0</v>
      </c>
      <c r="U40" s="29"/>
      <c r="V40" s="82" t="s">
        <v>59</v>
      </c>
      <c r="W40" s="32">
        <f>+'OCT- REGIÓN'!W40+'NOV- REGIÓN'!W40+'DIC- REGIÓN'!W40</f>
        <v>3535</v>
      </c>
      <c r="X40" s="32">
        <f>+'OCT- REGIÓN'!X40+'NOV- REGIÓN'!X40+'DIC- REGIÓN'!X40</f>
        <v>3532</v>
      </c>
      <c r="Y40" s="60">
        <f t="shared" si="22"/>
        <v>0.99915134370579917</v>
      </c>
      <c r="Z40" s="32">
        <f>+'OCT- REGIÓN'!Z40+'NOV- REGIÓN'!Z40+'DIC- REGIÓN'!Z40</f>
        <v>3</v>
      </c>
      <c r="AA40" s="139">
        <f t="shared" si="23"/>
        <v>8.4865629420084862E-4</v>
      </c>
    </row>
    <row r="41" spans="1:27" x14ac:dyDescent="0.25">
      <c r="A41" s="82" t="s">
        <v>60</v>
      </c>
      <c r="B41" s="32">
        <f>+'OCT- REGIÓN'!B41+'NOV- REGIÓN'!B41+'DIC- REGIÓN'!B41</f>
        <v>0</v>
      </c>
      <c r="C41" s="32">
        <f>+'OCT- REGIÓN'!C41+'NOV- REGIÓN'!C41+'DIC- REGIÓN'!C41</f>
        <v>0</v>
      </c>
      <c r="D41" s="60">
        <f t="shared" si="16"/>
        <v>0</v>
      </c>
      <c r="E41" s="61">
        <f>+'OCT- REGIÓN'!E41+'NOV- REGIÓN'!E41+'DIC- REGIÓN'!E41</f>
        <v>0</v>
      </c>
      <c r="F41" s="62">
        <f t="shared" si="17"/>
        <v>0</v>
      </c>
      <c r="G41" s="28"/>
      <c r="H41" s="82" t="s">
        <v>60</v>
      </c>
      <c r="I41" s="32">
        <f>+'OCT- REGIÓN'!I41+'NOV- REGIÓN'!I41+'DIC- REGIÓN'!I41</f>
        <v>0</v>
      </c>
      <c r="J41" s="59">
        <f>+'OCT- REGIÓN'!J41+'NOV- REGIÓN'!J41+'DIC- REGIÓN'!J41</f>
        <v>0</v>
      </c>
      <c r="K41" s="60">
        <f t="shared" si="18"/>
        <v>0</v>
      </c>
      <c r="L41" s="63">
        <f>+'OCT- REGIÓN'!L41+'NOV- REGIÓN'!L41+'DIC- REGIÓN'!L41</f>
        <v>0</v>
      </c>
      <c r="M41" s="62">
        <f t="shared" si="19"/>
        <v>0</v>
      </c>
      <c r="N41" s="29"/>
      <c r="O41" s="82" t="s">
        <v>60</v>
      </c>
      <c r="P41" s="32">
        <f>+'OCT- REGIÓN'!P41+'NOV- REGIÓN'!P41+'DIC- REGIÓN'!P41</f>
        <v>0</v>
      </c>
      <c r="Q41" s="32">
        <f>+'OCT- REGIÓN'!Q41+'NOV- REGIÓN'!Q41+'DIC- REGIÓN'!Q41</f>
        <v>0</v>
      </c>
      <c r="R41" s="60">
        <f t="shared" si="20"/>
        <v>0</v>
      </c>
      <c r="S41" s="63">
        <f>+'OCT- REGIÓN'!S41+'NOV- REGIÓN'!S41+'DIC- REGIÓN'!S41</f>
        <v>0</v>
      </c>
      <c r="T41" s="62">
        <f t="shared" si="21"/>
        <v>0</v>
      </c>
      <c r="U41" s="29"/>
      <c r="V41" s="82" t="s">
        <v>60</v>
      </c>
      <c r="W41" s="32">
        <f>+'OCT- REGIÓN'!W41+'NOV- REGIÓN'!W41+'DIC- REGIÓN'!W41</f>
        <v>0</v>
      </c>
      <c r="X41" s="32">
        <f>+'OCT- REGIÓN'!X41+'NOV- REGIÓN'!X41+'DIC- REGIÓN'!X41</f>
        <v>0</v>
      </c>
      <c r="Y41" s="60">
        <f t="shared" si="22"/>
        <v>0</v>
      </c>
      <c r="Z41" s="32">
        <f>+'OCT- REGIÓN'!Z41+'NOV- REGIÓN'!Z41+'DIC- REGIÓN'!Z41</f>
        <v>0</v>
      </c>
      <c r="AA41" s="62">
        <f t="shared" si="23"/>
        <v>0</v>
      </c>
    </row>
    <row r="42" spans="1:27" x14ac:dyDescent="0.25">
      <c r="A42" s="82" t="s">
        <v>61</v>
      </c>
      <c r="B42" s="32">
        <f>+'OCT- REGIÓN'!B42+'NOV- REGIÓN'!B42+'DIC- REGIÓN'!B42</f>
        <v>0</v>
      </c>
      <c r="C42" s="32">
        <f>+'OCT- REGIÓN'!C42+'NOV- REGIÓN'!C42+'DIC- REGIÓN'!C42</f>
        <v>0</v>
      </c>
      <c r="D42" s="60">
        <f t="shared" si="16"/>
        <v>0</v>
      </c>
      <c r="E42" s="61">
        <f>+'OCT- REGIÓN'!E42+'NOV- REGIÓN'!E42+'DIC- REGIÓN'!E42</f>
        <v>0</v>
      </c>
      <c r="F42" s="62">
        <f t="shared" si="17"/>
        <v>0</v>
      </c>
      <c r="G42" s="28"/>
      <c r="H42" s="82" t="s">
        <v>61</v>
      </c>
      <c r="I42" s="32">
        <f>+'OCT- REGIÓN'!I42+'NOV- REGIÓN'!I42+'DIC- REGIÓN'!I42</f>
        <v>0</v>
      </c>
      <c r="J42" s="59">
        <f>+'OCT- REGIÓN'!J42+'NOV- REGIÓN'!J42+'DIC- REGIÓN'!J42</f>
        <v>0</v>
      </c>
      <c r="K42" s="60">
        <f t="shared" si="18"/>
        <v>0</v>
      </c>
      <c r="L42" s="63">
        <f>+'OCT- REGIÓN'!L42+'NOV- REGIÓN'!L42+'DIC- REGIÓN'!L42</f>
        <v>0</v>
      </c>
      <c r="M42" s="62">
        <f t="shared" si="19"/>
        <v>0</v>
      </c>
      <c r="N42" s="29"/>
      <c r="O42" s="82" t="s">
        <v>61</v>
      </c>
      <c r="P42" s="32">
        <f>+'OCT- REGIÓN'!P42+'NOV- REGIÓN'!P42+'DIC- REGIÓN'!P42</f>
        <v>0</v>
      </c>
      <c r="Q42" s="32">
        <f>+'OCT- REGIÓN'!Q42+'NOV- REGIÓN'!Q42+'DIC- REGIÓN'!Q42</f>
        <v>0</v>
      </c>
      <c r="R42" s="60">
        <f t="shared" si="20"/>
        <v>0</v>
      </c>
      <c r="S42" s="63">
        <f>+'OCT- REGIÓN'!S42+'NOV- REGIÓN'!S42+'DIC- REGIÓN'!S42</f>
        <v>0</v>
      </c>
      <c r="T42" s="62">
        <f t="shared" si="21"/>
        <v>0</v>
      </c>
      <c r="U42" s="29"/>
      <c r="V42" s="82" t="s">
        <v>61</v>
      </c>
      <c r="W42" s="32">
        <f>+'OCT- REGIÓN'!W42+'NOV- REGIÓN'!W42+'DIC- REGIÓN'!W42</f>
        <v>0</v>
      </c>
      <c r="X42" s="32">
        <f>+'OCT- REGIÓN'!X42+'NOV- REGIÓN'!X42+'DIC- REGIÓN'!X42</f>
        <v>0</v>
      </c>
      <c r="Y42" s="60">
        <f t="shared" si="22"/>
        <v>0</v>
      </c>
      <c r="Z42" s="32">
        <f>+'OCT- REGIÓN'!Z42+'NOV- REGIÓN'!Z42+'DIC- REGIÓN'!Z42</f>
        <v>0</v>
      </c>
      <c r="AA42" s="62">
        <f t="shared" si="23"/>
        <v>0</v>
      </c>
    </row>
    <row r="43" spans="1:27" x14ac:dyDescent="0.25">
      <c r="A43" s="82" t="s">
        <v>62</v>
      </c>
      <c r="B43" s="32">
        <f>+'OCT- REGIÓN'!B43+'NOV- REGIÓN'!B43+'DIC- REGIÓN'!B43</f>
        <v>1</v>
      </c>
      <c r="C43" s="32">
        <f>+'OCT- REGIÓN'!C43+'NOV- REGIÓN'!C43+'DIC- REGIÓN'!C43</f>
        <v>1</v>
      </c>
      <c r="D43" s="60">
        <f t="shared" si="16"/>
        <v>1</v>
      </c>
      <c r="E43" s="61">
        <f>+'OCT- REGIÓN'!E43+'NOV- REGIÓN'!E43+'DIC- REGIÓN'!E43</f>
        <v>0</v>
      </c>
      <c r="F43" s="62">
        <f t="shared" si="17"/>
        <v>0</v>
      </c>
      <c r="G43" s="28"/>
      <c r="H43" s="82" t="s">
        <v>62</v>
      </c>
      <c r="I43" s="32">
        <f>+'OCT- REGIÓN'!I43+'NOV- REGIÓN'!I43+'DIC- REGIÓN'!I43</f>
        <v>0</v>
      </c>
      <c r="J43" s="59">
        <f>+'OCT- REGIÓN'!J43+'NOV- REGIÓN'!J43+'DIC- REGIÓN'!J43</f>
        <v>0</v>
      </c>
      <c r="K43" s="60">
        <f t="shared" si="18"/>
        <v>0</v>
      </c>
      <c r="L43" s="63">
        <f>+'OCT- REGIÓN'!L43+'NOV- REGIÓN'!L43+'DIC- REGIÓN'!L43</f>
        <v>0</v>
      </c>
      <c r="M43" s="62">
        <f t="shared" si="19"/>
        <v>0</v>
      </c>
      <c r="N43" s="29"/>
      <c r="O43" s="82" t="s">
        <v>62</v>
      </c>
      <c r="P43" s="32">
        <f>+'OCT- REGIÓN'!P43+'NOV- REGIÓN'!P43+'DIC- REGIÓN'!P43</f>
        <v>73</v>
      </c>
      <c r="Q43" s="32">
        <f>+'OCT- REGIÓN'!Q43+'NOV- REGIÓN'!Q43+'DIC- REGIÓN'!Q43</f>
        <v>73</v>
      </c>
      <c r="R43" s="60">
        <f t="shared" si="20"/>
        <v>1</v>
      </c>
      <c r="S43" s="63">
        <f>+'OCT- REGIÓN'!S43+'NOV- REGIÓN'!S43+'DIC- REGIÓN'!S43</f>
        <v>0</v>
      </c>
      <c r="T43" s="62">
        <f t="shared" si="21"/>
        <v>0</v>
      </c>
      <c r="U43" s="29"/>
      <c r="V43" s="82" t="s">
        <v>62</v>
      </c>
      <c r="W43" s="32">
        <f>+'OCT- REGIÓN'!W43+'NOV- REGIÓN'!W43+'DIC- REGIÓN'!W43</f>
        <v>1150</v>
      </c>
      <c r="X43" s="32">
        <f>+'OCT- REGIÓN'!X43+'NOV- REGIÓN'!X43+'DIC- REGIÓN'!X43</f>
        <v>1150</v>
      </c>
      <c r="Y43" s="60">
        <f t="shared" si="22"/>
        <v>1</v>
      </c>
      <c r="Z43" s="32">
        <f>+'OCT- REGIÓN'!Z43+'NOV- REGIÓN'!Z43+'DIC- REGIÓN'!Z43</f>
        <v>0</v>
      </c>
      <c r="AA43" s="62">
        <f t="shared" si="23"/>
        <v>0</v>
      </c>
    </row>
    <row r="44" spans="1:27" x14ac:dyDescent="0.25">
      <c r="A44" s="82" t="s">
        <v>63</v>
      </c>
      <c r="B44" s="32">
        <f>+'OCT- REGIÓN'!B44+'NOV- REGIÓN'!B44+'DIC- REGIÓN'!B44</f>
        <v>0</v>
      </c>
      <c r="C44" s="32">
        <f>+'OCT- REGIÓN'!C44+'NOV- REGIÓN'!C44+'DIC- REGIÓN'!C44</f>
        <v>0</v>
      </c>
      <c r="D44" s="60">
        <f t="shared" si="16"/>
        <v>0</v>
      </c>
      <c r="E44" s="61">
        <f>+'OCT- REGIÓN'!E44+'NOV- REGIÓN'!E44+'DIC- REGIÓN'!E44</f>
        <v>0</v>
      </c>
      <c r="F44" s="62">
        <f t="shared" si="17"/>
        <v>0</v>
      </c>
      <c r="G44" s="28"/>
      <c r="H44" s="82" t="s">
        <v>63</v>
      </c>
      <c r="I44" s="32">
        <f>+'OCT- REGIÓN'!I44+'NOV- REGIÓN'!I44+'DIC- REGIÓN'!I44</f>
        <v>0</v>
      </c>
      <c r="J44" s="59">
        <f>+'OCT- REGIÓN'!J44+'NOV- REGIÓN'!J44+'DIC- REGIÓN'!J44</f>
        <v>0</v>
      </c>
      <c r="K44" s="60">
        <f t="shared" si="18"/>
        <v>0</v>
      </c>
      <c r="L44" s="63">
        <f>+'OCT- REGIÓN'!L44+'NOV- REGIÓN'!L44+'DIC- REGIÓN'!L44</f>
        <v>0</v>
      </c>
      <c r="M44" s="62">
        <f t="shared" si="19"/>
        <v>0</v>
      </c>
      <c r="N44" s="29"/>
      <c r="O44" s="82" t="s">
        <v>63</v>
      </c>
      <c r="P44" s="32">
        <f>+'OCT- REGIÓN'!P44+'NOV- REGIÓN'!P44+'DIC- REGIÓN'!P44</f>
        <v>0</v>
      </c>
      <c r="Q44" s="32">
        <f>+'OCT- REGIÓN'!Q44+'NOV- REGIÓN'!Q44+'DIC- REGIÓN'!Q44</f>
        <v>0</v>
      </c>
      <c r="R44" s="60">
        <f t="shared" si="20"/>
        <v>0</v>
      </c>
      <c r="S44" s="63">
        <f>+'OCT- REGIÓN'!S44+'NOV- REGIÓN'!S44+'DIC- REGIÓN'!S44</f>
        <v>0</v>
      </c>
      <c r="T44" s="62">
        <f t="shared" si="21"/>
        <v>0</v>
      </c>
      <c r="U44" s="29"/>
      <c r="V44" s="82" t="s">
        <v>63</v>
      </c>
      <c r="W44" s="32">
        <f>+'OCT- REGIÓN'!W44+'NOV- REGIÓN'!W44+'DIC- REGIÓN'!W44</f>
        <v>0</v>
      </c>
      <c r="X44" s="32">
        <f>+'OCT- REGIÓN'!X44+'NOV- REGIÓN'!X44+'DIC- REGIÓN'!X44</f>
        <v>0</v>
      </c>
      <c r="Y44" s="60">
        <f t="shared" si="22"/>
        <v>0</v>
      </c>
      <c r="Z44" s="32">
        <f>+'OCT- REGIÓN'!Z44+'NOV- REGIÓN'!Z44+'DIC- REGIÓN'!Z44</f>
        <v>0</v>
      </c>
      <c r="AA44" s="62">
        <f t="shared" si="23"/>
        <v>0</v>
      </c>
    </row>
    <row r="45" spans="1:27" x14ac:dyDescent="0.25">
      <c r="A45" s="82" t="s">
        <v>64</v>
      </c>
      <c r="B45" s="32">
        <f>+'OCT- REGIÓN'!B45+'NOV- REGIÓN'!B45+'DIC- REGIÓN'!B45</f>
        <v>3</v>
      </c>
      <c r="C45" s="32">
        <f>+'OCT- REGIÓN'!C45+'NOV- REGIÓN'!C45+'DIC- REGIÓN'!C45</f>
        <v>3</v>
      </c>
      <c r="D45" s="60">
        <f t="shared" si="16"/>
        <v>1</v>
      </c>
      <c r="E45" s="61">
        <f>+'OCT- REGIÓN'!E45+'NOV- REGIÓN'!E45+'DIC- REGIÓN'!E45</f>
        <v>0</v>
      </c>
      <c r="F45" s="62">
        <f t="shared" si="17"/>
        <v>0</v>
      </c>
      <c r="G45" s="28"/>
      <c r="H45" s="82" t="s">
        <v>64</v>
      </c>
      <c r="I45" s="32">
        <f>+'OCT- REGIÓN'!I45+'NOV- REGIÓN'!I45+'DIC- REGIÓN'!I45</f>
        <v>0</v>
      </c>
      <c r="J45" s="59">
        <f>+'OCT- REGIÓN'!J45+'NOV- REGIÓN'!J45+'DIC- REGIÓN'!J45</f>
        <v>0</v>
      </c>
      <c r="K45" s="60">
        <f t="shared" si="18"/>
        <v>0</v>
      </c>
      <c r="L45" s="63">
        <f>+'OCT- REGIÓN'!L45+'NOV- REGIÓN'!L45+'DIC- REGIÓN'!L45</f>
        <v>0</v>
      </c>
      <c r="M45" s="62">
        <f t="shared" si="19"/>
        <v>0</v>
      </c>
      <c r="N45" s="29"/>
      <c r="O45" s="82" t="s">
        <v>64</v>
      </c>
      <c r="P45" s="32">
        <f>+'OCT- REGIÓN'!P45+'NOV- REGIÓN'!P45+'DIC- REGIÓN'!P45</f>
        <v>152</v>
      </c>
      <c r="Q45" s="32">
        <f>+'OCT- REGIÓN'!Q45+'NOV- REGIÓN'!Q45+'DIC- REGIÓN'!Q45</f>
        <v>152</v>
      </c>
      <c r="R45" s="60">
        <f t="shared" si="20"/>
        <v>1</v>
      </c>
      <c r="S45" s="63">
        <f>+'OCT- REGIÓN'!S45+'NOV- REGIÓN'!S45+'DIC- REGIÓN'!S45</f>
        <v>0</v>
      </c>
      <c r="T45" s="62">
        <f t="shared" si="21"/>
        <v>0</v>
      </c>
      <c r="U45" s="29"/>
      <c r="V45" s="82" t="s">
        <v>64</v>
      </c>
      <c r="W45" s="32">
        <f>+'OCT- REGIÓN'!W45+'NOV- REGIÓN'!W45+'DIC- REGIÓN'!W45</f>
        <v>1088</v>
      </c>
      <c r="X45" s="32">
        <f>+'OCT- REGIÓN'!X45+'NOV- REGIÓN'!X45+'DIC- REGIÓN'!X45</f>
        <v>1088</v>
      </c>
      <c r="Y45" s="60">
        <f t="shared" si="22"/>
        <v>1</v>
      </c>
      <c r="Z45" s="32">
        <f>+'OCT- REGIÓN'!Z45+'NOV- REGIÓN'!Z45+'DIC- REGIÓN'!Z45</f>
        <v>0</v>
      </c>
      <c r="AA45" s="62">
        <f t="shared" si="23"/>
        <v>0</v>
      </c>
    </row>
    <row r="46" spans="1:27" ht="15.75" thickBot="1" x14ac:dyDescent="0.3">
      <c r="A46" s="83" t="s">
        <v>65</v>
      </c>
      <c r="B46" s="32">
        <f>+'OCT- REGIÓN'!B46+'NOV- REGIÓN'!B46+'DIC- REGIÓN'!B46</f>
        <v>0</v>
      </c>
      <c r="C46" s="32">
        <f>+'OCT- REGIÓN'!C46+'NOV- REGIÓN'!C46+'DIC- REGIÓN'!C46</f>
        <v>0</v>
      </c>
      <c r="D46" s="60">
        <f t="shared" si="16"/>
        <v>0</v>
      </c>
      <c r="E46" s="61">
        <f>+'OCT- REGIÓN'!E46+'NOV- REGIÓN'!E46+'DIC- REGIÓN'!E46</f>
        <v>0</v>
      </c>
      <c r="F46" s="62">
        <f t="shared" si="17"/>
        <v>0</v>
      </c>
      <c r="G46" s="28"/>
      <c r="H46" s="83" t="s">
        <v>65</v>
      </c>
      <c r="I46" s="32">
        <f>+'OCT- REGIÓN'!I46+'NOV- REGIÓN'!I46+'DIC- REGIÓN'!I46</f>
        <v>0</v>
      </c>
      <c r="J46" s="59">
        <f>+'OCT- REGIÓN'!J46+'NOV- REGIÓN'!J46+'DIC- REGIÓN'!J46</f>
        <v>0</v>
      </c>
      <c r="K46" s="60">
        <f t="shared" si="18"/>
        <v>0</v>
      </c>
      <c r="L46" s="63">
        <f>+'OCT- REGIÓN'!L46+'NOV- REGIÓN'!L46+'DIC- REGIÓN'!L46</f>
        <v>0</v>
      </c>
      <c r="M46" s="62">
        <f t="shared" si="19"/>
        <v>0</v>
      </c>
      <c r="N46" s="29"/>
      <c r="O46" s="83" t="s">
        <v>65</v>
      </c>
      <c r="P46" s="32">
        <f>+'OCT- REGIÓN'!P46+'NOV- REGIÓN'!P46+'DIC- REGIÓN'!P46</f>
        <v>0</v>
      </c>
      <c r="Q46" s="32">
        <f>+'OCT- REGIÓN'!Q46+'NOV- REGIÓN'!Q46+'DIC- REGIÓN'!Q46</f>
        <v>0</v>
      </c>
      <c r="R46" s="60">
        <f t="shared" si="20"/>
        <v>0</v>
      </c>
      <c r="S46" s="63">
        <f>+'OCT- REGIÓN'!S46+'NOV- REGIÓN'!S46+'DIC- REGIÓN'!S46</f>
        <v>0</v>
      </c>
      <c r="T46" s="62">
        <f t="shared" si="21"/>
        <v>0</v>
      </c>
      <c r="U46" s="29"/>
      <c r="V46" s="83" t="s">
        <v>65</v>
      </c>
      <c r="W46" s="32">
        <f>+'OCT- REGIÓN'!W46+'NOV- REGIÓN'!W46+'DIC- REGIÓN'!W46</f>
        <v>0</v>
      </c>
      <c r="X46" s="32">
        <f>+'OCT- REGIÓN'!X46+'NOV- REGIÓN'!X46+'DIC- REGIÓN'!X46</f>
        <v>0</v>
      </c>
      <c r="Y46" s="60">
        <f t="shared" si="22"/>
        <v>0</v>
      </c>
      <c r="Z46" s="32">
        <f>+'OCT- REGIÓN'!Z46+'NOV- REGIÓN'!Z46+'DIC- REGIÓN'!Z46</f>
        <v>0</v>
      </c>
      <c r="AA46" s="62">
        <f t="shared" si="23"/>
        <v>0</v>
      </c>
    </row>
    <row r="47" spans="1:27" ht="15.75" thickBot="1" x14ac:dyDescent="0.3">
      <c r="A47" s="65" t="s">
        <v>15</v>
      </c>
      <c r="B47" s="66">
        <f>SUM(B39:B46)</f>
        <v>83</v>
      </c>
      <c r="C47" s="66">
        <f>SUM(C39:C46)</f>
        <v>83</v>
      </c>
      <c r="D47" s="43"/>
      <c r="E47" s="67"/>
      <c r="F47" s="68"/>
      <c r="G47" s="28"/>
      <c r="H47" s="65" t="s">
        <v>15</v>
      </c>
      <c r="I47" s="66">
        <f>SUM(I39:I46)</f>
        <v>0</v>
      </c>
      <c r="J47" s="66">
        <f>SUM(J39:J46)</f>
        <v>0</v>
      </c>
      <c r="K47" s="67"/>
      <c r="L47" s="69"/>
      <c r="M47" s="68"/>
      <c r="N47" s="29"/>
      <c r="O47" s="65" t="s">
        <v>15</v>
      </c>
      <c r="P47" s="66">
        <f>SUM(P39:P46)</f>
        <v>2317</v>
      </c>
      <c r="Q47" s="66">
        <f>SUM(Q39:Q46)</f>
        <v>2317</v>
      </c>
      <c r="R47" s="68"/>
      <c r="S47" s="69"/>
      <c r="T47" s="68"/>
      <c r="U47" s="29"/>
      <c r="V47" s="65" t="s">
        <v>15</v>
      </c>
      <c r="W47" s="66">
        <f>SUM(W39:W46)</f>
        <v>7308</v>
      </c>
      <c r="X47" s="66">
        <f>SUM(X39:X46)</f>
        <v>7305</v>
      </c>
      <c r="Y47" s="68"/>
      <c r="Z47" s="129">
        <f>SUM(Z39:Z46)</f>
        <v>3</v>
      </c>
      <c r="AA47" s="68"/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4" t="s">
        <v>15</v>
      </c>
      <c r="B49" s="85">
        <f>SUM(B47,B35,B21)</f>
        <v>120</v>
      </c>
      <c r="C49" s="85">
        <f>+B49</f>
        <v>120</v>
      </c>
      <c r="D49" s="86">
        <f>C49/B49</f>
        <v>1</v>
      </c>
      <c r="E49" s="87"/>
      <c r="F49" s="88"/>
      <c r="G49" s="28"/>
      <c r="H49" s="84" t="s">
        <v>15</v>
      </c>
      <c r="I49" s="85">
        <f>SUM(I47,I35,I21)</f>
        <v>0</v>
      </c>
      <c r="J49" s="85">
        <f>+I49</f>
        <v>0</v>
      </c>
      <c r="K49" s="86"/>
      <c r="L49" s="87"/>
      <c r="M49" s="88"/>
      <c r="N49" s="29"/>
      <c r="O49" s="84" t="s">
        <v>15</v>
      </c>
      <c r="P49" s="89">
        <f>SUM(P47,P35,P21)</f>
        <v>2999</v>
      </c>
      <c r="Q49" s="89">
        <f>+P49</f>
        <v>2999</v>
      </c>
      <c r="R49" s="86"/>
      <c r="S49" s="87"/>
      <c r="T49" s="88"/>
      <c r="U49" s="29"/>
      <c r="V49" s="84" t="s">
        <v>15</v>
      </c>
      <c r="W49" s="85">
        <f>SUM(W47,W35,W21)</f>
        <v>10972</v>
      </c>
      <c r="X49" s="85">
        <f>SUM(X47,X35,X21)</f>
        <v>10969</v>
      </c>
      <c r="Y49" s="131">
        <f>X49/W49</f>
        <v>0.99972657674079479</v>
      </c>
      <c r="Z49" s="85">
        <f>SUM(Z47,Z35,Z21)</f>
        <v>3</v>
      </c>
      <c r="AA49" s="130">
        <f>Z49/W49</f>
        <v>2.7342325920524973E-4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workbookViewId="0">
      <selection activeCell="A22" sqref="A22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67" t="s">
        <v>67</v>
      </c>
      <c r="C2" s="168"/>
      <c r="D2" s="21"/>
    </row>
    <row r="3" spans="1:4" ht="15.75" thickBot="1" x14ac:dyDescent="0.3">
      <c r="A3" s="21"/>
      <c r="B3" s="169" t="s">
        <v>80</v>
      </c>
      <c r="C3" s="170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71" t="s">
        <v>68</v>
      </c>
      <c r="B6" s="172"/>
      <c r="C6" s="18"/>
      <c r="D6" s="21"/>
    </row>
    <row r="7" spans="1:4" x14ac:dyDescent="0.25">
      <c r="A7" s="173"/>
      <c r="B7" s="174"/>
      <c r="C7" s="19"/>
      <c r="D7" s="21"/>
    </row>
    <row r="8" spans="1:4" ht="15.75" thickBot="1" x14ac:dyDescent="0.3">
      <c r="A8" s="175"/>
      <c r="B8" s="176"/>
      <c r="C8" s="20"/>
      <c r="D8" s="21"/>
    </row>
    <row r="9" spans="1:4" x14ac:dyDescent="0.25">
      <c r="A9" s="177" t="s">
        <v>19</v>
      </c>
      <c r="B9" s="180" t="s">
        <v>79</v>
      </c>
      <c r="C9" s="183" t="s">
        <v>20</v>
      </c>
      <c r="D9" s="21"/>
    </row>
    <row r="10" spans="1:4" x14ac:dyDescent="0.25">
      <c r="A10" s="178"/>
      <c r="B10" s="181"/>
      <c r="C10" s="184"/>
      <c r="D10" s="21"/>
    </row>
    <row r="11" spans="1:4" ht="15.75" thickBot="1" x14ac:dyDescent="0.3">
      <c r="A11" s="179"/>
      <c r="B11" s="182"/>
      <c r="C11" s="185"/>
      <c r="D11" s="21"/>
    </row>
    <row r="12" spans="1:4" x14ac:dyDescent="0.25">
      <c r="A12" s="22" t="s">
        <v>21</v>
      </c>
      <c r="B12" s="23">
        <v>12</v>
      </c>
      <c r="C12" s="24">
        <f>+B12/B16</f>
        <v>2.2560631697687537E-3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1263</v>
      </c>
      <c r="C14" s="25">
        <f>+B14/B16</f>
        <v>0.23745064861816131</v>
      </c>
      <c r="D14" s="21"/>
    </row>
    <row r="15" spans="1:4" x14ac:dyDescent="0.25">
      <c r="A15" s="26" t="s">
        <v>18</v>
      </c>
      <c r="B15" s="23">
        <v>4044</v>
      </c>
      <c r="C15" s="25">
        <f>+B15/B16</f>
        <v>0.76029328821206998</v>
      </c>
      <c r="D15" s="21"/>
    </row>
    <row r="16" spans="1:4" x14ac:dyDescent="0.25">
      <c r="A16" s="192" t="s">
        <v>24</v>
      </c>
      <c r="B16" s="194">
        <f>SUM(B12:B15)</f>
        <v>5319</v>
      </c>
      <c r="C16" s="196">
        <f>SUM(C12:C15)</f>
        <v>1</v>
      </c>
      <c r="D16" s="21"/>
    </row>
    <row r="17" spans="1:4" ht="15.75" thickBot="1" x14ac:dyDescent="0.3">
      <c r="A17" s="193"/>
      <c r="B17" s="195"/>
      <c r="C17" s="197"/>
      <c r="D17" s="21"/>
    </row>
    <row r="18" spans="1:4" x14ac:dyDescent="0.25">
      <c r="A18" s="186" t="s">
        <v>0</v>
      </c>
      <c r="B18" s="187"/>
      <c r="C18" s="187"/>
      <c r="D18" s="188"/>
    </row>
    <row r="19" spans="1:4" ht="15.75" thickBot="1" x14ac:dyDescent="0.3">
      <c r="A19" s="189"/>
      <c r="B19" s="190"/>
      <c r="C19" s="190"/>
      <c r="D19" s="1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0</v>
      </c>
      <c r="C22" s="23">
        <v>0</v>
      </c>
      <c r="D22" s="6"/>
    </row>
    <row r="23" spans="1:4" x14ac:dyDescent="0.25">
      <c r="A23" s="7" t="s">
        <v>70</v>
      </c>
      <c r="B23" s="23">
        <v>5</v>
      </c>
      <c r="C23" s="23">
        <v>5</v>
      </c>
      <c r="D23" s="6"/>
    </row>
    <row r="24" spans="1:4" x14ac:dyDescent="0.25">
      <c r="A24" s="7" t="s">
        <v>8</v>
      </c>
      <c r="B24" s="23">
        <v>0</v>
      </c>
      <c r="C24" s="23">
        <v>0</v>
      </c>
      <c r="D24" s="6"/>
    </row>
    <row r="25" spans="1:4" x14ac:dyDescent="0.25">
      <c r="A25" s="7" t="s">
        <v>71</v>
      </c>
      <c r="B25" s="23">
        <v>0</v>
      </c>
      <c r="C25" s="23">
        <v>0</v>
      </c>
      <c r="D25" s="6"/>
    </row>
    <row r="26" spans="1:4" x14ac:dyDescent="0.25">
      <c r="A26" s="7" t="s">
        <v>10</v>
      </c>
      <c r="B26" s="23">
        <v>0</v>
      </c>
      <c r="C26" s="23">
        <v>0</v>
      </c>
      <c r="D26" s="6"/>
    </row>
    <row r="27" spans="1:4" x14ac:dyDescent="0.25">
      <c r="A27" s="7" t="s">
        <v>11</v>
      </c>
      <c r="B27" s="23">
        <v>0</v>
      </c>
      <c r="C27" s="23">
        <v>0</v>
      </c>
      <c r="D27" s="6"/>
    </row>
    <row r="28" spans="1:4" x14ac:dyDescent="0.25">
      <c r="A28" s="7" t="s">
        <v>72</v>
      </c>
      <c r="B28" s="23">
        <v>0</v>
      </c>
      <c r="C28" s="23">
        <v>0</v>
      </c>
      <c r="D28" s="6"/>
    </row>
    <row r="29" spans="1:4" x14ac:dyDescent="0.25">
      <c r="A29" s="7" t="s">
        <v>73</v>
      </c>
      <c r="B29" s="23">
        <v>5</v>
      </c>
      <c r="C29" s="23">
        <v>5</v>
      </c>
      <c r="D29" s="6"/>
    </row>
    <row r="30" spans="1:4" x14ac:dyDescent="0.25">
      <c r="A30" s="7" t="s">
        <v>74</v>
      </c>
      <c r="B30" s="23">
        <v>2</v>
      </c>
      <c r="C30" s="23">
        <v>2</v>
      </c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12</v>
      </c>
      <c r="C34" s="12">
        <f>+B34</f>
        <v>12</v>
      </c>
      <c r="D34" s="13">
        <v>0</v>
      </c>
    </row>
    <row r="35" spans="1:4" x14ac:dyDescent="0.25">
      <c r="A35" s="186" t="s">
        <v>16</v>
      </c>
      <c r="B35" s="187"/>
      <c r="C35" s="187"/>
      <c r="D35" s="188"/>
    </row>
    <row r="36" spans="1:4" ht="15.75" thickBot="1" x14ac:dyDescent="0.3">
      <c r="A36" s="189"/>
      <c r="B36" s="190"/>
      <c r="C36" s="190"/>
      <c r="D36" s="1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70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71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72</v>
      </c>
      <c r="B45" s="4"/>
      <c r="C45" s="5"/>
      <c r="D45" s="6"/>
    </row>
    <row r="46" spans="1:4" x14ac:dyDescent="0.25">
      <c r="A46" s="7" t="s">
        <v>73</v>
      </c>
      <c r="B46" s="4"/>
      <c r="C46" s="5"/>
      <c r="D46" s="6"/>
    </row>
    <row r="47" spans="1:4" x14ac:dyDescent="0.25">
      <c r="A47" s="7" t="s">
        <v>74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86" t="s">
        <v>17</v>
      </c>
      <c r="B52" s="187"/>
      <c r="C52" s="187"/>
      <c r="D52" s="188"/>
    </row>
    <row r="53" spans="1:4" ht="15.75" thickBot="1" x14ac:dyDescent="0.3">
      <c r="A53" s="189"/>
      <c r="B53" s="190"/>
      <c r="C53" s="190"/>
      <c r="D53" s="1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93</v>
      </c>
      <c r="C56" s="23">
        <v>93</v>
      </c>
      <c r="D56" s="6"/>
    </row>
    <row r="57" spans="1:4" x14ac:dyDescent="0.25">
      <c r="A57" s="7" t="s">
        <v>70</v>
      </c>
      <c r="B57" s="23">
        <v>464</v>
      </c>
      <c r="C57" s="23">
        <v>464</v>
      </c>
      <c r="D57" s="6"/>
    </row>
    <row r="58" spans="1:4" x14ac:dyDescent="0.25">
      <c r="A58" s="7" t="s">
        <v>8</v>
      </c>
      <c r="B58" s="23">
        <v>0</v>
      </c>
      <c r="C58" s="23">
        <v>0</v>
      </c>
      <c r="D58" s="6"/>
    </row>
    <row r="59" spans="1:4" x14ac:dyDescent="0.25">
      <c r="A59" s="7" t="s">
        <v>71</v>
      </c>
      <c r="B59" s="23">
        <v>0</v>
      </c>
      <c r="C59" s="23">
        <v>0</v>
      </c>
      <c r="D59" s="6"/>
    </row>
    <row r="60" spans="1:4" x14ac:dyDescent="0.25">
      <c r="A60" s="7" t="s">
        <v>10</v>
      </c>
      <c r="B60" s="23">
        <v>333</v>
      </c>
      <c r="C60" s="23">
        <v>333</v>
      </c>
      <c r="D60" s="6"/>
    </row>
    <row r="61" spans="1:4" x14ac:dyDescent="0.25">
      <c r="A61" s="7" t="s">
        <v>11</v>
      </c>
      <c r="B61" s="23">
        <v>0</v>
      </c>
      <c r="C61" s="23">
        <v>0</v>
      </c>
      <c r="D61" s="6"/>
    </row>
    <row r="62" spans="1:4" x14ac:dyDescent="0.25">
      <c r="A62" s="7" t="s">
        <v>72</v>
      </c>
      <c r="B62" s="23">
        <v>38</v>
      </c>
      <c r="C62" s="23">
        <v>38</v>
      </c>
      <c r="D62" s="6"/>
    </row>
    <row r="63" spans="1:4" x14ac:dyDescent="0.25">
      <c r="A63" s="7" t="s">
        <v>73</v>
      </c>
      <c r="B63" s="23">
        <v>14</v>
      </c>
      <c r="C63" s="23">
        <v>14</v>
      </c>
      <c r="D63" s="6"/>
    </row>
    <row r="64" spans="1:4" x14ac:dyDescent="0.25">
      <c r="A64" s="7" t="s">
        <v>74</v>
      </c>
      <c r="B64" s="23">
        <v>321</v>
      </c>
      <c r="C64" s="23">
        <v>321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1263</v>
      </c>
      <c r="C68" s="12">
        <f>+B68</f>
        <v>1263</v>
      </c>
      <c r="D68" s="13">
        <v>0</v>
      </c>
    </row>
    <row r="69" spans="1:4" x14ac:dyDescent="0.25">
      <c r="A69" s="186" t="s">
        <v>18</v>
      </c>
      <c r="B69" s="187"/>
      <c r="C69" s="187"/>
      <c r="D69" s="188"/>
    </row>
    <row r="70" spans="1:4" ht="15.75" thickBot="1" x14ac:dyDescent="0.3">
      <c r="A70" s="189"/>
      <c r="B70" s="190"/>
      <c r="C70" s="190"/>
      <c r="D70" s="1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6"/>
    </row>
    <row r="74" spans="1:4" x14ac:dyDescent="0.25">
      <c r="A74" s="7" t="s">
        <v>70</v>
      </c>
      <c r="B74" s="23">
        <v>248</v>
      </c>
      <c r="C74" s="23">
        <v>248</v>
      </c>
      <c r="D74" s="6"/>
    </row>
    <row r="75" spans="1:4" x14ac:dyDescent="0.25">
      <c r="A75" s="7" t="s">
        <v>8</v>
      </c>
      <c r="B75" s="23">
        <v>0</v>
      </c>
      <c r="C75" s="23">
        <v>0</v>
      </c>
      <c r="D75" s="6"/>
    </row>
    <row r="76" spans="1:4" x14ac:dyDescent="0.25">
      <c r="A76" s="7" t="s">
        <v>71</v>
      </c>
      <c r="B76" s="23">
        <v>0</v>
      </c>
      <c r="C76" s="23">
        <v>0</v>
      </c>
      <c r="D76" s="6"/>
    </row>
    <row r="77" spans="1:4" x14ac:dyDescent="0.25">
      <c r="A77" s="7" t="s">
        <v>10</v>
      </c>
      <c r="B77" s="23">
        <v>3116</v>
      </c>
      <c r="C77" s="23">
        <v>3116</v>
      </c>
      <c r="D77" s="6"/>
    </row>
    <row r="78" spans="1:4" x14ac:dyDescent="0.25">
      <c r="A78" s="7" t="s">
        <v>11</v>
      </c>
      <c r="B78" s="23">
        <v>0</v>
      </c>
      <c r="C78" s="23">
        <v>0</v>
      </c>
      <c r="D78" s="6"/>
    </row>
    <row r="79" spans="1:4" x14ac:dyDescent="0.25">
      <c r="A79" s="7" t="s">
        <v>72</v>
      </c>
      <c r="B79" s="23">
        <v>218</v>
      </c>
      <c r="C79" s="23">
        <v>218</v>
      </c>
      <c r="D79" s="6"/>
    </row>
    <row r="80" spans="1:4" x14ac:dyDescent="0.25">
      <c r="A80" s="7" t="s">
        <v>73</v>
      </c>
      <c r="B80" s="23">
        <v>78</v>
      </c>
      <c r="C80" s="23">
        <v>78</v>
      </c>
      <c r="D80" s="6"/>
    </row>
    <row r="81" spans="1:4" x14ac:dyDescent="0.25">
      <c r="A81" s="7" t="s">
        <v>74</v>
      </c>
      <c r="B81" s="23">
        <v>384</v>
      </c>
      <c r="C81" s="23">
        <v>384</v>
      </c>
      <c r="D81" s="6"/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f>+B15</f>
        <v>4044</v>
      </c>
      <c r="C85" s="16">
        <f>+B85</f>
        <v>4044</v>
      </c>
      <c r="D85" s="17">
        <v>0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topLeftCell="A70" workbookViewId="0">
      <selection activeCell="C85" sqref="C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67" t="s">
        <v>67</v>
      </c>
      <c r="C2" s="168"/>
      <c r="D2" s="21"/>
    </row>
    <row r="3" spans="1:4" ht="15.75" thickBot="1" x14ac:dyDescent="0.3">
      <c r="A3" s="21"/>
      <c r="B3" s="169" t="s">
        <v>81</v>
      </c>
      <c r="C3" s="170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71" t="s">
        <v>68</v>
      </c>
      <c r="B6" s="172"/>
      <c r="C6" s="18"/>
      <c r="D6" s="21"/>
    </row>
    <row r="7" spans="1:4" x14ac:dyDescent="0.25">
      <c r="A7" s="173"/>
      <c r="B7" s="174"/>
      <c r="C7" s="19"/>
      <c r="D7" s="21"/>
    </row>
    <row r="8" spans="1:4" ht="15.75" thickBot="1" x14ac:dyDescent="0.3">
      <c r="A8" s="175"/>
      <c r="B8" s="176"/>
      <c r="C8" s="20"/>
      <c r="D8" s="21"/>
    </row>
    <row r="9" spans="1:4" x14ac:dyDescent="0.25">
      <c r="A9" s="177" t="s">
        <v>19</v>
      </c>
      <c r="B9" s="180" t="s">
        <v>82</v>
      </c>
      <c r="C9" s="183" t="s">
        <v>20</v>
      </c>
      <c r="D9" s="21"/>
    </row>
    <row r="10" spans="1:4" x14ac:dyDescent="0.25">
      <c r="A10" s="178"/>
      <c r="B10" s="181"/>
      <c r="C10" s="184"/>
      <c r="D10" s="21"/>
    </row>
    <row r="11" spans="1:4" ht="15.75" thickBot="1" x14ac:dyDescent="0.3">
      <c r="A11" s="179"/>
      <c r="B11" s="182"/>
      <c r="C11" s="185"/>
      <c r="D11" s="21"/>
    </row>
    <row r="12" spans="1:4" x14ac:dyDescent="0.25">
      <c r="A12" s="22" t="s">
        <v>21</v>
      </c>
      <c r="B12" s="23">
        <v>48</v>
      </c>
      <c r="C12" s="24">
        <f>+B12/B16</f>
        <v>1.1940298507462687E-2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849</v>
      </c>
      <c r="C14" s="25">
        <f>+B14/B16</f>
        <v>0.21119402985074626</v>
      </c>
      <c r="D14" s="21"/>
    </row>
    <row r="15" spans="1:4" x14ac:dyDescent="0.25">
      <c r="A15" s="122" t="s">
        <v>18</v>
      </c>
      <c r="B15" s="23">
        <v>3123</v>
      </c>
      <c r="C15" s="25">
        <f>+B15/B16</f>
        <v>0.7768656716417911</v>
      </c>
      <c r="D15" s="21"/>
    </row>
    <row r="16" spans="1:4" x14ac:dyDescent="0.25">
      <c r="A16" s="192" t="s">
        <v>24</v>
      </c>
      <c r="B16" s="194">
        <f>SUM(B12:B15)</f>
        <v>4020</v>
      </c>
      <c r="C16" s="196">
        <f>SUM(C12:C15)</f>
        <v>1</v>
      </c>
      <c r="D16" s="21"/>
    </row>
    <row r="17" spans="1:4" ht="15.75" thickBot="1" x14ac:dyDescent="0.3">
      <c r="A17" s="193"/>
      <c r="B17" s="195"/>
      <c r="C17" s="197"/>
      <c r="D17" s="21"/>
    </row>
    <row r="18" spans="1:4" x14ac:dyDescent="0.25">
      <c r="A18" s="186" t="s">
        <v>0</v>
      </c>
      <c r="B18" s="187"/>
      <c r="C18" s="187"/>
      <c r="D18" s="188"/>
    </row>
    <row r="19" spans="1:4" ht="15.75" thickBot="1" x14ac:dyDescent="0.3">
      <c r="A19" s="189"/>
      <c r="B19" s="190"/>
      <c r="C19" s="190"/>
      <c r="D19" s="1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0</v>
      </c>
      <c r="C22" s="23">
        <v>0</v>
      </c>
      <c r="D22" s="6"/>
    </row>
    <row r="23" spans="1:4" x14ac:dyDescent="0.25">
      <c r="A23" s="7" t="s">
        <v>7</v>
      </c>
      <c r="B23" s="23">
        <v>20</v>
      </c>
      <c r="C23" s="23">
        <v>20</v>
      </c>
      <c r="D23" s="6"/>
    </row>
    <row r="24" spans="1:4" x14ac:dyDescent="0.25">
      <c r="A24" s="7" t="s">
        <v>8</v>
      </c>
      <c r="B24" s="23">
        <v>0</v>
      </c>
      <c r="C24" s="23">
        <v>0</v>
      </c>
      <c r="D24" s="6"/>
    </row>
    <row r="25" spans="1:4" x14ac:dyDescent="0.25">
      <c r="A25" s="7" t="s">
        <v>9</v>
      </c>
      <c r="B25" s="23">
        <v>0</v>
      </c>
      <c r="C25" s="23">
        <v>0</v>
      </c>
      <c r="D25" s="6"/>
    </row>
    <row r="26" spans="1:4" x14ac:dyDescent="0.25">
      <c r="A26" s="7" t="s">
        <v>10</v>
      </c>
      <c r="B26" s="23">
        <v>0</v>
      </c>
      <c r="C26" s="23">
        <v>0</v>
      </c>
      <c r="D26" s="6"/>
    </row>
    <row r="27" spans="1:4" x14ac:dyDescent="0.25">
      <c r="A27" s="7" t="s">
        <v>11</v>
      </c>
      <c r="B27" s="23">
        <v>0</v>
      </c>
      <c r="C27" s="23">
        <v>0</v>
      </c>
      <c r="D27" s="6"/>
    </row>
    <row r="28" spans="1:4" x14ac:dyDescent="0.25">
      <c r="A28" s="7" t="s">
        <v>12</v>
      </c>
      <c r="B28" s="23">
        <v>9</v>
      </c>
      <c r="C28" s="23">
        <v>9</v>
      </c>
      <c r="D28" s="6"/>
    </row>
    <row r="29" spans="1:4" x14ac:dyDescent="0.25">
      <c r="A29" s="7" t="s">
        <v>13</v>
      </c>
      <c r="B29" s="23">
        <v>3</v>
      </c>
      <c r="C29" s="23">
        <v>3</v>
      </c>
      <c r="D29" s="6"/>
    </row>
    <row r="30" spans="1:4" x14ac:dyDescent="0.25">
      <c r="A30" s="7" t="s">
        <v>14</v>
      </c>
      <c r="B30" s="23">
        <v>16</v>
      </c>
      <c r="C30" s="23">
        <v>16</v>
      </c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48</v>
      </c>
      <c r="C34" s="12">
        <f>+B34</f>
        <v>48</v>
      </c>
      <c r="D34" s="13">
        <v>0</v>
      </c>
    </row>
    <row r="35" spans="1:4" x14ac:dyDescent="0.25">
      <c r="A35" s="186" t="s">
        <v>16</v>
      </c>
      <c r="B35" s="187"/>
      <c r="C35" s="187"/>
      <c r="D35" s="188"/>
    </row>
    <row r="36" spans="1:4" ht="15.75" thickBot="1" x14ac:dyDescent="0.3">
      <c r="A36" s="189"/>
      <c r="B36" s="190"/>
      <c r="C36" s="190"/>
      <c r="D36" s="1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86" t="s">
        <v>17</v>
      </c>
      <c r="B52" s="187"/>
      <c r="C52" s="187"/>
      <c r="D52" s="188"/>
    </row>
    <row r="53" spans="1:4" ht="15.75" thickBot="1" x14ac:dyDescent="0.3">
      <c r="A53" s="189"/>
      <c r="B53" s="190"/>
      <c r="C53" s="190"/>
      <c r="D53" s="1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67</v>
      </c>
      <c r="C56" s="23">
        <v>67</v>
      </c>
      <c r="D56" s="6"/>
    </row>
    <row r="57" spans="1:4" x14ac:dyDescent="0.25">
      <c r="A57" s="7" t="s">
        <v>7</v>
      </c>
      <c r="B57" s="23">
        <v>418</v>
      </c>
      <c r="C57" s="23">
        <v>418</v>
      </c>
      <c r="D57" s="6"/>
    </row>
    <row r="58" spans="1:4" x14ac:dyDescent="0.25">
      <c r="A58" s="7" t="s">
        <v>8</v>
      </c>
      <c r="B58" s="23">
        <v>0</v>
      </c>
      <c r="C58" s="23">
        <v>0</v>
      </c>
      <c r="D58" s="6"/>
    </row>
    <row r="59" spans="1:4" x14ac:dyDescent="0.25">
      <c r="A59" s="7" t="s">
        <v>9</v>
      </c>
      <c r="B59" s="23">
        <v>0</v>
      </c>
      <c r="C59" s="23">
        <v>0</v>
      </c>
      <c r="D59" s="6"/>
    </row>
    <row r="60" spans="1:4" x14ac:dyDescent="0.25">
      <c r="A60" s="7" t="s">
        <v>10</v>
      </c>
      <c r="B60" s="23">
        <v>185</v>
      </c>
      <c r="C60" s="23">
        <v>185</v>
      </c>
      <c r="D60" s="6"/>
    </row>
    <row r="61" spans="1:4" x14ac:dyDescent="0.25">
      <c r="A61" s="7" t="s">
        <v>11</v>
      </c>
      <c r="B61" s="23">
        <v>0</v>
      </c>
      <c r="C61" s="23">
        <v>0</v>
      </c>
      <c r="D61" s="6"/>
    </row>
    <row r="62" spans="1:4" x14ac:dyDescent="0.25">
      <c r="A62" s="7" t="s">
        <v>12</v>
      </c>
      <c r="B62" s="23">
        <v>32</v>
      </c>
      <c r="C62" s="23">
        <v>32</v>
      </c>
      <c r="D62" s="6"/>
    </row>
    <row r="63" spans="1:4" x14ac:dyDescent="0.25">
      <c r="A63" s="7" t="s">
        <v>13</v>
      </c>
      <c r="B63" s="23">
        <v>7</v>
      </c>
      <c r="C63" s="23">
        <v>7</v>
      </c>
      <c r="D63" s="6"/>
    </row>
    <row r="64" spans="1:4" x14ac:dyDescent="0.25">
      <c r="A64" s="7" t="s">
        <v>14</v>
      </c>
      <c r="B64" s="23">
        <v>140</v>
      </c>
      <c r="C64" s="23">
        <v>140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849</v>
      </c>
      <c r="C68" s="12">
        <f>+B68</f>
        <v>849</v>
      </c>
      <c r="D68" s="13">
        <v>0</v>
      </c>
    </row>
    <row r="69" spans="1:4" x14ac:dyDescent="0.25">
      <c r="A69" s="186" t="s">
        <v>18</v>
      </c>
      <c r="B69" s="187"/>
      <c r="C69" s="187"/>
      <c r="D69" s="188"/>
    </row>
    <row r="70" spans="1:4" ht="15.75" thickBot="1" x14ac:dyDescent="0.3">
      <c r="A70" s="189"/>
      <c r="B70" s="190"/>
      <c r="C70" s="190"/>
      <c r="D70" s="1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6"/>
    </row>
    <row r="74" spans="1:4" x14ac:dyDescent="0.25">
      <c r="A74" s="7" t="s">
        <v>7</v>
      </c>
      <c r="B74" s="23">
        <v>485</v>
      </c>
      <c r="C74" s="23">
        <v>485</v>
      </c>
      <c r="D74" s="6"/>
    </row>
    <row r="75" spans="1:4" x14ac:dyDescent="0.25">
      <c r="A75" s="7" t="s">
        <v>8</v>
      </c>
      <c r="B75" s="23">
        <v>0</v>
      </c>
      <c r="C75" s="23">
        <v>0</v>
      </c>
      <c r="D75" s="6"/>
    </row>
    <row r="76" spans="1:4" x14ac:dyDescent="0.25">
      <c r="A76" s="7" t="s">
        <v>9</v>
      </c>
      <c r="B76" s="23">
        <v>0</v>
      </c>
      <c r="C76" s="23">
        <v>0</v>
      </c>
      <c r="D76" s="6"/>
    </row>
    <row r="77" spans="1:4" x14ac:dyDescent="0.25">
      <c r="A77" s="7" t="s">
        <v>10</v>
      </c>
      <c r="B77" s="23">
        <v>2129</v>
      </c>
      <c r="C77" s="23">
        <v>2129</v>
      </c>
      <c r="D77" s="6"/>
    </row>
    <row r="78" spans="1:4" x14ac:dyDescent="0.25">
      <c r="A78" s="7" t="s">
        <v>11</v>
      </c>
      <c r="B78" s="23">
        <v>0</v>
      </c>
      <c r="C78" s="23">
        <v>0</v>
      </c>
      <c r="D78" s="6"/>
    </row>
    <row r="79" spans="1:4" x14ac:dyDescent="0.25">
      <c r="A79" s="7" t="s">
        <v>12</v>
      </c>
      <c r="B79" s="23">
        <v>181</v>
      </c>
      <c r="C79" s="23">
        <v>181</v>
      </c>
      <c r="D79" s="6"/>
    </row>
    <row r="80" spans="1:4" x14ac:dyDescent="0.25">
      <c r="A80" s="7" t="s">
        <v>13</v>
      </c>
      <c r="B80" s="23">
        <v>51</v>
      </c>
      <c r="C80" s="23">
        <v>51</v>
      </c>
      <c r="D80" s="6"/>
    </row>
    <row r="81" spans="1:4" x14ac:dyDescent="0.25">
      <c r="A81" s="7" t="s">
        <v>14</v>
      </c>
      <c r="B81" s="23">
        <v>277</v>
      </c>
      <c r="C81" s="23">
        <v>277</v>
      </c>
      <c r="D81" s="6"/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f>+B15</f>
        <v>3123</v>
      </c>
      <c r="C85" s="16">
        <f>+B85</f>
        <v>3123</v>
      </c>
      <c r="D85" s="17">
        <v>0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5"/>
  <sheetViews>
    <sheetView topLeftCell="A52" workbookViewId="0">
      <selection activeCell="B77" sqref="B77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67" t="s">
        <v>67</v>
      </c>
      <c r="C2" s="168"/>
      <c r="D2" s="21"/>
    </row>
    <row r="3" spans="1:4" ht="15.75" thickBot="1" x14ac:dyDescent="0.3">
      <c r="A3" s="21"/>
      <c r="B3" s="169" t="s">
        <v>83</v>
      </c>
      <c r="C3" s="170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71" t="s">
        <v>68</v>
      </c>
      <c r="B6" s="172"/>
      <c r="C6" s="18"/>
      <c r="D6" s="21"/>
    </row>
    <row r="7" spans="1:4" x14ac:dyDescent="0.25">
      <c r="A7" s="173"/>
      <c r="B7" s="174"/>
      <c r="C7" s="19"/>
      <c r="D7" s="21"/>
    </row>
    <row r="8" spans="1:4" ht="15.75" thickBot="1" x14ac:dyDescent="0.3">
      <c r="A8" s="175"/>
      <c r="B8" s="176"/>
      <c r="C8" s="20"/>
      <c r="D8" s="21"/>
    </row>
    <row r="9" spans="1:4" x14ac:dyDescent="0.25">
      <c r="A9" s="177" t="s">
        <v>19</v>
      </c>
      <c r="B9" s="180" t="s">
        <v>84</v>
      </c>
      <c r="C9" s="183" t="s">
        <v>20</v>
      </c>
      <c r="D9" s="21"/>
    </row>
    <row r="10" spans="1:4" x14ac:dyDescent="0.25">
      <c r="A10" s="178"/>
      <c r="B10" s="181"/>
      <c r="C10" s="184"/>
      <c r="D10" s="21"/>
    </row>
    <row r="11" spans="1:4" ht="15.75" thickBot="1" x14ac:dyDescent="0.3">
      <c r="A11" s="179"/>
      <c r="B11" s="182"/>
      <c r="C11" s="185"/>
      <c r="D11" s="21"/>
    </row>
    <row r="12" spans="1:4" x14ac:dyDescent="0.25">
      <c r="A12" s="22" t="s">
        <v>21</v>
      </c>
      <c r="B12" s="23">
        <v>60</v>
      </c>
      <c r="C12" s="24">
        <f>+B12/B16</f>
        <v>1.2628920227320563E-2</v>
      </c>
      <c r="D12" s="21"/>
    </row>
    <row r="13" spans="1:4" x14ac:dyDescent="0.25">
      <c r="A13" s="22" t="s">
        <v>22</v>
      </c>
      <c r="B13" s="23">
        <v>0</v>
      </c>
      <c r="C13" s="25">
        <f>+B13/B16</f>
        <v>0</v>
      </c>
      <c r="D13" s="21"/>
    </row>
    <row r="14" spans="1:4" x14ac:dyDescent="0.25">
      <c r="A14" s="22" t="s">
        <v>23</v>
      </c>
      <c r="B14" s="23">
        <v>887</v>
      </c>
      <c r="C14" s="25">
        <f>+B14/B16</f>
        <v>0.18669753736055567</v>
      </c>
      <c r="D14" s="21"/>
    </row>
    <row r="15" spans="1:4" x14ac:dyDescent="0.25">
      <c r="A15" s="122" t="s">
        <v>18</v>
      </c>
      <c r="B15" s="23">
        <v>3804</v>
      </c>
      <c r="C15" s="25">
        <f>+B15/B16</f>
        <v>0.80067354241212374</v>
      </c>
      <c r="D15" s="21"/>
    </row>
    <row r="16" spans="1:4" x14ac:dyDescent="0.25">
      <c r="A16" s="192" t="s">
        <v>24</v>
      </c>
      <c r="B16" s="194">
        <f>SUM(B12:B15)</f>
        <v>4751</v>
      </c>
      <c r="C16" s="196">
        <f>SUM(C12:C15)</f>
        <v>1</v>
      </c>
      <c r="D16" s="21"/>
    </row>
    <row r="17" spans="1:4" ht="15.75" thickBot="1" x14ac:dyDescent="0.3">
      <c r="A17" s="193"/>
      <c r="B17" s="195"/>
      <c r="C17" s="197"/>
      <c r="D17" s="21"/>
    </row>
    <row r="18" spans="1:4" x14ac:dyDescent="0.25">
      <c r="A18" s="186" t="s">
        <v>0</v>
      </c>
      <c r="B18" s="187"/>
      <c r="C18" s="187"/>
      <c r="D18" s="188"/>
    </row>
    <row r="19" spans="1:4" ht="15.75" thickBot="1" x14ac:dyDescent="0.3">
      <c r="A19" s="189"/>
      <c r="B19" s="190"/>
      <c r="C19" s="190"/>
      <c r="D19" s="1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3">
        <v>0</v>
      </c>
      <c r="C21" s="23">
        <v>0</v>
      </c>
      <c r="D21" s="3">
        <v>0</v>
      </c>
    </row>
    <row r="22" spans="1:4" x14ac:dyDescent="0.25">
      <c r="A22" s="7" t="s">
        <v>6</v>
      </c>
      <c r="B22" s="23">
        <v>0</v>
      </c>
      <c r="C22" s="23">
        <v>0</v>
      </c>
      <c r="D22" s="6"/>
    </row>
    <row r="23" spans="1:4" x14ac:dyDescent="0.25">
      <c r="A23" s="7" t="s">
        <v>7</v>
      </c>
      <c r="B23" s="23">
        <v>24</v>
      </c>
      <c r="C23" s="23">
        <v>24</v>
      </c>
      <c r="D23" s="6"/>
    </row>
    <row r="24" spans="1:4" x14ac:dyDescent="0.25">
      <c r="A24" s="7" t="s">
        <v>8</v>
      </c>
      <c r="B24" s="23">
        <v>0</v>
      </c>
      <c r="C24" s="23">
        <v>0</v>
      </c>
      <c r="D24" s="6"/>
    </row>
    <row r="25" spans="1:4" x14ac:dyDescent="0.25">
      <c r="A25" s="7" t="s">
        <v>9</v>
      </c>
      <c r="B25" s="23">
        <v>0</v>
      </c>
      <c r="C25" s="23">
        <v>0</v>
      </c>
      <c r="D25" s="6"/>
    </row>
    <row r="26" spans="1:4" x14ac:dyDescent="0.25">
      <c r="A26" s="7" t="s">
        <v>10</v>
      </c>
      <c r="B26" s="23">
        <v>1</v>
      </c>
      <c r="C26" s="23">
        <v>1</v>
      </c>
      <c r="D26" s="6"/>
    </row>
    <row r="27" spans="1:4" x14ac:dyDescent="0.25">
      <c r="A27" s="7" t="s">
        <v>11</v>
      </c>
      <c r="B27" s="23">
        <v>0</v>
      </c>
      <c r="C27" s="23">
        <v>0</v>
      </c>
      <c r="D27" s="6"/>
    </row>
    <row r="28" spans="1:4" x14ac:dyDescent="0.25">
      <c r="A28" s="7" t="s">
        <v>12</v>
      </c>
      <c r="B28" s="23">
        <v>10</v>
      </c>
      <c r="C28" s="23">
        <v>10</v>
      </c>
      <c r="D28" s="6"/>
    </row>
    <row r="29" spans="1:4" x14ac:dyDescent="0.25">
      <c r="A29" s="7" t="s">
        <v>13</v>
      </c>
      <c r="B29" s="23">
        <v>0</v>
      </c>
      <c r="C29" s="23">
        <v>0</v>
      </c>
      <c r="D29" s="6"/>
    </row>
    <row r="30" spans="1:4" x14ac:dyDescent="0.25">
      <c r="A30" s="7" t="s">
        <v>14</v>
      </c>
      <c r="B30" s="23">
        <v>25</v>
      </c>
      <c r="C30" s="23">
        <v>25</v>
      </c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60</v>
      </c>
      <c r="C34" s="12">
        <f>+B34</f>
        <v>60</v>
      </c>
      <c r="D34" s="13">
        <v>0</v>
      </c>
    </row>
    <row r="35" spans="1:4" x14ac:dyDescent="0.25">
      <c r="A35" s="186" t="s">
        <v>16</v>
      </c>
      <c r="B35" s="187"/>
      <c r="C35" s="187"/>
      <c r="D35" s="188"/>
    </row>
    <row r="36" spans="1:4" ht="15.75" thickBot="1" x14ac:dyDescent="0.3">
      <c r="A36" s="189"/>
      <c r="B36" s="190"/>
      <c r="C36" s="190"/>
      <c r="D36" s="1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86" t="s">
        <v>17</v>
      </c>
      <c r="B52" s="187"/>
      <c r="C52" s="187"/>
      <c r="D52" s="188"/>
    </row>
    <row r="53" spans="1:4" ht="15.75" thickBot="1" x14ac:dyDescent="0.3">
      <c r="A53" s="189"/>
      <c r="B53" s="190"/>
      <c r="C53" s="190"/>
      <c r="D53" s="1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3">
        <v>0</v>
      </c>
      <c r="C55" s="23">
        <v>0</v>
      </c>
      <c r="D55" s="3">
        <v>0</v>
      </c>
    </row>
    <row r="56" spans="1:4" x14ac:dyDescent="0.25">
      <c r="A56" s="7" t="s">
        <v>6</v>
      </c>
      <c r="B56" s="23">
        <v>59</v>
      </c>
      <c r="C56" s="23">
        <v>59</v>
      </c>
      <c r="D56" s="6"/>
    </row>
    <row r="57" spans="1:4" x14ac:dyDescent="0.25">
      <c r="A57" s="7" t="s">
        <v>7</v>
      </c>
      <c r="B57" s="23">
        <v>485</v>
      </c>
      <c r="C57" s="23">
        <v>485</v>
      </c>
      <c r="D57" s="6"/>
    </row>
    <row r="58" spans="1:4" x14ac:dyDescent="0.25">
      <c r="A58" s="7" t="s">
        <v>8</v>
      </c>
      <c r="B58" s="23">
        <v>0</v>
      </c>
      <c r="C58" s="23">
        <v>0</v>
      </c>
      <c r="D58" s="6"/>
    </row>
    <row r="59" spans="1:4" x14ac:dyDescent="0.25">
      <c r="A59" s="7" t="s">
        <v>9</v>
      </c>
      <c r="B59" s="23">
        <v>0</v>
      </c>
      <c r="C59" s="23">
        <v>0</v>
      </c>
      <c r="D59" s="6"/>
    </row>
    <row r="60" spans="1:4" x14ac:dyDescent="0.25">
      <c r="A60" s="7" t="s">
        <v>10</v>
      </c>
      <c r="B60" s="23">
        <v>162</v>
      </c>
      <c r="C60" s="23">
        <v>162</v>
      </c>
      <c r="D60" s="6"/>
    </row>
    <row r="61" spans="1:4" x14ac:dyDescent="0.25">
      <c r="A61" s="7" t="s">
        <v>11</v>
      </c>
      <c r="B61" s="23">
        <v>0</v>
      </c>
      <c r="C61" s="23">
        <v>0</v>
      </c>
      <c r="D61" s="6"/>
    </row>
    <row r="62" spans="1:4" x14ac:dyDescent="0.25">
      <c r="A62" s="7" t="s">
        <v>12</v>
      </c>
      <c r="B62" s="23">
        <v>50</v>
      </c>
      <c r="C62" s="23">
        <v>50</v>
      </c>
      <c r="D62" s="6"/>
    </row>
    <row r="63" spans="1:4" x14ac:dyDescent="0.25">
      <c r="A63" s="7" t="s">
        <v>13</v>
      </c>
      <c r="B63" s="23">
        <v>17</v>
      </c>
      <c r="C63" s="23">
        <v>17</v>
      </c>
      <c r="D63" s="6"/>
    </row>
    <row r="64" spans="1:4" x14ac:dyDescent="0.25">
      <c r="A64" s="7" t="s">
        <v>14</v>
      </c>
      <c r="B64" s="23">
        <v>114</v>
      </c>
      <c r="C64" s="23">
        <v>114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887</v>
      </c>
      <c r="C68" s="12">
        <f>+B68</f>
        <v>887</v>
      </c>
      <c r="D68" s="13">
        <v>0</v>
      </c>
    </row>
    <row r="69" spans="1:4" x14ac:dyDescent="0.25">
      <c r="A69" s="186" t="s">
        <v>18</v>
      </c>
      <c r="B69" s="187"/>
      <c r="C69" s="187"/>
      <c r="D69" s="188"/>
    </row>
    <row r="70" spans="1:4" ht="15.75" thickBot="1" x14ac:dyDescent="0.3">
      <c r="A70" s="189"/>
      <c r="B70" s="190"/>
      <c r="C70" s="190"/>
      <c r="D70" s="1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3">
        <v>0</v>
      </c>
      <c r="C72" s="23">
        <v>0</v>
      </c>
      <c r="D72" s="3">
        <v>0</v>
      </c>
    </row>
    <row r="73" spans="1:4" x14ac:dyDescent="0.25">
      <c r="A73" s="7" t="s">
        <v>6</v>
      </c>
      <c r="B73" s="23">
        <v>0</v>
      </c>
      <c r="C73" s="23">
        <v>0</v>
      </c>
      <c r="D73" s="3"/>
    </row>
    <row r="74" spans="1:4" x14ac:dyDescent="0.25">
      <c r="A74" s="7" t="s">
        <v>7</v>
      </c>
      <c r="B74" s="23">
        <v>1567</v>
      </c>
      <c r="C74" s="23">
        <v>1567</v>
      </c>
      <c r="D74" s="3"/>
    </row>
    <row r="75" spans="1:4" x14ac:dyDescent="0.25">
      <c r="A75" s="7" t="s">
        <v>8</v>
      </c>
      <c r="B75" s="23">
        <v>0</v>
      </c>
      <c r="C75" s="23">
        <v>0</v>
      </c>
      <c r="D75" s="3"/>
    </row>
    <row r="76" spans="1:4" x14ac:dyDescent="0.25">
      <c r="A76" s="7" t="s">
        <v>9</v>
      </c>
      <c r="B76" s="23">
        <v>0</v>
      </c>
      <c r="C76" s="23">
        <v>0</v>
      </c>
      <c r="D76" s="3"/>
    </row>
    <row r="77" spans="1:4" x14ac:dyDescent="0.25">
      <c r="A77" s="7" t="s">
        <v>10</v>
      </c>
      <c r="B77" s="23">
        <v>1635</v>
      </c>
      <c r="C77" s="23">
        <v>1632</v>
      </c>
      <c r="D77" s="3">
        <v>3</v>
      </c>
    </row>
    <row r="78" spans="1:4" x14ac:dyDescent="0.25">
      <c r="A78" s="7" t="s">
        <v>11</v>
      </c>
      <c r="B78" s="23">
        <v>0</v>
      </c>
      <c r="C78" s="23">
        <v>0</v>
      </c>
      <c r="D78" s="3"/>
    </row>
    <row r="79" spans="1:4" x14ac:dyDescent="0.25">
      <c r="A79" s="7" t="s">
        <v>12</v>
      </c>
      <c r="B79" s="23">
        <v>301</v>
      </c>
      <c r="C79" s="23">
        <v>301</v>
      </c>
      <c r="D79" s="3"/>
    </row>
    <row r="80" spans="1:4" x14ac:dyDescent="0.25">
      <c r="A80" s="7" t="s">
        <v>13</v>
      </c>
      <c r="B80" s="23">
        <v>48</v>
      </c>
      <c r="C80" s="23">
        <v>48</v>
      </c>
      <c r="D80" s="3"/>
    </row>
    <row r="81" spans="1:4" x14ac:dyDescent="0.25">
      <c r="A81" s="7" t="s">
        <v>14</v>
      </c>
      <c r="B81" s="23">
        <v>253</v>
      </c>
      <c r="C81" s="23">
        <v>253</v>
      </c>
      <c r="D81" s="3"/>
    </row>
    <row r="82" spans="1:4" x14ac:dyDescent="0.25">
      <c r="A82" s="7"/>
      <c r="B82" s="4"/>
      <c r="C82" s="5"/>
      <c r="D82" s="3"/>
    </row>
    <row r="83" spans="1:4" x14ac:dyDescent="0.25">
      <c r="A83" s="7"/>
      <c r="B83" s="4"/>
      <c r="C83" s="5"/>
      <c r="D83" s="3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f>+B15</f>
        <v>3804</v>
      </c>
      <c r="C85" s="16">
        <f>SUM(C72:C84)</f>
        <v>3801</v>
      </c>
      <c r="D85" s="16">
        <f>SUM(D72:D84)</f>
        <v>3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A10" workbookViewId="0">
      <selection activeCell="A7" sqref="A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91" t="s">
        <v>67</v>
      </c>
      <c r="C1" s="92"/>
      <c r="D1" s="93"/>
      <c r="E1" s="90"/>
    </row>
    <row r="2" spans="1:27" ht="15.75" thickBot="1" x14ac:dyDescent="0.3">
      <c r="B2" s="94" t="s">
        <v>86</v>
      </c>
      <c r="C2" s="95"/>
      <c r="D2" s="96"/>
      <c r="E2" s="90"/>
    </row>
    <row r="3" spans="1:27" ht="15.75" thickBot="1" x14ac:dyDescent="0.3"/>
    <row r="4" spans="1:27" ht="15.75" thickBot="1" x14ac:dyDescent="0.3">
      <c r="A4" s="28"/>
      <c r="B4" s="147" t="s">
        <v>85</v>
      </c>
      <c r="C4" s="148"/>
      <c r="D4" s="149"/>
      <c r="E4" s="28"/>
      <c r="F4" s="28"/>
      <c r="G4" s="28"/>
      <c r="H4" s="28"/>
      <c r="I4" s="147" t="s">
        <v>25</v>
      </c>
      <c r="J4" s="148"/>
      <c r="K4" s="149"/>
      <c r="L4" s="28"/>
      <c r="M4" s="28"/>
      <c r="N4" s="29"/>
      <c r="O4" s="28"/>
      <c r="P4" s="147" t="s">
        <v>87</v>
      </c>
      <c r="Q4" s="148"/>
      <c r="R4" s="149"/>
      <c r="S4" s="28"/>
      <c r="T4" s="28"/>
      <c r="U4" s="29"/>
      <c r="V4" s="28"/>
      <c r="W4" s="147" t="s">
        <v>88</v>
      </c>
      <c r="X4" s="148"/>
      <c r="Y4" s="149"/>
      <c r="Z4" s="28"/>
      <c r="AA4" s="28"/>
    </row>
    <row r="5" spans="1:27" x14ac:dyDescent="0.25">
      <c r="A5" s="141" t="s">
        <v>26</v>
      </c>
      <c r="B5" s="143" t="s">
        <v>27</v>
      </c>
      <c r="C5" s="143" t="s">
        <v>28</v>
      </c>
      <c r="D5" s="145" t="s">
        <v>29</v>
      </c>
      <c r="E5" s="143" t="s">
        <v>30</v>
      </c>
      <c r="F5" s="145" t="s">
        <v>31</v>
      </c>
      <c r="G5" s="30"/>
      <c r="H5" s="141" t="s">
        <v>26</v>
      </c>
      <c r="I5" s="143" t="s">
        <v>27</v>
      </c>
      <c r="J5" s="143" t="s">
        <v>28</v>
      </c>
      <c r="K5" s="145" t="s">
        <v>29</v>
      </c>
      <c r="L5" s="143" t="s">
        <v>30</v>
      </c>
      <c r="M5" s="145" t="s">
        <v>31</v>
      </c>
      <c r="N5" s="29"/>
      <c r="O5" s="141" t="s">
        <v>26</v>
      </c>
      <c r="P5" s="143" t="s">
        <v>27</v>
      </c>
      <c r="Q5" s="143" t="s">
        <v>28</v>
      </c>
      <c r="R5" s="145" t="s">
        <v>29</v>
      </c>
      <c r="S5" s="143" t="s">
        <v>30</v>
      </c>
      <c r="T5" s="145" t="s">
        <v>31</v>
      </c>
      <c r="U5" s="29"/>
      <c r="V5" s="141" t="s">
        <v>26</v>
      </c>
      <c r="W5" s="143" t="s">
        <v>27</v>
      </c>
      <c r="X5" s="143" t="s">
        <v>28</v>
      </c>
      <c r="Y5" s="145" t="s">
        <v>29</v>
      </c>
      <c r="Z5" s="143" t="s">
        <v>30</v>
      </c>
      <c r="AA5" s="145" t="s">
        <v>31</v>
      </c>
    </row>
    <row r="6" spans="1:27" ht="15.75" thickBot="1" x14ac:dyDescent="0.3">
      <c r="A6" s="142"/>
      <c r="B6" s="144"/>
      <c r="C6" s="144"/>
      <c r="D6" s="146"/>
      <c r="E6" s="144"/>
      <c r="F6" s="146"/>
      <c r="G6" s="31"/>
      <c r="H6" s="142"/>
      <c r="I6" s="144"/>
      <c r="J6" s="144"/>
      <c r="K6" s="146"/>
      <c r="L6" s="144"/>
      <c r="M6" s="146"/>
      <c r="N6" s="29"/>
      <c r="O6" s="142"/>
      <c r="P6" s="144"/>
      <c r="Q6" s="144"/>
      <c r="R6" s="146"/>
      <c r="S6" s="144"/>
      <c r="T6" s="146"/>
      <c r="U6" s="29"/>
      <c r="V6" s="142"/>
      <c r="W6" s="144"/>
      <c r="X6" s="144"/>
      <c r="Y6" s="146"/>
      <c r="Z6" s="144"/>
      <c r="AA6" s="146"/>
    </row>
    <row r="7" spans="1:27" x14ac:dyDescent="0.25">
      <c r="A7" s="70" t="s">
        <v>32</v>
      </c>
      <c r="B7" s="32">
        <v>0</v>
      </c>
      <c r="C7" s="33"/>
      <c r="D7" s="34">
        <f t="shared" ref="D7:D21" si="0">IF(B7=0,0,+C7/B7)</f>
        <v>0</v>
      </c>
      <c r="E7" s="35"/>
      <c r="F7" s="36">
        <f t="shared" ref="F7:F21" si="1">IF(B7=0,0,+E7/B7)</f>
        <v>0</v>
      </c>
      <c r="G7" s="28"/>
      <c r="H7" s="70" t="s">
        <v>32</v>
      </c>
      <c r="I7" s="32"/>
      <c r="J7" s="32"/>
      <c r="K7" s="34">
        <f t="shared" ref="K7:K21" si="2">IF(I7=0,0,+J7/I7)</f>
        <v>0</v>
      </c>
      <c r="L7" s="37">
        <v>0</v>
      </c>
      <c r="M7" s="36">
        <f t="shared" ref="M7:M21" si="3">IF(I7=0,0,+L7/I7)</f>
        <v>0</v>
      </c>
      <c r="N7" s="29"/>
      <c r="O7" s="70" t="s">
        <v>32</v>
      </c>
      <c r="P7" s="32">
        <v>7</v>
      </c>
      <c r="Q7" s="32">
        <v>7</v>
      </c>
      <c r="R7" s="34">
        <f t="shared" ref="R7:R21" si="4">IF(P7=0,0,+Q7/P7)</f>
        <v>1</v>
      </c>
      <c r="S7" s="37"/>
      <c r="T7" s="36">
        <f t="shared" ref="T7:T21" si="5">IF(P7=0,0,+S7/P7)</f>
        <v>0</v>
      </c>
      <c r="U7" s="29"/>
      <c r="V7" s="70" t="s">
        <v>32</v>
      </c>
      <c r="W7" s="32">
        <v>91</v>
      </c>
      <c r="X7" s="32">
        <v>91</v>
      </c>
      <c r="Y7" s="34">
        <f t="shared" ref="Y7:Y21" si="6">IF(W7=0,0,+X7/W7)</f>
        <v>1</v>
      </c>
      <c r="Z7" s="37">
        <v>0</v>
      </c>
      <c r="AA7" s="36">
        <f t="shared" ref="AA7:AA21" si="7">IF(W7=0,0,+Z7/W7)</f>
        <v>0</v>
      </c>
    </row>
    <row r="8" spans="1:27" x14ac:dyDescent="0.25">
      <c r="A8" s="70" t="s">
        <v>33</v>
      </c>
      <c r="B8" s="32">
        <v>0</v>
      </c>
      <c r="C8" s="33"/>
      <c r="D8" s="34">
        <f t="shared" si="0"/>
        <v>0</v>
      </c>
      <c r="E8" s="35">
        <v>0</v>
      </c>
      <c r="F8" s="36">
        <f t="shared" si="1"/>
        <v>0</v>
      </c>
      <c r="G8" s="28"/>
      <c r="H8" s="70" t="s">
        <v>33</v>
      </c>
      <c r="I8" s="32"/>
      <c r="J8" s="32"/>
      <c r="K8" s="34">
        <f t="shared" si="2"/>
        <v>0</v>
      </c>
      <c r="L8" s="37">
        <v>0</v>
      </c>
      <c r="M8" s="36">
        <f t="shared" si="3"/>
        <v>0</v>
      </c>
      <c r="N8" s="29"/>
      <c r="O8" s="70" t="s">
        <v>33</v>
      </c>
      <c r="P8" s="32">
        <v>3</v>
      </c>
      <c r="Q8" s="32">
        <v>3</v>
      </c>
      <c r="R8" s="34">
        <f t="shared" si="4"/>
        <v>1</v>
      </c>
      <c r="S8" s="37"/>
      <c r="T8" s="36">
        <f t="shared" si="5"/>
        <v>0</v>
      </c>
      <c r="U8" s="29"/>
      <c r="V8" s="70" t="s">
        <v>33</v>
      </c>
      <c r="W8" s="32">
        <v>99</v>
      </c>
      <c r="X8" s="32">
        <v>99</v>
      </c>
      <c r="Y8" s="34">
        <f t="shared" si="6"/>
        <v>1</v>
      </c>
      <c r="Z8" s="37">
        <v>0</v>
      </c>
      <c r="AA8" s="36">
        <f t="shared" si="7"/>
        <v>0</v>
      </c>
    </row>
    <row r="9" spans="1:27" x14ac:dyDescent="0.25">
      <c r="A9" s="70" t="s">
        <v>34</v>
      </c>
      <c r="B9" s="32">
        <v>0</v>
      </c>
      <c r="C9" s="33"/>
      <c r="D9" s="34">
        <f t="shared" si="0"/>
        <v>0</v>
      </c>
      <c r="E9" s="35">
        <v>0</v>
      </c>
      <c r="F9" s="36">
        <f t="shared" si="1"/>
        <v>0</v>
      </c>
      <c r="G9" s="28"/>
      <c r="H9" s="70" t="s">
        <v>34</v>
      </c>
      <c r="I9" s="32"/>
      <c r="J9" s="32"/>
      <c r="K9" s="34">
        <f t="shared" si="2"/>
        <v>0</v>
      </c>
      <c r="L9" s="37">
        <v>0</v>
      </c>
      <c r="M9" s="36">
        <f t="shared" si="3"/>
        <v>0</v>
      </c>
      <c r="N9" s="29"/>
      <c r="O9" s="70" t="s">
        <v>34</v>
      </c>
      <c r="P9" s="32">
        <v>0</v>
      </c>
      <c r="Q9" s="32">
        <v>0</v>
      </c>
      <c r="R9" s="34">
        <f t="shared" si="4"/>
        <v>0</v>
      </c>
      <c r="S9" s="37"/>
      <c r="T9" s="36">
        <f t="shared" si="5"/>
        <v>0</v>
      </c>
      <c r="U9" s="29"/>
      <c r="V9" s="70" t="s">
        <v>34</v>
      </c>
      <c r="W9" s="32">
        <v>0</v>
      </c>
      <c r="X9" s="32">
        <v>0</v>
      </c>
      <c r="Y9" s="34">
        <f t="shared" si="6"/>
        <v>0</v>
      </c>
      <c r="Z9" s="37">
        <v>0</v>
      </c>
      <c r="AA9" s="36">
        <f t="shared" si="7"/>
        <v>0</v>
      </c>
    </row>
    <row r="10" spans="1:27" x14ac:dyDescent="0.25">
      <c r="A10" s="70" t="s">
        <v>35</v>
      </c>
      <c r="B10" s="32">
        <v>0</v>
      </c>
      <c r="C10" s="33"/>
      <c r="D10" s="34">
        <f t="shared" si="0"/>
        <v>0</v>
      </c>
      <c r="E10" s="35">
        <v>0</v>
      </c>
      <c r="F10" s="36">
        <f t="shared" si="1"/>
        <v>0</v>
      </c>
      <c r="G10" s="28"/>
      <c r="H10" s="70" t="s">
        <v>35</v>
      </c>
      <c r="I10" s="32"/>
      <c r="J10" s="32"/>
      <c r="K10" s="34">
        <f t="shared" si="2"/>
        <v>0</v>
      </c>
      <c r="L10" s="37">
        <v>0</v>
      </c>
      <c r="M10" s="36">
        <f t="shared" si="3"/>
        <v>0</v>
      </c>
      <c r="N10" s="29"/>
      <c r="O10" s="70" t="s">
        <v>35</v>
      </c>
      <c r="P10" s="32">
        <v>0</v>
      </c>
      <c r="Q10" s="32">
        <v>0</v>
      </c>
      <c r="R10" s="34">
        <f t="shared" si="4"/>
        <v>0</v>
      </c>
      <c r="S10" s="37"/>
      <c r="T10" s="36">
        <f t="shared" si="5"/>
        <v>0</v>
      </c>
      <c r="U10" s="29"/>
      <c r="V10" s="70" t="s">
        <v>35</v>
      </c>
      <c r="W10" s="32">
        <v>0</v>
      </c>
      <c r="X10" s="32">
        <v>0</v>
      </c>
      <c r="Y10" s="34">
        <f t="shared" si="6"/>
        <v>0</v>
      </c>
      <c r="Z10" s="37">
        <v>0</v>
      </c>
      <c r="AA10" s="36">
        <f t="shared" si="7"/>
        <v>0</v>
      </c>
    </row>
    <row r="11" spans="1:27" x14ac:dyDescent="0.25">
      <c r="A11" s="70" t="s">
        <v>36</v>
      </c>
      <c r="B11" s="32">
        <v>0</v>
      </c>
      <c r="C11" s="33"/>
      <c r="D11" s="34">
        <f t="shared" si="0"/>
        <v>0</v>
      </c>
      <c r="E11" s="35">
        <v>0</v>
      </c>
      <c r="F11" s="36">
        <f t="shared" si="1"/>
        <v>0</v>
      </c>
      <c r="G11" s="28"/>
      <c r="H11" s="70" t="s">
        <v>36</v>
      </c>
      <c r="I11" s="32"/>
      <c r="J11" s="32"/>
      <c r="K11" s="34">
        <f t="shared" si="2"/>
        <v>0</v>
      </c>
      <c r="L11" s="37">
        <v>0</v>
      </c>
      <c r="M11" s="36">
        <f t="shared" si="3"/>
        <v>0</v>
      </c>
      <c r="N11" s="29"/>
      <c r="O11" s="70" t="s">
        <v>36</v>
      </c>
      <c r="P11" s="32">
        <v>0</v>
      </c>
      <c r="Q11" s="32">
        <v>0</v>
      </c>
      <c r="R11" s="34">
        <f t="shared" si="4"/>
        <v>0</v>
      </c>
      <c r="S11" s="37"/>
      <c r="T11" s="36">
        <f t="shared" si="5"/>
        <v>0</v>
      </c>
      <c r="U11" s="29"/>
      <c r="V11" s="70" t="s">
        <v>36</v>
      </c>
      <c r="W11" s="32">
        <v>0</v>
      </c>
      <c r="X11" s="32">
        <v>0</v>
      </c>
      <c r="Y11" s="34">
        <f t="shared" si="6"/>
        <v>0</v>
      </c>
      <c r="Z11" s="37">
        <v>0</v>
      </c>
      <c r="AA11" s="36">
        <f t="shared" si="7"/>
        <v>0</v>
      </c>
    </row>
    <row r="12" spans="1:27" x14ac:dyDescent="0.25">
      <c r="A12" s="70" t="s">
        <v>37</v>
      </c>
      <c r="B12" s="32">
        <v>0</v>
      </c>
      <c r="C12" s="33"/>
      <c r="D12" s="34">
        <f t="shared" si="0"/>
        <v>0</v>
      </c>
      <c r="E12" s="35">
        <v>0</v>
      </c>
      <c r="F12" s="36">
        <f t="shared" si="1"/>
        <v>0</v>
      </c>
      <c r="G12" s="28"/>
      <c r="H12" s="70" t="s">
        <v>37</v>
      </c>
      <c r="I12" s="32"/>
      <c r="J12" s="32"/>
      <c r="K12" s="34">
        <f t="shared" si="2"/>
        <v>0</v>
      </c>
      <c r="L12" s="37">
        <v>0</v>
      </c>
      <c r="M12" s="36">
        <f t="shared" si="3"/>
        <v>0</v>
      </c>
      <c r="N12" s="29"/>
      <c r="O12" s="70" t="s">
        <v>37</v>
      </c>
      <c r="P12" s="32">
        <v>0</v>
      </c>
      <c r="Q12" s="32">
        <v>0</v>
      </c>
      <c r="R12" s="34">
        <f t="shared" si="4"/>
        <v>0</v>
      </c>
      <c r="S12" s="37"/>
      <c r="T12" s="36">
        <f t="shared" si="5"/>
        <v>0</v>
      </c>
      <c r="U12" s="29"/>
      <c r="V12" s="70" t="s">
        <v>37</v>
      </c>
      <c r="W12" s="32">
        <v>0</v>
      </c>
      <c r="X12" s="32">
        <v>0</v>
      </c>
      <c r="Y12" s="34">
        <f t="shared" si="6"/>
        <v>0</v>
      </c>
      <c r="Z12" s="37">
        <v>0</v>
      </c>
      <c r="AA12" s="36">
        <f t="shared" si="7"/>
        <v>0</v>
      </c>
    </row>
    <row r="13" spans="1:27" x14ac:dyDescent="0.25">
      <c r="A13" s="70" t="s">
        <v>38</v>
      </c>
      <c r="B13" s="32">
        <v>0</v>
      </c>
      <c r="C13" s="33"/>
      <c r="D13" s="34">
        <f t="shared" si="0"/>
        <v>0</v>
      </c>
      <c r="E13" s="35">
        <v>0</v>
      </c>
      <c r="F13" s="36">
        <f t="shared" si="1"/>
        <v>0</v>
      </c>
      <c r="G13" s="28"/>
      <c r="H13" s="70" t="s">
        <v>38</v>
      </c>
      <c r="I13" s="32"/>
      <c r="J13" s="32"/>
      <c r="K13" s="34">
        <f t="shared" si="2"/>
        <v>0</v>
      </c>
      <c r="L13" s="37">
        <v>0</v>
      </c>
      <c r="M13" s="36">
        <f t="shared" si="3"/>
        <v>0</v>
      </c>
      <c r="N13" s="29"/>
      <c r="O13" s="70" t="s">
        <v>38</v>
      </c>
      <c r="P13" s="32">
        <v>0</v>
      </c>
      <c r="Q13" s="32">
        <v>0</v>
      </c>
      <c r="R13" s="34">
        <f t="shared" si="4"/>
        <v>0</v>
      </c>
      <c r="S13" s="37"/>
      <c r="T13" s="36">
        <f t="shared" si="5"/>
        <v>0</v>
      </c>
      <c r="U13" s="29"/>
      <c r="V13" s="70" t="s">
        <v>38</v>
      </c>
      <c r="W13" s="32">
        <v>0</v>
      </c>
      <c r="X13" s="32">
        <v>0</v>
      </c>
      <c r="Y13" s="34">
        <f t="shared" si="6"/>
        <v>0</v>
      </c>
      <c r="Z13" s="37">
        <v>0</v>
      </c>
      <c r="AA13" s="36">
        <f t="shared" si="7"/>
        <v>0</v>
      </c>
    </row>
    <row r="14" spans="1:27" x14ac:dyDescent="0.25">
      <c r="A14" s="70" t="s">
        <v>39</v>
      </c>
      <c r="B14" s="32">
        <v>0</v>
      </c>
      <c r="C14" s="33"/>
      <c r="D14" s="34">
        <f t="shared" si="0"/>
        <v>0</v>
      </c>
      <c r="E14" s="35">
        <v>0</v>
      </c>
      <c r="F14" s="36">
        <f t="shared" si="1"/>
        <v>0</v>
      </c>
      <c r="G14" s="28"/>
      <c r="H14" s="70" t="s">
        <v>39</v>
      </c>
      <c r="I14" s="32"/>
      <c r="J14" s="32"/>
      <c r="K14" s="34">
        <f t="shared" si="2"/>
        <v>0</v>
      </c>
      <c r="L14" s="37">
        <v>0</v>
      </c>
      <c r="M14" s="36">
        <f t="shared" si="3"/>
        <v>0</v>
      </c>
      <c r="N14" s="29"/>
      <c r="O14" s="70" t="s">
        <v>39</v>
      </c>
      <c r="P14" s="32">
        <v>10</v>
      </c>
      <c r="Q14" s="32">
        <v>10</v>
      </c>
      <c r="R14" s="34">
        <f t="shared" si="4"/>
        <v>1</v>
      </c>
      <c r="S14" s="37"/>
      <c r="T14" s="36">
        <f t="shared" si="5"/>
        <v>0</v>
      </c>
      <c r="U14" s="29"/>
      <c r="V14" s="70" t="s">
        <v>39</v>
      </c>
      <c r="W14" s="32">
        <v>144</v>
      </c>
      <c r="X14" s="32">
        <v>144</v>
      </c>
      <c r="Y14" s="34">
        <f t="shared" si="6"/>
        <v>1</v>
      </c>
      <c r="Z14" s="37">
        <v>0</v>
      </c>
      <c r="AA14" s="36">
        <f t="shared" si="7"/>
        <v>0</v>
      </c>
    </row>
    <row r="15" spans="1:27" x14ac:dyDescent="0.25">
      <c r="A15" s="70" t="s">
        <v>40</v>
      </c>
      <c r="B15" s="32">
        <v>0</v>
      </c>
      <c r="C15" s="33"/>
      <c r="D15" s="34">
        <f t="shared" si="0"/>
        <v>0</v>
      </c>
      <c r="E15" s="35">
        <v>0</v>
      </c>
      <c r="F15" s="36">
        <f t="shared" si="1"/>
        <v>0</v>
      </c>
      <c r="G15" s="28"/>
      <c r="H15" s="70" t="s">
        <v>40</v>
      </c>
      <c r="I15" s="32"/>
      <c r="J15" s="32"/>
      <c r="K15" s="34">
        <f t="shared" si="2"/>
        <v>0</v>
      </c>
      <c r="L15" s="37">
        <v>0</v>
      </c>
      <c r="M15" s="36">
        <f t="shared" si="3"/>
        <v>0</v>
      </c>
      <c r="N15" s="29"/>
      <c r="O15" s="70" t="s">
        <v>40</v>
      </c>
      <c r="P15" s="32">
        <v>10</v>
      </c>
      <c r="Q15" s="32">
        <v>10</v>
      </c>
      <c r="R15" s="34">
        <f t="shared" si="4"/>
        <v>1</v>
      </c>
      <c r="S15" s="37"/>
      <c r="T15" s="36">
        <f t="shared" si="5"/>
        <v>0</v>
      </c>
      <c r="U15" s="29"/>
      <c r="V15" s="70" t="s">
        <v>40</v>
      </c>
      <c r="W15" s="32">
        <v>88</v>
      </c>
      <c r="X15" s="32">
        <v>88</v>
      </c>
      <c r="Y15" s="34">
        <f t="shared" si="6"/>
        <v>1</v>
      </c>
      <c r="Z15" s="37">
        <v>0</v>
      </c>
      <c r="AA15" s="36">
        <f t="shared" si="7"/>
        <v>0</v>
      </c>
    </row>
    <row r="16" spans="1:27" x14ac:dyDescent="0.25">
      <c r="A16" s="70" t="s">
        <v>41</v>
      </c>
      <c r="B16" s="32">
        <v>0</v>
      </c>
      <c r="C16" s="33"/>
      <c r="D16" s="34">
        <f t="shared" si="0"/>
        <v>0</v>
      </c>
      <c r="E16" s="35">
        <v>0</v>
      </c>
      <c r="F16" s="36">
        <f t="shared" si="1"/>
        <v>0</v>
      </c>
      <c r="G16" s="28"/>
      <c r="H16" s="70" t="s">
        <v>41</v>
      </c>
      <c r="I16" s="32"/>
      <c r="J16" s="32"/>
      <c r="K16" s="34">
        <f t="shared" si="2"/>
        <v>0</v>
      </c>
      <c r="L16" s="37">
        <v>0</v>
      </c>
      <c r="M16" s="36">
        <f t="shared" si="3"/>
        <v>0</v>
      </c>
      <c r="N16" s="29"/>
      <c r="O16" s="70" t="s">
        <v>41</v>
      </c>
      <c r="P16" s="32">
        <v>0</v>
      </c>
      <c r="Q16" s="32">
        <v>0</v>
      </c>
      <c r="R16" s="34">
        <f t="shared" si="4"/>
        <v>0</v>
      </c>
      <c r="S16" s="37"/>
      <c r="T16" s="36">
        <f t="shared" si="5"/>
        <v>0</v>
      </c>
      <c r="U16" s="29"/>
      <c r="V16" s="70" t="s">
        <v>41</v>
      </c>
      <c r="W16" s="32">
        <v>0</v>
      </c>
      <c r="X16" s="32">
        <v>0</v>
      </c>
      <c r="Y16" s="34">
        <f t="shared" si="6"/>
        <v>0</v>
      </c>
      <c r="Z16" s="37">
        <v>0</v>
      </c>
      <c r="AA16" s="36">
        <f t="shared" si="7"/>
        <v>0</v>
      </c>
    </row>
    <row r="17" spans="1:27" x14ac:dyDescent="0.25">
      <c r="A17" s="70" t="s">
        <v>42</v>
      </c>
      <c r="B17" s="32">
        <v>0</v>
      </c>
      <c r="C17" s="33"/>
      <c r="D17" s="34">
        <f t="shared" si="0"/>
        <v>0</v>
      </c>
      <c r="E17" s="35">
        <v>0</v>
      </c>
      <c r="F17" s="36">
        <f t="shared" si="1"/>
        <v>0</v>
      </c>
      <c r="G17" s="28"/>
      <c r="H17" s="70" t="s">
        <v>42</v>
      </c>
      <c r="I17" s="32"/>
      <c r="J17" s="32"/>
      <c r="K17" s="34">
        <f t="shared" si="2"/>
        <v>0</v>
      </c>
      <c r="L17" s="37">
        <v>0</v>
      </c>
      <c r="M17" s="36">
        <f t="shared" si="3"/>
        <v>0</v>
      </c>
      <c r="N17" s="29"/>
      <c r="O17" s="70" t="s">
        <v>42</v>
      </c>
      <c r="P17" s="32">
        <v>131</v>
      </c>
      <c r="Q17" s="32">
        <v>131</v>
      </c>
      <c r="R17" s="34">
        <f t="shared" si="4"/>
        <v>1</v>
      </c>
      <c r="S17" s="37"/>
      <c r="T17" s="36">
        <f t="shared" si="5"/>
        <v>0</v>
      </c>
      <c r="U17" s="29"/>
      <c r="V17" s="70" t="s">
        <v>42</v>
      </c>
      <c r="W17" s="32">
        <v>245</v>
      </c>
      <c r="X17" s="32">
        <v>245</v>
      </c>
      <c r="Y17" s="34">
        <f t="shared" si="6"/>
        <v>1</v>
      </c>
      <c r="Z17" s="37">
        <v>0</v>
      </c>
      <c r="AA17" s="36">
        <f t="shared" si="7"/>
        <v>0</v>
      </c>
    </row>
    <row r="18" spans="1:27" x14ac:dyDescent="0.25">
      <c r="A18" s="70" t="s">
        <v>43</v>
      </c>
      <c r="B18" s="32">
        <v>0</v>
      </c>
      <c r="C18" s="33"/>
      <c r="D18" s="34">
        <f t="shared" si="0"/>
        <v>0</v>
      </c>
      <c r="E18" s="35">
        <v>0</v>
      </c>
      <c r="F18" s="36">
        <f t="shared" si="1"/>
        <v>0</v>
      </c>
      <c r="G18" s="28"/>
      <c r="H18" s="70" t="s">
        <v>43</v>
      </c>
      <c r="I18" s="32"/>
      <c r="J18" s="32"/>
      <c r="K18" s="34">
        <f t="shared" si="2"/>
        <v>0</v>
      </c>
      <c r="L18" s="37">
        <v>0</v>
      </c>
      <c r="M18" s="36">
        <f t="shared" si="3"/>
        <v>0</v>
      </c>
      <c r="N18" s="29"/>
      <c r="O18" s="70" t="s">
        <v>43</v>
      </c>
      <c r="P18" s="32">
        <v>22</v>
      </c>
      <c r="Q18" s="32">
        <v>22</v>
      </c>
      <c r="R18" s="34">
        <f t="shared" si="4"/>
        <v>1</v>
      </c>
      <c r="S18" s="37"/>
      <c r="T18" s="36">
        <f t="shared" si="5"/>
        <v>0</v>
      </c>
      <c r="U18" s="29"/>
      <c r="V18" s="70" t="s">
        <v>43</v>
      </c>
      <c r="W18" s="32">
        <v>183</v>
      </c>
      <c r="X18" s="32">
        <v>183</v>
      </c>
      <c r="Y18" s="34">
        <f t="shared" si="6"/>
        <v>1</v>
      </c>
      <c r="Z18" s="37">
        <v>0</v>
      </c>
      <c r="AA18" s="36">
        <f t="shared" si="7"/>
        <v>0</v>
      </c>
    </row>
    <row r="19" spans="1:27" x14ac:dyDescent="0.25">
      <c r="A19" s="70" t="s">
        <v>44</v>
      </c>
      <c r="B19" s="32">
        <v>0</v>
      </c>
      <c r="C19" s="33"/>
      <c r="D19" s="34">
        <f t="shared" si="0"/>
        <v>0</v>
      </c>
      <c r="E19" s="35">
        <v>0</v>
      </c>
      <c r="F19" s="36">
        <f t="shared" si="1"/>
        <v>0</v>
      </c>
      <c r="G19" s="28"/>
      <c r="H19" s="70" t="s">
        <v>44</v>
      </c>
      <c r="I19" s="32"/>
      <c r="J19" s="32"/>
      <c r="K19" s="34">
        <f t="shared" si="2"/>
        <v>0</v>
      </c>
      <c r="L19" s="37">
        <v>0</v>
      </c>
      <c r="M19" s="36">
        <f t="shared" si="3"/>
        <v>0</v>
      </c>
      <c r="N19" s="29"/>
      <c r="O19" s="70" t="s">
        <v>44</v>
      </c>
      <c r="P19" s="32">
        <v>31</v>
      </c>
      <c r="Q19" s="32">
        <v>31</v>
      </c>
      <c r="R19" s="34">
        <f t="shared" si="4"/>
        <v>1</v>
      </c>
      <c r="S19" s="37"/>
      <c r="T19" s="36">
        <f t="shared" si="5"/>
        <v>0</v>
      </c>
      <c r="U19" s="29"/>
      <c r="V19" s="70" t="s">
        <v>44</v>
      </c>
      <c r="W19" s="32">
        <v>346</v>
      </c>
      <c r="X19" s="32">
        <v>346</v>
      </c>
      <c r="Y19" s="34">
        <f t="shared" si="6"/>
        <v>1</v>
      </c>
      <c r="Z19" s="37">
        <v>0</v>
      </c>
      <c r="AA19" s="36">
        <f t="shared" si="7"/>
        <v>0</v>
      </c>
    </row>
    <row r="20" spans="1:27" ht="15.75" thickBot="1" x14ac:dyDescent="0.3">
      <c r="A20" s="71" t="s">
        <v>45</v>
      </c>
      <c r="B20" s="32">
        <v>0</v>
      </c>
      <c r="C20" s="33"/>
      <c r="D20" s="34">
        <f t="shared" si="0"/>
        <v>0</v>
      </c>
      <c r="E20" s="35">
        <v>0</v>
      </c>
      <c r="F20" s="36">
        <f t="shared" si="1"/>
        <v>0</v>
      </c>
      <c r="G20" s="28"/>
      <c r="H20" s="71" t="s">
        <v>45</v>
      </c>
      <c r="I20" s="32"/>
      <c r="J20" s="32"/>
      <c r="K20" s="34">
        <f t="shared" si="2"/>
        <v>0</v>
      </c>
      <c r="L20" s="37">
        <v>0</v>
      </c>
      <c r="M20" s="36">
        <f t="shared" si="3"/>
        <v>0</v>
      </c>
      <c r="N20" s="29"/>
      <c r="O20" s="71" t="s">
        <v>45</v>
      </c>
      <c r="P20" s="32">
        <v>1</v>
      </c>
      <c r="Q20" s="32">
        <v>1</v>
      </c>
      <c r="R20" s="34">
        <f t="shared" si="4"/>
        <v>1</v>
      </c>
      <c r="S20" s="37"/>
      <c r="T20" s="36">
        <f t="shared" si="5"/>
        <v>0</v>
      </c>
      <c r="U20" s="29"/>
      <c r="V20" s="71" t="s">
        <v>45</v>
      </c>
      <c r="W20" s="32">
        <v>50</v>
      </c>
      <c r="X20" s="32">
        <v>50</v>
      </c>
      <c r="Y20" s="34">
        <f t="shared" si="6"/>
        <v>1</v>
      </c>
      <c r="Z20" s="37">
        <v>0</v>
      </c>
      <c r="AA20" s="36">
        <f t="shared" si="7"/>
        <v>0</v>
      </c>
    </row>
    <row r="21" spans="1:27" ht="15.75" thickBot="1" x14ac:dyDescent="0.3">
      <c r="A21" s="72" t="s">
        <v>15</v>
      </c>
      <c r="B21" s="73">
        <f>SUM(B7:B20)</f>
        <v>0</v>
      </c>
      <c r="C21" s="73">
        <f>SUM(C7:C20)</f>
        <v>0</v>
      </c>
      <c r="D21" s="34">
        <f t="shared" si="0"/>
        <v>0</v>
      </c>
      <c r="E21" s="74">
        <f>SUM(E7:E20)</f>
        <v>0</v>
      </c>
      <c r="F21" s="36">
        <f t="shared" si="1"/>
        <v>0</v>
      </c>
      <c r="G21" s="28"/>
      <c r="H21" s="72" t="s">
        <v>15</v>
      </c>
      <c r="I21" s="73">
        <f>SUM(I7:I20)</f>
        <v>0</v>
      </c>
      <c r="J21" s="73">
        <f>SUM(J7:J20)</f>
        <v>0</v>
      </c>
      <c r="K21" s="34">
        <f t="shared" si="2"/>
        <v>0</v>
      </c>
      <c r="L21" s="76"/>
      <c r="M21" s="36">
        <f t="shared" si="3"/>
        <v>0</v>
      </c>
      <c r="N21" s="29"/>
      <c r="O21" s="72" t="s">
        <v>15</v>
      </c>
      <c r="P21" s="73">
        <f>SUM(P7:P20)</f>
        <v>215</v>
      </c>
      <c r="Q21" s="73">
        <f>+P21</f>
        <v>215</v>
      </c>
      <c r="R21" s="34">
        <f t="shared" si="4"/>
        <v>1</v>
      </c>
      <c r="S21" s="76"/>
      <c r="T21" s="36">
        <f t="shared" si="5"/>
        <v>0</v>
      </c>
      <c r="U21" s="29"/>
      <c r="V21" s="72" t="s">
        <v>15</v>
      </c>
      <c r="W21" s="73">
        <f>SUM(W7:W20)</f>
        <v>1246</v>
      </c>
      <c r="X21" s="73">
        <f>+W21</f>
        <v>1246</v>
      </c>
      <c r="Y21" s="34">
        <f t="shared" si="6"/>
        <v>1</v>
      </c>
      <c r="Z21" s="76"/>
      <c r="AA21" s="36">
        <f t="shared" si="7"/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ht="15" customHeight="1" x14ac:dyDescent="0.25">
      <c r="A23" s="150" t="s">
        <v>46</v>
      </c>
      <c r="B23" s="152" t="s">
        <v>27</v>
      </c>
      <c r="C23" s="154" t="s">
        <v>28</v>
      </c>
      <c r="D23" s="145" t="s">
        <v>29</v>
      </c>
      <c r="E23" s="156" t="s">
        <v>30</v>
      </c>
      <c r="F23" s="145" t="s">
        <v>31</v>
      </c>
      <c r="G23" s="28"/>
      <c r="H23" s="150" t="s">
        <v>46</v>
      </c>
      <c r="I23" s="152" t="s">
        <v>27</v>
      </c>
      <c r="J23" s="154" t="s">
        <v>28</v>
      </c>
      <c r="K23" s="145" t="s">
        <v>29</v>
      </c>
      <c r="L23" s="156" t="s">
        <v>30</v>
      </c>
      <c r="M23" s="145" t="s">
        <v>31</v>
      </c>
      <c r="N23" s="29"/>
      <c r="O23" s="150" t="s">
        <v>46</v>
      </c>
      <c r="P23" s="152" t="s">
        <v>27</v>
      </c>
      <c r="Q23" s="154" t="s">
        <v>28</v>
      </c>
      <c r="R23" s="145" t="s">
        <v>29</v>
      </c>
      <c r="S23" s="156" t="s">
        <v>30</v>
      </c>
      <c r="T23" s="145" t="s">
        <v>31</v>
      </c>
      <c r="U23" s="29"/>
      <c r="V23" s="150" t="s">
        <v>46</v>
      </c>
      <c r="W23" s="152" t="s">
        <v>27</v>
      </c>
      <c r="X23" s="154" t="s">
        <v>28</v>
      </c>
      <c r="Y23" s="145" t="s">
        <v>29</v>
      </c>
      <c r="Z23" s="156" t="s">
        <v>30</v>
      </c>
      <c r="AA23" s="145" t="s">
        <v>31</v>
      </c>
    </row>
    <row r="24" spans="1:27" ht="15.75" thickBot="1" x14ac:dyDescent="0.3">
      <c r="A24" s="151"/>
      <c r="B24" s="153"/>
      <c r="C24" s="155"/>
      <c r="D24" s="146"/>
      <c r="E24" s="157"/>
      <c r="F24" s="146"/>
      <c r="G24" s="28"/>
      <c r="H24" s="151"/>
      <c r="I24" s="153"/>
      <c r="J24" s="155"/>
      <c r="K24" s="146"/>
      <c r="L24" s="157"/>
      <c r="M24" s="146"/>
      <c r="N24" s="29"/>
      <c r="O24" s="151"/>
      <c r="P24" s="153"/>
      <c r="Q24" s="155"/>
      <c r="R24" s="146"/>
      <c r="S24" s="157"/>
      <c r="T24" s="146"/>
      <c r="U24" s="29"/>
      <c r="V24" s="151"/>
      <c r="W24" s="153"/>
      <c r="X24" s="155"/>
      <c r="Y24" s="146"/>
      <c r="Z24" s="157"/>
      <c r="AA24" s="146"/>
    </row>
    <row r="25" spans="1:27" x14ac:dyDescent="0.25">
      <c r="A25" s="78" t="s">
        <v>47</v>
      </c>
      <c r="B25" s="32">
        <v>0</v>
      </c>
      <c r="C25" s="42"/>
      <c r="D25" s="43">
        <f t="shared" ref="D25:D35" si="8">IF(B25=0,0,+C25/B25)</f>
        <v>0</v>
      </c>
      <c r="E25" s="44">
        <v>0</v>
      </c>
      <c r="F25" s="45">
        <f t="shared" ref="F25:F35" si="9">IF(B25=0,0,+E25/B25)</f>
        <v>0</v>
      </c>
      <c r="G25" s="28"/>
      <c r="H25" s="78" t="s">
        <v>47</v>
      </c>
      <c r="I25" s="42"/>
      <c r="J25" s="46"/>
      <c r="K25" s="43">
        <f t="shared" ref="K25:K35" si="10">IF(I25=0,0,+J25/I25)</f>
        <v>0</v>
      </c>
      <c r="L25" s="48">
        <v>0</v>
      </c>
      <c r="M25" s="45">
        <f t="shared" ref="M25:M35" si="11">IF(I25=0,0,+L25/I25)</f>
        <v>0</v>
      </c>
      <c r="N25" s="29"/>
      <c r="O25" s="78" t="s">
        <v>47</v>
      </c>
      <c r="P25" s="32">
        <v>0</v>
      </c>
      <c r="Q25" s="32">
        <v>0</v>
      </c>
      <c r="R25" s="43">
        <f t="shared" ref="R25:R35" si="12">IF(P25=0,0,+Q25/P25)</f>
        <v>0</v>
      </c>
      <c r="S25" s="48"/>
      <c r="T25" s="45">
        <f t="shared" ref="T25:T35" si="13">IF(P25=0,0,+S25/P25)</f>
        <v>0</v>
      </c>
      <c r="U25" s="29"/>
      <c r="V25" s="78" t="s">
        <v>47</v>
      </c>
      <c r="W25" s="32">
        <v>0</v>
      </c>
      <c r="X25" s="32">
        <v>0</v>
      </c>
      <c r="Y25" s="43">
        <f t="shared" ref="Y25:Y35" si="14">IF(W25=0,0,+X25/W25)</f>
        <v>0</v>
      </c>
      <c r="Z25" s="48">
        <v>0</v>
      </c>
      <c r="AA25" s="45">
        <f t="shared" ref="AA25:AA35" si="15">IF(W25=0,0,+Z25/W25)</f>
        <v>0</v>
      </c>
    </row>
    <row r="26" spans="1:27" x14ac:dyDescent="0.25">
      <c r="A26" s="79" t="s">
        <v>48</v>
      </c>
      <c r="B26" s="32">
        <v>0</v>
      </c>
      <c r="C26" s="42"/>
      <c r="D26" s="43">
        <f t="shared" si="8"/>
        <v>0</v>
      </c>
      <c r="E26" s="44">
        <v>0</v>
      </c>
      <c r="F26" s="45">
        <f t="shared" si="9"/>
        <v>0</v>
      </c>
      <c r="G26" s="28"/>
      <c r="H26" s="79" t="s">
        <v>48</v>
      </c>
      <c r="I26" s="46"/>
      <c r="J26" s="46"/>
      <c r="K26" s="43">
        <f t="shared" si="10"/>
        <v>0</v>
      </c>
      <c r="L26" s="49">
        <v>0</v>
      </c>
      <c r="M26" s="45">
        <f t="shared" si="11"/>
        <v>0</v>
      </c>
      <c r="N26" s="29"/>
      <c r="O26" s="79" t="s">
        <v>48</v>
      </c>
      <c r="P26" s="32">
        <v>0</v>
      </c>
      <c r="Q26" s="32">
        <v>0</v>
      </c>
      <c r="R26" s="43">
        <f t="shared" si="12"/>
        <v>0</v>
      </c>
      <c r="S26" s="48"/>
      <c r="T26" s="45">
        <f t="shared" si="13"/>
        <v>0</v>
      </c>
      <c r="U26" s="29"/>
      <c r="V26" s="79" t="s">
        <v>48</v>
      </c>
      <c r="W26" s="32">
        <v>0</v>
      </c>
      <c r="X26" s="32">
        <v>0</v>
      </c>
      <c r="Y26" s="43">
        <f t="shared" si="14"/>
        <v>0</v>
      </c>
      <c r="Z26" s="48">
        <v>0</v>
      </c>
      <c r="AA26" s="45">
        <f t="shared" si="15"/>
        <v>0</v>
      </c>
    </row>
    <row r="27" spans="1:27" x14ac:dyDescent="0.25">
      <c r="A27" s="79" t="s">
        <v>49</v>
      </c>
      <c r="B27" s="32">
        <v>0</v>
      </c>
      <c r="C27" s="42"/>
      <c r="D27" s="43">
        <f t="shared" si="8"/>
        <v>0</v>
      </c>
      <c r="E27" s="44">
        <v>0</v>
      </c>
      <c r="F27" s="45">
        <f t="shared" si="9"/>
        <v>0</v>
      </c>
      <c r="G27" s="28"/>
      <c r="H27" s="79" t="s">
        <v>49</v>
      </c>
      <c r="I27" s="46"/>
      <c r="J27" s="46"/>
      <c r="K27" s="43">
        <f t="shared" si="10"/>
        <v>0</v>
      </c>
      <c r="L27" s="49">
        <v>0</v>
      </c>
      <c r="M27" s="45">
        <f t="shared" si="11"/>
        <v>0</v>
      </c>
      <c r="N27" s="29"/>
      <c r="O27" s="79" t="s">
        <v>49</v>
      </c>
      <c r="P27" s="32">
        <v>0</v>
      </c>
      <c r="Q27" s="32">
        <v>0</v>
      </c>
      <c r="R27" s="43">
        <f t="shared" si="12"/>
        <v>0</v>
      </c>
      <c r="S27" s="48"/>
      <c r="T27" s="45">
        <f t="shared" si="13"/>
        <v>0</v>
      </c>
      <c r="U27" s="29"/>
      <c r="V27" s="79" t="s">
        <v>49</v>
      </c>
      <c r="W27" s="32">
        <v>0</v>
      </c>
      <c r="X27" s="32">
        <v>0</v>
      </c>
      <c r="Y27" s="43">
        <f t="shared" si="14"/>
        <v>0</v>
      </c>
      <c r="Z27" s="48">
        <v>0</v>
      </c>
      <c r="AA27" s="45">
        <f t="shared" si="15"/>
        <v>0</v>
      </c>
    </row>
    <row r="28" spans="1:27" x14ac:dyDescent="0.25">
      <c r="A28" s="79" t="s">
        <v>50</v>
      </c>
      <c r="B28" s="32">
        <v>0</v>
      </c>
      <c r="C28" s="42"/>
      <c r="D28" s="43">
        <f t="shared" si="8"/>
        <v>0</v>
      </c>
      <c r="E28" s="44">
        <v>0</v>
      </c>
      <c r="F28" s="45">
        <f t="shared" si="9"/>
        <v>0</v>
      </c>
      <c r="G28" s="28"/>
      <c r="H28" s="79" t="s">
        <v>50</v>
      </c>
      <c r="I28" s="46"/>
      <c r="J28" s="46"/>
      <c r="K28" s="43">
        <f t="shared" si="10"/>
        <v>0</v>
      </c>
      <c r="L28" s="49">
        <v>0</v>
      </c>
      <c r="M28" s="45">
        <f t="shared" si="11"/>
        <v>0</v>
      </c>
      <c r="N28" s="29"/>
      <c r="O28" s="79" t="s">
        <v>50</v>
      </c>
      <c r="P28" s="32">
        <v>33</v>
      </c>
      <c r="Q28" s="32">
        <v>33</v>
      </c>
      <c r="R28" s="43">
        <f t="shared" si="12"/>
        <v>1</v>
      </c>
      <c r="S28" s="48"/>
      <c r="T28" s="45">
        <f t="shared" si="13"/>
        <v>0</v>
      </c>
      <c r="U28" s="29"/>
      <c r="V28" s="79" t="s">
        <v>50</v>
      </c>
      <c r="W28" s="32">
        <v>132</v>
      </c>
      <c r="X28" s="32">
        <v>132</v>
      </c>
      <c r="Y28" s="43">
        <f t="shared" si="14"/>
        <v>1</v>
      </c>
      <c r="Z28" s="48">
        <v>0</v>
      </c>
      <c r="AA28" s="45">
        <f t="shared" si="15"/>
        <v>0</v>
      </c>
    </row>
    <row r="29" spans="1:27" x14ac:dyDescent="0.25">
      <c r="A29" s="79" t="s">
        <v>51</v>
      </c>
      <c r="B29" s="32">
        <v>0</v>
      </c>
      <c r="C29" s="42"/>
      <c r="D29" s="43">
        <f t="shared" si="8"/>
        <v>0</v>
      </c>
      <c r="E29" s="44">
        <v>0</v>
      </c>
      <c r="F29" s="45">
        <f t="shared" si="9"/>
        <v>0</v>
      </c>
      <c r="G29" s="28"/>
      <c r="H29" s="79" t="s">
        <v>51</v>
      </c>
      <c r="I29" s="46"/>
      <c r="J29" s="46"/>
      <c r="K29" s="43">
        <f t="shared" si="10"/>
        <v>0</v>
      </c>
      <c r="L29" s="49">
        <v>0</v>
      </c>
      <c r="M29" s="45">
        <f t="shared" si="11"/>
        <v>0</v>
      </c>
      <c r="N29" s="29"/>
      <c r="O29" s="79" t="s">
        <v>51</v>
      </c>
      <c r="P29" s="32">
        <v>0</v>
      </c>
      <c r="Q29" s="32">
        <v>0</v>
      </c>
      <c r="R29" s="43">
        <f t="shared" si="12"/>
        <v>0</v>
      </c>
      <c r="S29" s="48"/>
      <c r="T29" s="45">
        <f t="shared" si="13"/>
        <v>0</v>
      </c>
      <c r="U29" s="29"/>
      <c r="V29" s="79" t="s">
        <v>51</v>
      </c>
      <c r="W29" s="32">
        <v>0</v>
      </c>
      <c r="X29" s="32">
        <v>0</v>
      </c>
      <c r="Y29" s="43">
        <f t="shared" si="14"/>
        <v>0</v>
      </c>
      <c r="Z29" s="48">
        <v>0</v>
      </c>
      <c r="AA29" s="45">
        <f t="shared" si="15"/>
        <v>0</v>
      </c>
    </row>
    <row r="30" spans="1:27" x14ac:dyDescent="0.25">
      <c r="A30" s="79" t="s">
        <v>52</v>
      </c>
      <c r="B30" s="32">
        <v>0</v>
      </c>
      <c r="C30" s="42"/>
      <c r="D30" s="43">
        <f t="shared" si="8"/>
        <v>0</v>
      </c>
      <c r="E30" s="44">
        <v>0</v>
      </c>
      <c r="F30" s="45">
        <f t="shared" si="9"/>
        <v>0</v>
      </c>
      <c r="G30" s="28"/>
      <c r="H30" s="79" t="s">
        <v>52</v>
      </c>
      <c r="I30" s="46"/>
      <c r="J30" s="46"/>
      <c r="K30" s="43">
        <f t="shared" si="10"/>
        <v>0</v>
      </c>
      <c r="L30" s="49">
        <v>0</v>
      </c>
      <c r="M30" s="45">
        <f t="shared" si="11"/>
        <v>0</v>
      </c>
      <c r="N30" s="29"/>
      <c r="O30" s="79" t="s">
        <v>52</v>
      </c>
      <c r="P30" s="32">
        <v>0</v>
      </c>
      <c r="Q30" s="32">
        <v>0</v>
      </c>
      <c r="R30" s="43">
        <f t="shared" si="12"/>
        <v>0</v>
      </c>
      <c r="S30" s="48"/>
      <c r="T30" s="45">
        <f t="shared" si="13"/>
        <v>0</v>
      </c>
      <c r="U30" s="29"/>
      <c r="V30" s="79" t="s">
        <v>52</v>
      </c>
      <c r="W30" s="32">
        <v>0</v>
      </c>
      <c r="X30" s="32">
        <v>0</v>
      </c>
      <c r="Y30" s="43">
        <f t="shared" si="14"/>
        <v>0</v>
      </c>
      <c r="Z30" s="48">
        <v>0</v>
      </c>
      <c r="AA30" s="45">
        <f t="shared" si="15"/>
        <v>0</v>
      </c>
    </row>
    <row r="31" spans="1:27" x14ac:dyDescent="0.25">
      <c r="A31" s="79" t="s">
        <v>53</v>
      </c>
      <c r="B31" s="32">
        <v>0</v>
      </c>
      <c r="C31" s="42"/>
      <c r="D31" s="43">
        <f t="shared" si="8"/>
        <v>0</v>
      </c>
      <c r="E31" s="44">
        <v>0</v>
      </c>
      <c r="F31" s="45">
        <f t="shared" si="9"/>
        <v>0</v>
      </c>
      <c r="G31" s="28"/>
      <c r="H31" s="79" t="s">
        <v>53</v>
      </c>
      <c r="I31" s="46"/>
      <c r="J31" s="46"/>
      <c r="K31" s="43">
        <f t="shared" si="10"/>
        <v>0</v>
      </c>
      <c r="L31" s="49">
        <v>0</v>
      </c>
      <c r="M31" s="45">
        <f t="shared" si="11"/>
        <v>0</v>
      </c>
      <c r="N31" s="29"/>
      <c r="O31" s="79" t="s">
        <v>53</v>
      </c>
      <c r="P31" s="32">
        <v>0</v>
      </c>
      <c r="Q31" s="32">
        <v>0</v>
      </c>
      <c r="R31" s="43">
        <f t="shared" si="12"/>
        <v>0</v>
      </c>
      <c r="S31" s="48"/>
      <c r="T31" s="45">
        <f t="shared" si="13"/>
        <v>0</v>
      </c>
      <c r="U31" s="29"/>
      <c r="V31" s="79" t="s">
        <v>53</v>
      </c>
      <c r="W31" s="32">
        <v>0</v>
      </c>
      <c r="X31" s="32">
        <v>0</v>
      </c>
      <c r="Y31" s="43">
        <f t="shared" si="14"/>
        <v>0</v>
      </c>
      <c r="Z31" s="48">
        <v>0</v>
      </c>
      <c r="AA31" s="45">
        <f t="shared" si="15"/>
        <v>0</v>
      </c>
    </row>
    <row r="32" spans="1:27" x14ac:dyDescent="0.25">
      <c r="A32" s="79" t="s">
        <v>54</v>
      </c>
      <c r="B32" s="32">
        <v>0</v>
      </c>
      <c r="C32" s="42"/>
      <c r="D32" s="43">
        <f t="shared" si="8"/>
        <v>0</v>
      </c>
      <c r="E32" s="44">
        <v>0</v>
      </c>
      <c r="F32" s="45">
        <f t="shared" si="9"/>
        <v>0</v>
      </c>
      <c r="G32" s="28"/>
      <c r="H32" s="79" t="s">
        <v>54</v>
      </c>
      <c r="I32" s="46"/>
      <c r="J32" s="46"/>
      <c r="K32" s="43">
        <f t="shared" si="10"/>
        <v>0</v>
      </c>
      <c r="L32" s="49">
        <v>0</v>
      </c>
      <c r="M32" s="45">
        <f t="shared" si="11"/>
        <v>0</v>
      </c>
      <c r="N32" s="29"/>
      <c r="O32" s="79" t="s">
        <v>54</v>
      </c>
      <c r="P32" s="32">
        <v>0</v>
      </c>
      <c r="Q32" s="32">
        <v>0</v>
      </c>
      <c r="R32" s="43">
        <f t="shared" si="12"/>
        <v>0</v>
      </c>
      <c r="S32" s="48"/>
      <c r="T32" s="45">
        <f t="shared" si="13"/>
        <v>0</v>
      </c>
      <c r="U32" s="29"/>
      <c r="V32" s="79" t="s">
        <v>54</v>
      </c>
      <c r="W32" s="32">
        <v>0</v>
      </c>
      <c r="X32" s="32">
        <v>0</v>
      </c>
      <c r="Y32" s="43">
        <f t="shared" si="14"/>
        <v>0</v>
      </c>
      <c r="Z32" s="48">
        <v>0</v>
      </c>
      <c r="AA32" s="45">
        <f t="shared" si="15"/>
        <v>0</v>
      </c>
    </row>
    <row r="33" spans="1:27" x14ac:dyDescent="0.25">
      <c r="A33" s="79" t="s">
        <v>55</v>
      </c>
      <c r="B33" s="32">
        <v>0</v>
      </c>
      <c r="C33" s="42"/>
      <c r="D33" s="43">
        <f t="shared" si="8"/>
        <v>0</v>
      </c>
      <c r="E33" s="44">
        <v>0</v>
      </c>
      <c r="F33" s="45">
        <f t="shared" si="9"/>
        <v>0</v>
      </c>
      <c r="G33" s="28"/>
      <c r="H33" s="79" t="s">
        <v>55</v>
      </c>
      <c r="I33" s="46"/>
      <c r="J33" s="46"/>
      <c r="K33" s="43">
        <f t="shared" si="10"/>
        <v>0</v>
      </c>
      <c r="L33" s="49">
        <v>0</v>
      </c>
      <c r="M33" s="45">
        <f t="shared" si="11"/>
        <v>0</v>
      </c>
      <c r="N33" s="29"/>
      <c r="O33" s="79" t="s">
        <v>55</v>
      </c>
      <c r="P33" s="32">
        <v>0</v>
      </c>
      <c r="Q33" s="32">
        <v>0</v>
      </c>
      <c r="R33" s="43">
        <f t="shared" si="12"/>
        <v>0</v>
      </c>
      <c r="S33" s="48"/>
      <c r="T33" s="45">
        <f t="shared" si="13"/>
        <v>0</v>
      </c>
      <c r="U33" s="29"/>
      <c r="V33" s="79" t="s">
        <v>55</v>
      </c>
      <c r="W33" s="32">
        <v>0</v>
      </c>
      <c r="X33" s="32">
        <v>0</v>
      </c>
      <c r="Y33" s="43">
        <f t="shared" si="14"/>
        <v>0</v>
      </c>
      <c r="Z33" s="48">
        <v>0</v>
      </c>
      <c r="AA33" s="45">
        <f t="shared" si="15"/>
        <v>0</v>
      </c>
    </row>
    <row r="34" spans="1:27" ht="15.75" thickBot="1" x14ac:dyDescent="0.3">
      <c r="A34" s="80" t="s">
        <v>56</v>
      </c>
      <c r="B34" s="32">
        <v>0</v>
      </c>
      <c r="C34" s="42"/>
      <c r="D34" s="43">
        <f t="shared" si="8"/>
        <v>0</v>
      </c>
      <c r="E34" s="44">
        <v>0</v>
      </c>
      <c r="F34" s="45">
        <f t="shared" si="9"/>
        <v>0</v>
      </c>
      <c r="G34" s="28"/>
      <c r="H34" s="80" t="s">
        <v>56</v>
      </c>
      <c r="I34" s="46"/>
      <c r="J34" s="46"/>
      <c r="K34" s="43">
        <f t="shared" si="10"/>
        <v>0</v>
      </c>
      <c r="L34" s="49">
        <v>0</v>
      </c>
      <c r="M34" s="45">
        <f t="shared" si="11"/>
        <v>0</v>
      </c>
      <c r="N34" s="29"/>
      <c r="O34" s="80" t="s">
        <v>56</v>
      </c>
      <c r="P34" s="32">
        <v>0</v>
      </c>
      <c r="Q34" s="32">
        <v>0</v>
      </c>
      <c r="R34" s="43">
        <f t="shared" si="12"/>
        <v>0</v>
      </c>
      <c r="S34" s="48"/>
      <c r="T34" s="45">
        <f t="shared" si="13"/>
        <v>0</v>
      </c>
      <c r="U34" s="29"/>
      <c r="V34" s="80" t="s">
        <v>56</v>
      </c>
      <c r="W34" s="32">
        <v>0</v>
      </c>
      <c r="X34" s="32">
        <v>0</v>
      </c>
      <c r="Y34" s="43">
        <f t="shared" si="14"/>
        <v>0</v>
      </c>
      <c r="Z34" s="48">
        <v>0</v>
      </c>
      <c r="AA34" s="45">
        <f t="shared" si="15"/>
        <v>0</v>
      </c>
    </row>
    <row r="35" spans="1:27" ht="15.75" thickBot="1" x14ac:dyDescent="0.3">
      <c r="A35" s="81" t="s">
        <v>15</v>
      </c>
      <c r="B35" s="50">
        <f>SUM(B25:B34)</f>
        <v>0</v>
      </c>
      <c r="C35" s="50">
        <f>SUM(C25:C34)</f>
        <v>0</v>
      </c>
      <c r="D35" s="43">
        <f t="shared" si="8"/>
        <v>0</v>
      </c>
      <c r="E35" s="44">
        <v>0</v>
      </c>
      <c r="F35" s="45">
        <f t="shared" si="9"/>
        <v>0</v>
      </c>
      <c r="G35" s="28"/>
      <c r="H35" s="81" t="s">
        <v>15</v>
      </c>
      <c r="I35" s="50">
        <f>SUM(I25:I34)</f>
        <v>0</v>
      </c>
      <c r="J35" s="51">
        <f>SUM(J25:J34)</f>
        <v>0</v>
      </c>
      <c r="K35" s="43">
        <f t="shared" si="10"/>
        <v>0</v>
      </c>
      <c r="L35" s="52"/>
      <c r="M35" s="45">
        <f t="shared" si="11"/>
        <v>0</v>
      </c>
      <c r="N35" s="29"/>
      <c r="O35" s="81" t="s">
        <v>15</v>
      </c>
      <c r="P35" s="50">
        <f>SUM(P25:P34)</f>
        <v>33</v>
      </c>
      <c r="Q35" s="54">
        <f>+P35</f>
        <v>33</v>
      </c>
      <c r="R35" s="43">
        <f t="shared" si="12"/>
        <v>1</v>
      </c>
      <c r="S35" s="52"/>
      <c r="T35" s="45">
        <f t="shared" si="13"/>
        <v>0</v>
      </c>
      <c r="U35" s="29"/>
      <c r="V35" s="81" t="s">
        <v>15</v>
      </c>
      <c r="W35" s="50">
        <f>SUM(W25:W34)</f>
        <v>132</v>
      </c>
      <c r="X35" s="50">
        <f>+W35</f>
        <v>132</v>
      </c>
      <c r="Y35" s="43">
        <f t="shared" si="14"/>
        <v>1</v>
      </c>
      <c r="Z35" s="52"/>
      <c r="AA35" s="45">
        <f t="shared" si="15"/>
        <v>0</v>
      </c>
    </row>
    <row r="36" spans="1:27" ht="15.75" thickBot="1" x14ac:dyDescent="0.3">
      <c r="A36" s="55"/>
      <c r="B36" s="56"/>
      <c r="C36" s="56"/>
      <c r="D36" s="56"/>
      <c r="E36" s="57"/>
      <c r="F36" s="58"/>
      <c r="G36" s="28"/>
      <c r="H36" s="55"/>
      <c r="I36" s="56"/>
      <c r="J36" s="56"/>
      <c r="K36" s="56"/>
      <c r="L36" s="57"/>
      <c r="M36" s="58"/>
      <c r="N36" s="29"/>
      <c r="O36" s="55"/>
      <c r="P36" s="56"/>
      <c r="Q36" s="56"/>
      <c r="R36" s="56"/>
      <c r="S36" s="57"/>
      <c r="T36" s="58"/>
      <c r="U36" s="29"/>
      <c r="V36" s="55"/>
      <c r="W36" s="56"/>
      <c r="X36" s="56"/>
      <c r="Y36" s="56"/>
      <c r="Z36" s="57"/>
      <c r="AA36" s="58"/>
    </row>
    <row r="37" spans="1:27" ht="15" customHeight="1" x14ac:dyDescent="0.25">
      <c r="A37" s="159" t="s">
        <v>57</v>
      </c>
      <c r="B37" s="161" t="s">
        <v>27</v>
      </c>
      <c r="C37" s="163" t="s">
        <v>28</v>
      </c>
      <c r="D37" s="145" t="s">
        <v>29</v>
      </c>
      <c r="E37" s="165" t="s">
        <v>30</v>
      </c>
      <c r="F37" s="145" t="s">
        <v>31</v>
      </c>
      <c r="G37" s="28"/>
      <c r="H37" s="159" t="s">
        <v>57</v>
      </c>
      <c r="I37" s="161" t="s">
        <v>27</v>
      </c>
      <c r="J37" s="163" t="s">
        <v>28</v>
      </c>
      <c r="K37" s="145" t="s">
        <v>29</v>
      </c>
      <c r="L37" s="165" t="s">
        <v>30</v>
      </c>
      <c r="M37" s="145" t="s">
        <v>31</v>
      </c>
      <c r="N37" s="29"/>
      <c r="O37" s="159" t="s">
        <v>57</v>
      </c>
      <c r="P37" s="161" t="s">
        <v>27</v>
      </c>
      <c r="Q37" s="163" t="s">
        <v>28</v>
      </c>
      <c r="R37" s="145" t="s">
        <v>29</v>
      </c>
      <c r="S37" s="165" t="s">
        <v>30</v>
      </c>
      <c r="T37" s="145" t="s">
        <v>31</v>
      </c>
      <c r="U37" s="29"/>
      <c r="V37" s="159" t="s">
        <v>57</v>
      </c>
      <c r="W37" s="161" t="s">
        <v>27</v>
      </c>
      <c r="X37" s="163" t="s">
        <v>28</v>
      </c>
      <c r="Y37" s="145" t="s">
        <v>29</v>
      </c>
      <c r="Z37" s="165" t="s">
        <v>30</v>
      </c>
      <c r="AA37" s="145" t="s">
        <v>31</v>
      </c>
    </row>
    <row r="38" spans="1:27" ht="15.75" thickBot="1" x14ac:dyDescent="0.3">
      <c r="A38" s="160"/>
      <c r="B38" s="162"/>
      <c r="C38" s="164"/>
      <c r="D38" s="146"/>
      <c r="E38" s="166"/>
      <c r="F38" s="158"/>
      <c r="G38" s="28"/>
      <c r="H38" s="160"/>
      <c r="I38" s="162"/>
      <c r="J38" s="164"/>
      <c r="K38" s="146"/>
      <c r="L38" s="166"/>
      <c r="M38" s="158"/>
      <c r="N38" s="29"/>
      <c r="O38" s="160"/>
      <c r="P38" s="162"/>
      <c r="Q38" s="164"/>
      <c r="R38" s="146"/>
      <c r="S38" s="166"/>
      <c r="T38" s="158"/>
      <c r="U38" s="29"/>
      <c r="V38" s="160"/>
      <c r="W38" s="198"/>
      <c r="X38" s="199"/>
      <c r="Y38" s="146"/>
      <c r="Z38" s="200"/>
      <c r="AA38" s="158"/>
    </row>
    <row r="39" spans="1:27" x14ac:dyDescent="0.25">
      <c r="A39" s="82" t="s">
        <v>58</v>
      </c>
      <c r="B39" s="32">
        <v>1</v>
      </c>
      <c r="C39" s="32">
        <v>1</v>
      </c>
      <c r="D39" s="60">
        <f t="shared" ref="D39:D47" si="16">IF(B39=0,0,+C39/B39)</f>
        <v>1</v>
      </c>
      <c r="E39" s="61">
        <v>0</v>
      </c>
      <c r="F39" s="62">
        <f t="shared" ref="F39:F47" si="17">IF(B39=0,0,+E39/B39)</f>
        <v>0</v>
      </c>
      <c r="G39" s="28"/>
      <c r="H39" s="82" t="s">
        <v>58</v>
      </c>
      <c r="I39" s="59"/>
      <c r="J39" s="59"/>
      <c r="K39" s="60">
        <f t="shared" ref="K39:K47" si="18">IF(I39=0,0,+J39/I39)</f>
        <v>0</v>
      </c>
      <c r="L39" s="63">
        <v>0</v>
      </c>
      <c r="M39" s="62">
        <f t="shared" ref="M39:M47" si="19">IF(I39=0,0,+L39/I39)</f>
        <v>0</v>
      </c>
      <c r="N39" s="29"/>
      <c r="O39" s="82" t="s">
        <v>58</v>
      </c>
      <c r="P39" s="32">
        <v>264</v>
      </c>
      <c r="Q39" s="32">
        <v>264</v>
      </c>
      <c r="R39" s="60">
        <f t="shared" ref="R39:R47" si="20">IF(P39=0,0,+Q39/P39)</f>
        <v>1</v>
      </c>
      <c r="S39" s="63">
        <v>0</v>
      </c>
      <c r="T39" s="62">
        <f t="shared" ref="T39:T47" si="21">IF(P39=0,0,+S39/P39)</f>
        <v>0</v>
      </c>
      <c r="U39" s="29"/>
      <c r="V39" s="135" t="s">
        <v>58</v>
      </c>
      <c r="W39" s="32">
        <v>586</v>
      </c>
      <c r="X39" s="32">
        <v>586</v>
      </c>
      <c r="Y39" s="60">
        <f t="shared" ref="Y39:Y47" si="22">IF(W39=0,0,+X39/W39)</f>
        <v>1</v>
      </c>
      <c r="Z39" s="64">
        <v>0</v>
      </c>
      <c r="AA39" s="62">
        <f t="shared" ref="AA39:AA47" si="23">IF(W39=0,0,+Z39/W39)</f>
        <v>0</v>
      </c>
    </row>
    <row r="40" spans="1:27" x14ac:dyDescent="0.25">
      <c r="A40" s="82" t="s">
        <v>59</v>
      </c>
      <c r="B40" s="32">
        <v>11</v>
      </c>
      <c r="C40" s="32">
        <v>11</v>
      </c>
      <c r="D40" s="60">
        <f t="shared" si="16"/>
        <v>1</v>
      </c>
      <c r="E40" s="61">
        <v>0</v>
      </c>
      <c r="F40" s="62">
        <f t="shared" si="17"/>
        <v>0</v>
      </c>
      <c r="G40" s="28"/>
      <c r="H40" s="82" t="s">
        <v>59</v>
      </c>
      <c r="I40" s="59"/>
      <c r="J40" s="59"/>
      <c r="K40" s="60">
        <f t="shared" si="18"/>
        <v>0</v>
      </c>
      <c r="L40" s="63">
        <v>0</v>
      </c>
      <c r="M40" s="62">
        <f t="shared" si="19"/>
        <v>0</v>
      </c>
      <c r="N40" s="29"/>
      <c r="O40" s="82" t="s">
        <v>59</v>
      </c>
      <c r="P40" s="32">
        <v>659</v>
      </c>
      <c r="Q40" s="32">
        <v>659</v>
      </c>
      <c r="R40" s="60">
        <f t="shared" si="20"/>
        <v>1</v>
      </c>
      <c r="S40" s="63">
        <v>0</v>
      </c>
      <c r="T40" s="62">
        <f t="shared" si="21"/>
        <v>0</v>
      </c>
      <c r="U40" s="29"/>
      <c r="V40" s="135" t="s">
        <v>59</v>
      </c>
      <c r="W40" s="32">
        <v>1365</v>
      </c>
      <c r="X40" s="32">
        <v>1365</v>
      </c>
      <c r="Y40" s="60">
        <f t="shared" si="22"/>
        <v>1</v>
      </c>
      <c r="Z40" s="64">
        <v>0</v>
      </c>
      <c r="AA40" s="62">
        <f t="shared" si="23"/>
        <v>0</v>
      </c>
    </row>
    <row r="41" spans="1:27" x14ac:dyDescent="0.25">
      <c r="A41" s="82" t="s">
        <v>60</v>
      </c>
      <c r="B41" s="32">
        <v>0</v>
      </c>
      <c r="C41" s="32">
        <v>0</v>
      </c>
      <c r="D41" s="60">
        <f t="shared" si="16"/>
        <v>0</v>
      </c>
      <c r="E41" s="61">
        <v>0</v>
      </c>
      <c r="F41" s="62">
        <f t="shared" si="17"/>
        <v>0</v>
      </c>
      <c r="G41" s="28"/>
      <c r="H41" s="82" t="s">
        <v>60</v>
      </c>
      <c r="I41" s="59"/>
      <c r="J41" s="59"/>
      <c r="K41" s="60">
        <f t="shared" si="18"/>
        <v>0</v>
      </c>
      <c r="L41" s="63">
        <v>0</v>
      </c>
      <c r="M41" s="62">
        <f t="shared" si="19"/>
        <v>0</v>
      </c>
      <c r="N41" s="29"/>
      <c r="O41" s="82" t="s">
        <v>60</v>
      </c>
      <c r="P41" s="32">
        <v>0</v>
      </c>
      <c r="Q41" s="32">
        <v>0</v>
      </c>
      <c r="R41" s="60">
        <f t="shared" si="20"/>
        <v>0</v>
      </c>
      <c r="S41" s="63">
        <v>0</v>
      </c>
      <c r="T41" s="62">
        <f t="shared" si="21"/>
        <v>0</v>
      </c>
      <c r="U41" s="29"/>
      <c r="V41" s="135" t="s">
        <v>60</v>
      </c>
      <c r="W41" s="32">
        <v>0</v>
      </c>
      <c r="X41" s="32">
        <v>0</v>
      </c>
      <c r="Y41" s="60">
        <f t="shared" si="22"/>
        <v>0</v>
      </c>
      <c r="Z41" s="64">
        <v>0</v>
      </c>
      <c r="AA41" s="62">
        <f t="shared" si="23"/>
        <v>0</v>
      </c>
    </row>
    <row r="42" spans="1:27" x14ac:dyDescent="0.25">
      <c r="A42" s="82" t="s">
        <v>61</v>
      </c>
      <c r="B42" s="32">
        <v>0</v>
      </c>
      <c r="C42" s="32">
        <v>0</v>
      </c>
      <c r="D42" s="60">
        <f t="shared" si="16"/>
        <v>0</v>
      </c>
      <c r="E42" s="61">
        <v>0</v>
      </c>
      <c r="F42" s="62">
        <f t="shared" si="17"/>
        <v>0</v>
      </c>
      <c r="G42" s="28"/>
      <c r="H42" s="82" t="s">
        <v>61</v>
      </c>
      <c r="I42" s="59"/>
      <c r="J42" s="59"/>
      <c r="K42" s="60">
        <f t="shared" si="18"/>
        <v>0</v>
      </c>
      <c r="L42" s="63">
        <v>0</v>
      </c>
      <c r="M42" s="62">
        <f t="shared" si="19"/>
        <v>0</v>
      </c>
      <c r="N42" s="29"/>
      <c r="O42" s="82" t="s">
        <v>61</v>
      </c>
      <c r="P42" s="32">
        <v>0</v>
      </c>
      <c r="Q42" s="32">
        <v>0</v>
      </c>
      <c r="R42" s="60">
        <f t="shared" si="20"/>
        <v>0</v>
      </c>
      <c r="S42" s="63">
        <v>0</v>
      </c>
      <c r="T42" s="62">
        <f t="shared" si="21"/>
        <v>0</v>
      </c>
      <c r="U42" s="29"/>
      <c r="V42" s="135" t="s">
        <v>61</v>
      </c>
      <c r="W42" s="32">
        <v>0</v>
      </c>
      <c r="X42" s="32">
        <v>0</v>
      </c>
      <c r="Y42" s="60">
        <f t="shared" si="22"/>
        <v>0</v>
      </c>
      <c r="Z42" s="64">
        <v>0</v>
      </c>
      <c r="AA42" s="62">
        <f t="shared" si="23"/>
        <v>0</v>
      </c>
    </row>
    <row r="43" spans="1:27" x14ac:dyDescent="0.25">
      <c r="A43" s="82" t="s">
        <v>62</v>
      </c>
      <c r="B43" s="32">
        <v>0</v>
      </c>
      <c r="C43" s="32">
        <v>0</v>
      </c>
      <c r="D43" s="60">
        <f t="shared" si="16"/>
        <v>0</v>
      </c>
      <c r="E43" s="61">
        <v>0</v>
      </c>
      <c r="F43" s="62">
        <f t="shared" si="17"/>
        <v>0</v>
      </c>
      <c r="G43" s="28"/>
      <c r="H43" s="82" t="s">
        <v>62</v>
      </c>
      <c r="I43" s="59"/>
      <c r="J43" s="59"/>
      <c r="K43" s="60">
        <f t="shared" si="18"/>
        <v>0</v>
      </c>
      <c r="L43" s="63">
        <v>0</v>
      </c>
      <c r="M43" s="62">
        <f t="shared" si="19"/>
        <v>0</v>
      </c>
      <c r="N43" s="29"/>
      <c r="O43" s="82" t="s">
        <v>62</v>
      </c>
      <c r="P43" s="32">
        <v>39</v>
      </c>
      <c r="Q43" s="32">
        <v>39</v>
      </c>
      <c r="R43" s="60">
        <f t="shared" si="20"/>
        <v>1</v>
      </c>
      <c r="S43" s="63">
        <v>0</v>
      </c>
      <c r="T43" s="62">
        <f t="shared" si="21"/>
        <v>0</v>
      </c>
      <c r="U43" s="29"/>
      <c r="V43" s="135" t="s">
        <v>62</v>
      </c>
      <c r="W43" s="32">
        <v>343</v>
      </c>
      <c r="X43" s="32">
        <v>343</v>
      </c>
      <c r="Y43" s="60">
        <f t="shared" si="22"/>
        <v>1</v>
      </c>
      <c r="Z43" s="64">
        <v>0</v>
      </c>
      <c r="AA43" s="62">
        <f t="shared" si="23"/>
        <v>0</v>
      </c>
    </row>
    <row r="44" spans="1:27" x14ac:dyDescent="0.25">
      <c r="A44" s="82" t="s">
        <v>63</v>
      </c>
      <c r="B44" s="32">
        <v>0</v>
      </c>
      <c r="C44" s="32">
        <v>0</v>
      </c>
      <c r="D44" s="60">
        <f t="shared" si="16"/>
        <v>0</v>
      </c>
      <c r="E44" s="61">
        <v>0</v>
      </c>
      <c r="F44" s="62">
        <f t="shared" si="17"/>
        <v>0</v>
      </c>
      <c r="G44" s="28"/>
      <c r="H44" s="82" t="s">
        <v>63</v>
      </c>
      <c r="I44" s="59"/>
      <c r="J44" s="59"/>
      <c r="K44" s="60">
        <f t="shared" si="18"/>
        <v>0</v>
      </c>
      <c r="L44" s="63">
        <v>0</v>
      </c>
      <c r="M44" s="62">
        <f t="shared" si="19"/>
        <v>0</v>
      </c>
      <c r="N44" s="29"/>
      <c r="O44" s="82" t="s">
        <v>63</v>
      </c>
      <c r="P44" s="32">
        <v>0</v>
      </c>
      <c r="Q44" s="32">
        <v>0</v>
      </c>
      <c r="R44" s="60">
        <f t="shared" si="20"/>
        <v>0</v>
      </c>
      <c r="S44" s="63">
        <v>0</v>
      </c>
      <c r="T44" s="62">
        <f t="shared" si="21"/>
        <v>0</v>
      </c>
      <c r="U44" s="29"/>
      <c r="V44" s="135" t="s">
        <v>63</v>
      </c>
      <c r="W44" s="32">
        <v>0</v>
      </c>
      <c r="X44" s="32">
        <v>0</v>
      </c>
      <c r="Y44" s="60">
        <f t="shared" si="22"/>
        <v>0</v>
      </c>
      <c r="Z44" s="64">
        <v>0</v>
      </c>
      <c r="AA44" s="62">
        <f t="shared" si="23"/>
        <v>0</v>
      </c>
    </row>
    <row r="45" spans="1:27" x14ac:dyDescent="0.25">
      <c r="A45" s="82" t="s">
        <v>64</v>
      </c>
      <c r="B45" s="32">
        <v>0</v>
      </c>
      <c r="C45" s="32">
        <v>0</v>
      </c>
      <c r="D45" s="60">
        <f t="shared" si="16"/>
        <v>0</v>
      </c>
      <c r="E45" s="61">
        <v>0</v>
      </c>
      <c r="F45" s="62">
        <f t="shared" si="17"/>
        <v>0</v>
      </c>
      <c r="G45" s="28"/>
      <c r="H45" s="82" t="s">
        <v>64</v>
      </c>
      <c r="I45" s="59"/>
      <c r="J45" s="59"/>
      <c r="K45" s="60">
        <f t="shared" si="18"/>
        <v>0</v>
      </c>
      <c r="L45" s="63">
        <v>0</v>
      </c>
      <c r="M45" s="62">
        <f t="shared" si="19"/>
        <v>0</v>
      </c>
      <c r="N45" s="29"/>
      <c r="O45" s="82" t="s">
        <v>64</v>
      </c>
      <c r="P45" s="32">
        <v>53</v>
      </c>
      <c r="Q45" s="32">
        <v>53</v>
      </c>
      <c r="R45" s="60">
        <f t="shared" si="20"/>
        <v>1</v>
      </c>
      <c r="S45" s="63">
        <v>0</v>
      </c>
      <c r="T45" s="62">
        <f t="shared" si="21"/>
        <v>0</v>
      </c>
      <c r="U45" s="29"/>
      <c r="V45" s="135" t="s">
        <v>64</v>
      </c>
      <c r="W45" s="32">
        <v>372</v>
      </c>
      <c r="X45" s="32">
        <v>372</v>
      </c>
      <c r="Y45" s="60">
        <f t="shared" si="22"/>
        <v>1</v>
      </c>
      <c r="Z45" s="64">
        <v>0</v>
      </c>
      <c r="AA45" s="62">
        <f t="shared" si="23"/>
        <v>0</v>
      </c>
    </row>
    <row r="46" spans="1:27" ht="15.75" thickBot="1" x14ac:dyDescent="0.3">
      <c r="A46" s="83" t="s">
        <v>65</v>
      </c>
      <c r="B46" s="32">
        <v>0</v>
      </c>
      <c r="C46" s="32">
        <v>0</v>
      </c>
      <c r="D46" s="60">
        <f t="shared" si="16"/>
        <v>0</v>
      </c>
      <c r="E46" s="61">
        <v>0</v>
      </c>
      <c r="F46" s="62">
        <f t="shared" si="17"/>
        <v>0</v>
      </c>
      <c r="G46" s="28"/>
      <c r="H46" s="83" t="s">
        <v>65</v>
      </c>
      <c r="I46" s="59"/>
      <c r="J46" s="59"/>
      <c r="K46" s="60">
        <f t="shared" si="18"/>
        <v>0</v>
      </c>
      <c r="L46" s="63">
        <v>0</v>
      </c>
      <c r="M46" s="62">
        <f t="shared" si="19"/>
        <v>0</v>
      </c>
      <c r="N46" s="29"/>
      <c r="O46" s="83" t="s">
        <v>65</v>
      </c>
      <c r="P46" s="32">
        <v>0</v>
      </c>
      <c r="Q46" s="32">
        <v>0</v>
      </c>
      <c r="R46" s="60">
        <f t="shared" si="20"/>
        <v>0</v>
      </c>
      <c r="S46" s="63">
        <v>0</v>
      </c>
      <c r="T46" s="62">
        <f t="shared" si="21"/>
        <v>0</v>
      </c>
      <c r="U46" s="29"/>
      <c r="V46" s="136" t="s">
        <v>65</v>
      </c>
      <c r="W46" s="32">
        <v>0</v>
      </c>
      <c r="X46" s="32">
        <v>0</v>
      </c>
      <c r="Y46" s="60">
        <f t="shared" si="22"/>
        <v>0</v>
      </c>
      <c r="Z46" s="64">
        <v>0</v>
      </c>
      <c r="AA46" s="62">
        <f t="shared" si="23"/>
        <v>0</v>
      </c>
    </row>
    <row r="47" spans="1:27" ht="15.75" thickBot="1" x14ac:dyDescent="0.3">
      <c r="A47" s="65" t="s">
        <v>15</v>
      </c>
      <c r="B47" s="66">
        <f>SUM(B39:B46)</f>
        <v>12</v>
      </c>
      <c r="C47" s="66">
        <f>SUM(C39:C46)</f>
        <v>12</v>
      </c>
      <c r="D47" s="132">
        <f t="shared" si="16"/>
        <v>1</v>
      </c>
      <c r="E47" s="67"/>
      <c r="F47" s="68">
        <f t="shared" si="17"/>
        <v>0</v>
      </c>
      <c r="G47" s="28"/>
      <c r="H47" s="65" t="s">
        <v>15</v>
      </c>
      <c r="I47" s="66">
        <f>SUM(I39:I46)</f>
        <v>0</v>
      </c>
      <c r="J47" s="66">
        <f>SUM(J39:J46)</f>
        <v>0</v>
      </c>
      <c r="K47" s="132">
        <f t="shared" si="18"/>
        <v>0</v>
      </c>
      <c r="L47" s="69"/>
      <c r="M47" s="68">
        <f t="shared" si="19"/>
        <v>0</v>
      </c>
      <c r="N47" s="29"/>
      <c r="O47" s="65" t="s">
        <v>15</v>
      </c>
      <c r="P47" s="66">
        <f>SUM(P39:P46)</f>
        <v>1015</v>
      </c>
      <c r="Q47" s="66">
        <f>SUM(Q39:Q46)</f>
        <v>1015</v>
      </c>
      <c r="R47" s="132">
        <f t="shared" si="20"/>
        <v>1</v>
      </c>
      <c r="S47" s="69"/>
      <c r="T47" s="68">
        <f t="shared" si="21"/>
        <v>0</v>
      </c>
      <c r="U47" s="29"/>
      <c r="V47" s="137" t="s">
        <v>15</v>
      </c>
      <c r="W47" s="138">
        <f>SUM(W39:W46)</f>
        <v>2666</v>
      </c>
      <c r="X47" s="138">
        <f>+W47</f>
        <v>2666</v>
      </c>
      <c r="Y47" s="132">
        <f t="shared" si="22"/>
        <v>1</v>
      </c>
      <c r="Z47" s="68"/>
      <c r="AA47" s="68">
        <f t="shared" si="23"/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4" t="s">
        <v>15</v>
      </c>
      <c r="B49" s="85">
        <f>SUM(B47,B35,B21)</f>
        <v>12</v>
      </c>
      <c r="C49" s="85">
        <f>+B49</f>
        <v>12</v>
      </c>
      <c r="D49" s="86">
        <f>C49/B49</f>
        <v>1</v>
      </c>
      <c r="E49" s="87"/>
      <c r="F49" s="88"/>
      <c r="G49" s="28"/>
      <c r="H49" s="84" t="s">
        <v>15</v>
      </c>
      <c r="I49" s="85">
        <f>SUM(I47,I35,I21)</f>
        <v>0</v>
      </c>
      <c r="J49" s="85">
        <f>+I49</f>
        <v>0</v>
      </c>
      <c r="K49" s="86"/>
      <c r="L49" s="87"/>
      <c r="M49" s="88"/>
      <c r="N49" s="29"/>
      <c r="O49" s="84" t="s">
        <v>15</v>
      </c>
      <c r="P49" s="89">
        <f>SUM(P47,P35,P21)</f>
        <v>1263</v>
      </c>
      <c r="Q49" s="89">
        <f>+P49</f>
        <v>1263</v>
      </c>
      <c r="R49" s="86"/>
      <c r="S49" s="87"/>
      <c r="T49" s="88"/>
      <c r="U49" s="29"/>
      <c r="V49" s="84" t="s">
        <v>15</v>
      </c>
      <c r="W49" s="85">
        <f>SUM(W47,W35,W21)</f>
        <v>4044</v>
      </c>
      <c r="X49" s="85">
        <f>+W49</f>
        <v>4044</v>
      </c>
      <c r="Y49" s="86">
        <f>X49/W49</f>
        <v>1</v>
      </c>
      <c r="Z49" s="87"/>
      <c r="AA49" s="88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A4" workbookViewId="0">
      <selection activeCell="F7" sqref="F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91" t="s">
        <v>67</v>
      </c>
      <c r="C1" s="92"/>
      <c r="D1" s="93"/>
      <c r="E1" s="90"/>
    </row>
    <row r="2" spans="1:27" ht="15.75" thickBot="1" x14ac:dyDescent="0.3">
      <c r="B2" s="94" t="s">
        <v>89</v>
      </c>
      <c r="C2" s="95"/>
      <c r="D2" s="96"/>
      <c r="E2" s="90"/>
    </row>
    <row r="3" spans="1:27" ht="15.75" thickBot="1" x14ac:dyDescent="0.3"/>
    <row r="4" spans="1:27" ht="15.75" thickBot="1" x14ac:dyDescent="0.3">
      <c r="A4" s="28"/>
      <c r="B4" s="147" t="s">
        <v>90</v>
      </c>
      <c r="C4" s="148"/>
      <c r="D4" s="149"/>
      <c r="E4" s="28"/>
      <c r="F4" s="28"/>
      <c r="G4" s="28"/>
      <c r="H4" s="28"/>
      <c r="I4" s="147" t="s">
        <v>25</v>
      </c>
      <c r="J4" s="148"/>
      <c r="K4" s="149"/>
      <c r="L4" s="28"/>
      <c r="M4" s="28"/>
      <c r="N4" s="29"/>
      <c r="O4" s="28"/>
      <c r="P4" s="147" t="s">
        <v>91</v>
      </c>
      <c r="Q4" s="148"/>
      <c r="R4" s="149"/>
      <c r="S4" s="28"/>
      <c r="T4" s="28"/>
      <c r="U4" s="29"/>
      <c r="V4" s="28"/>
      <c r="W4" s="147" t="s">
        <v>96</v>
      </c>
      <c r="X4" s="148"/>
      <c r="Y4" s="149"/>
      <c r="Z4" s="28"/>
      <c r="AA4" s="28"/>
    </row>
    <row r="5" spans="1:27" x14ac:dyDescent="0.25">
      <c r="A5" s="141" t="s">
        <v>26</v>
      </c>
      <c r="B5" s="143" t="s">
        <v>27</v>
      </c>
      <c r="C5" s="143" t="s">
        <v>28</v>
      </c>
      <c r="D5" s="145" t="s">
        <v>29</v>
      </c>
      <c r="E5" s="143" t="s">
        <v>30</v>
      </c>
      <c r="F5" s="145" t="s">
        <v>31</v>
      </c>
      <c r="G5" s="30"/>
      <c r="H5" s="141" t="s">
        <v>26</v>
      </c>
      <c r="I5" s="143" t="s">
        <v>27</v>
      </c>
      <c r="J5" s="143" t="s">
        <v>28</v>
      </c>
      <c r="K5" s="145" t="s">
        <v>29</v>
      </c>
      <c r="L5" s="143" t="s">
        <v>30</v>
      </c>
      <c r="M5" s="145" t="s">
        <v>31</v>
      </c>
      <c r="N5" s="29"/>
      <c r="O5" s="141" t="s">
        <v>26</v>
      </c>
      <c r="P5" s="143" t="s">
        <v>27</v>
      </c>
      <c r="Q5" s="143" t="s">
        <v>28</v>
      </c>
      <c r="R5" s="145" t="s">
        <v>29</v>
      </c>
      <c r="S5" s="143" t="s">
        <v>30</v>
      </c>
      <c r="T5" s="145" t="s">
        <v>31</v>
      </c>
      <c r="U5" s="29"/>
      <c r="V5" s="141" t="s">
        <v>26</v>
      </c>
      <c r="W5" s="143" t="s">
        <v>27</v>
      </c>
      <c r="X5" s="143" t="s">
        <v>28</v>
      </c>
      <c r="Y5" s="145" t="s">
        <v>29</v>
      </c>
      <c r="Z5" s="143" t="s">
        <v>30</v>
      </c>
      <c r="AA5" s="145" t="s">
        <v>31</v>
      </c>
    </row>
    <row r="6" spans="1:27" ht="15.75" thickBot="1" x14ac:dyDescent="0.3">
      <c r="A6" s="142"/>
      <c r="B6" s="144"/>
      <c r="C6" s="144"/>
      <c r="D6" s="146"/>
      <c r="E6" s="144"/>
      <c r="F6" s="146"/>
      <c r="G6" s="31"/>
      <c r="H6" s="142"/>
      <c r="I6" s="144"/>
      <c r="J6" s="144"/>
      <c r="K6" s="146"/>
      <c r="L6" s="144"/>
      <c r="M6" s="146"/>
      <c r="N6" s="29"/>
      <c r="O6" s="142"/>
      <c r="P6" s="144"/>
      <c r="Q6" s="144"/>
      <c r="R6" s="146"/>
      <c r="S6" s="144"/>
      <c r="T6" s="146"/>
      <c r="U6" s="29"/>
      <c r="V6" s="142"/>
      <c r="W6" s="144"/>
      <c r="X6" s="144"/>
      <c r="Y6" s="146"/>
      <c r="Z6" s="144"/>
      <c r="AA6" s="146"/>
    </row>
    <row r="7" spans="1:27" x14ac:dyDescent="0.25">
      <c r="A7" s="70" t="s">
        <v>32</v>
      </c>
      <c r="B7" s="32">
        <v>0</v>
      </c>
      <c r="C7" s="32">
        <v>0</v>
      </c>
      <c r="D7" s="34">
        <f t="shared" ref="D7:D21" si="0">IF(B7=0,0,+C7/B7)</f>
        <v>0</v>
      </c>
      <c r="E7" s="35">
        <v>0</v>
      </c>
      <c r="F7" s="36">
        <f t="shared" ref="F7:F21" si="1">IF(B7=0,0,+E7/B7)</f>
        <v>0</v>
      </c>
      <c r="G7" s="28"/>
      <c r="H7" s="70" t="s">
        <v>32</v>
      </c>
      <c r="I7" s="32"/>
      <c r="J7" s="32"/>
      <c r="K7" s="34">
        <f t="shared" ref="K7:K21" si="2">IF(I7=0,0,+J7/I7)</f>
        <v>0</v>
      </c>
      <c r="L7" s="37">
        <v>0</v>
      </c>
      <c r="M7" s="36">
        <f t="shared" ref="M7:M21" si="3">IF(I7=0,0,+L7/I7)</f>
        <v>0</v>
      </c>
      <c r="N7" s="29"/>
      <c r="O7" s="70" t="s">
        <v>32</v>
      </c>
      <c r="P7" s="32">
        <v>9</v>
      </c>
      <c r="Q7" s="32">
        <v>9</v>
      </c>
      <c r="R7" s="34">
        <f t="shared" ref="R7:R21" si="4">IF(P7=0,0,+Q7/P7)</f>
        <v>1</v>
      </c>
      <c r="S7" s="37"/>
      <c r="T7" s="36">
        <f t="shared" ref="T7:T21" si="5">IF(P7=0,0,+S7/P7)</f>
        <v>0</v>
      </c>
      <c r="U7" s="29"/>
      <c r="V7" s="70" t="s">
        <v>32</v>
      </c>
      <c r="W7" s="32">
        <v>61</v>
      </c>
      <c r="X7" s="32">
        <v>61</v>
      </c>
      <c r="Y7" s="34">
        <f t="shared" ref="Y7:Y21" si="6">IF(W7=0,0,+X7/W7)</f>
        <v>1</v>
      </c>
      <c r="Z7" s="37">
        <v>0</v>
      </c>
      <c r="AA7" s="36">
        <f t="shared" ref="AA7:AA21" si="7">IF(W7=0,0,+Z7/W7)</f>
        <v>0</v>
      </c>
    </row>
    <row r="8" spans="1:27" x14ac:dyDescent="0.25">
      <c r="A8" s="70" t="s">
        <v>33</v>
      </c>
      <c r="B8" s="32">
        <v>0</v>
      </c>
      <c r="C8" s="32">
        <v>0</v>
      </c>
      <c r="D8" s="34">
        <f t="shared" si="0"/>
        <v>0</v>
      </c>
      <c r="E8" s="35">
        <v>0</v>
      </c>
      <c r="F8" s="36">
        <f t="shared" si="1"/>
        <v>0</v>
      </c>
      <c r="G8" s="28"/>
      <c r="H8" s="70" t="s">
        <v>33</v>
      </c>
      <c r="I8" s="32"/>
      <c r="J8" s="32"/>
      <c r="K8" s="34">
        <f t="shared" si="2"/>
        <v>0</v>
      </c>
      <c r="L8" s="37">
        <v>0</v>
      </c>
      <c r="M8" s="36">
        <f t="shared" si="3"/>
        <v>0</v>
      </c>
      <c r="N8" s="29"/>
      <c r="O8" s="70" t="s">
        <v>33</v>
      </c>
      <c r="P8" s="32">
        <v>3</v>
      </c>
      <c r="Q8" s="32">
        <v>3</v>
      </c>
      <c r="R8" s="34">
        <f t="shared" si="4"/>
        <v>1</v>
      </c>
      <c r="S8" s="37"/>
      <c r="T8" s="36">
        <f t="shared" si="5"/>
        <v>0</v>
      </c>
      <c r="U8" s="29"/>
      <c r="V8" s="70" t="s">
        <v>33</v>
      </c>
      <c r="W8" s="32">
        <v>89</v>
      </c>
      <c r="X8" s="32">
        <v>89</v>
      </c>
      <c r="Y8" s="34">
        <f t="shared" si="6"/>
        <v>1</v>
      </c>
      <c r="Z8" s="37">
        <v>0</v>
      </c>
      <c r="AA8" s="36">
        <f t="shared" si="7"/>
        <v>0</v>
      </c>
    </row>
    <row r="9" spans="1:27" x14ac:dyDescent="0.25">
      <c r="A9" s="70" t="s">
        <v>34</v>
      </c>
      <c r="B9" s="32">
        <v>0</v>
      </c>
      <c r="C9" s="32">
        <v>0</v>
      </c>
      <c r="D9" s="34">
        <f t="shared" si="0"/>
        <v>0</v>
      </c>
      <c r="E9" s="35">
        <v>0</v>
      </c>
      <c r="F9" s="36">
        <f t="shared" si="1"/>
        <v>0</v>
      </c>
      <c r="G9" s="28"/>
      <c r="H9" s="70" t="s">
        <v>34</v>
      </c>
      <c r="I9" s="32"/>
      <c r="J9" s="32"/>
      <c r="K9" s="34">
        <f t="shared" si="2"/>
        <v>0</v>
      </c>
      <c r="L9" s="37">
        <v>0</v>
      </c>
      <c r="M9" s="36">
        <f t="shared" si="3"/>
        <v>0</v>
      </c>
      <c r="N9" s="29"/>
      <c r="O9" s="70" t="s">
        <v>34</v>
      </c>
      <c r="P9" s="32">
        <v>0</v>
      </c>
      <c r="Q9" s="32">
        <v>0</v>
      </c>
      <c r="R9" s="34">
        <f t="shared" si="4"/>
        <v>0</v>
      </c>
      <c r="S9" s="37"/>
      <c r="T9" s="36">
        <f t="shared" si="5"/>
        <v>0</v>
      </c>
      <c r="U9" s="29"/>
      <c r="V9" s="70" t="s">
        <v>34</v>
      </c>
      <c r="W9" s="32">
        <v>2</v>
      </c>
      <c r="X9" s="32">
        <v>2</v>
      </c>
      <c r="Y9" s="34">
        <f t="shared" si="6"/>
        <v>1</v>
      </c>
      <c r="Z9" s="37">
        <v>0</v>
      </c>
      <c r="AA9" s="36">
        <f t="shared" si="7"/>
        <v>0</v>
      </c>
    </row>
    <row r="10" spans="1:27" x14ac:dyDescent="0.25">
      <c r="A10" s="70" t="s">
        <v>35</v>
      </c>
      <c r="B10" s="32">
        <v>0</v>
      </c>
      <c r="C10" s="32">
        <v>0</v>
      </c>
      <c r="D10" s="34">
        <f t="shared" si="0"/>
        <v>0</v>
      </c>
      <c r="E10" s="35">
        <v>0</v>
      </c>
      <c r="F10" s="36">
        <f t="shared" si="1"/>
        <v>0</v>
      </c>
      <c r="G10" s="28"/>
      <c r="H10" s="70" t="s">
        <v>35</v>
      </c>
      <c r="I10" s="32"/>
      <c r="J10" s="32"/>
      <c r="K10" s="34">
        <f t="shared" si="2"/>
        <v>0</v>
      </c>
      <c r="L10" s="37">
        <v>0</v>
      </c>
      <c r="M10" s="36">
        <f t="shared" si="3"/>
        <v>0</v>
      </c>
      <c r="N10" s="29"/>
      <c r="O10" s="70" t="s">
        <v>35</v>
      </c>
      <c r="P10" s="32">
        <v>0</v>
      </c>
      <c r="Q10" s="32">
        <v>0</v>
      </c>
      <c r="R10" s="34">
        <f t="shared" si="4"/>
        <v>0</v>
      </c>
      <c r="S10" s="37"/>
      <c r="T10" s="36">
        <f t="shared" si="5"/>
        <v>0</v>
      </c>
      <c r="U10" s="29"/>
      <c r="V10" s="70" t="s">
        <v>35</v>
      </c>
      <c r="W10" s="32">
        <v>0</v>
      </c>
      <c r="X10" s="32">
        <v>0</v>
      </c>
      <c r="Y10" s="34">
        <f t="shared" si="6"/>
        <v>0</v>
      </c>
      <c r="Z10" s="37">
        <v>0</v>
      </c>
      <c r="AA10" s="36">
        <f t="shared" si="7"/>
        <v>0</v>
      </c>
    </row>
    <row r="11" spans="1:27" x14ac:dyDescent="0.25">
      <c r="A11" s="70" t="s">
        <v>36</v>
      </c>
      <c r="B11" s="32">
        <v>0</v>
      </c>
      <c r="C11" s="32">
        <v>0</v>
      </c>
      <c r="D11" s="34">
        <f t="shared" si="0"/>
        <v>0</v>
      </c>
      <c r="E11" s="35">
        <v>0</v>
      </c>
      <c r="F11" s="36">
        <f t="shared" si="1"/>
        <v>0</v>
      </c>
      <c r="G11" s="28"/>
      <c r="H11" s="70" t="s">
        <v>36</v>
      </c>
      <c r="I11" s="32"/>
      <c r="J11" s="32"/>
      <c r="K11" s="34">
        <f t="shared" si="2"/>
        <v>0</v>
      </c>
      <c r="L11" s="37">
        <v>0</v>
      </c>
      <c r="M11" s="36">
        <f t="shared" si="3"/>
        <v>0</v>
      </c>
      <c r="N11" s="29"/>
      <c r="O11" s="70" t="s">
        <v>36</v>
      </c>
      <c r="P11" s="32">
        <v>0</v>
      </c>
      <c r="Q11" s="32">
        <v>0</v>
      </c>
      <c r="R11" s="34">
        <f t="shared" si="4"/>
        <v>0</v>
      </c>
      <c r="S11" s="37"/>
      <c r="T11" s="36">
        <f t="shared" si="5"/>
        <v>0</v>
      </c>
      <c r="U11" s="29"/>
      <c r="V11" s="70" t="s">
        <v>36</v>
      </c>
      <c r="W11" s="32">
        <v>0</v>
      </c>
      <c r="X11" s="32">
        <v>0</v>
      </c>
      <c r="Y11" s="34">
        <f t="shared" si="6"/>
        <v>0</v>
      </c>
      <c r="Z11" s="37">
        <v>0</v>
      </c>
      <c r="AA11" s="36">
        <f t="shared" si="7"/>
        <v>0</v>
      </c>
    </row>
    <row r="12" spans="1:27" x14ac:dyDescent="0.25">
      <c r="A12" s="70" t="s">
        <v>37</v>
      </c>
      <c r="B12" s="32">
        <v>0</v>
      </c>
      <c r="C12" s="32">
        <v>0</v>
      </c>
      <c r="D12" s="34">
        <f t="shared" si="0"/>
        <v>0</v>
      </c>
      <c r="E12" s="35">
        <v>0</v>
      </c>
      <c r="F12" s="36">
        <f t="shared" si="1"/>
        <v>0</v>
      </c>
      <c r="G12" s="28"/>
      <c r="H12" s="70" t="s">
        <v>37</v>
      </c>
      <c r="I12" s="32"/>
      <c r="J12" s="32"/>
      <c r="K12" s="34">
        <f t="shared" si="2"/>
        <v>0</v>
      </c>
      <c r="L12" s="37">
        <v>0</v>
      </c>
      <c r="M12" s="36">
        <f t="shared" si="3"/>
        <v>0</v>
      </c>
      <c r="N12" s="29"/>
      <c r="O12" s="70" t="s">
        <v>37</v>
      </c>
      <c r="P12" s="32">
        <v>0</v>
      </c>
      <c r="Q12" s="32">
        <v>0</v>
      </c>
      <c r="R12" s="34">
        <f t="shared" si="4"/>
        <v>0</v>
      </c>
      <c r="S12" s="37"/>
      <c r="T12" s="36">
        <f t="shared" si="5"/>
        <v>0</v>
      </c>
      <c r="U12" s="29"/>
      <c r="V12" s="70" t="s">
        <v>37</v>
      </c>
      <c r="W12" s="32">
        <v>0</v>
      </c>
      <c r="X12" s="32">
        <v>0</v>
      </c>
      <c r="Y12" s="34">
        <f t="shared" si="6"/>
        <v>0</v>
      </c>
      <c r="Z12" s="37">
        <v>0</v>
      </c>
      <c r="AA12" s="36">
        <f t="shared" si="7"/>
        <v>0</v>
      </c>
    </row>
    <row r="13" spans="1:27" x14ac:dyDescent="0.25">
      <c r="A13" s="70" t="s">
        <v>38</v>
      </c>
      <c r="B13" s="32">
        <v>0</v>
      </c>
      <c r="C13" s="32">
        <v>0</v>
      </c>
      <c r="D13" s="34">
        <f t="shared" si="0"/>
        <v>0</v>
      </c>
      <c r="E13" s="35">
        <v>0</v>
      </c>
      <c r="F13" s="36">
        <f t="shared" si="1"/>
        <v>0</v>
      </c>
      <c r="G13" s="28"/>
      <c r="H13" s="70" t="s">
        <v>38</v>
      </c>
      <c r="I13" s="32"/>
      <c r="J13" s="32"/>
      <c r="K13" s="34">
        <f t="shared" si="2"/>
        <v>0</v>
      </c>
      <c r="L13" s="37">
        <v>0</v>
      </c>
      <c r="M13" s="36">
        <f t="shared" si="3"/>
        <v>0</v>
      </c>
      <c r="N13" s="29"/>
      <c r="O13" s="70" t="s">
        <v>38</v>
      </c>
      <c r="P13" s="32">
        <v>0</v>
      </c>
      <c r="Q13" s="32">
        <v>0</v>
      </c>
      <c r="R13" s="34">
        <f t="shared" si="4"/>
        <v>0</v>
      </c>
      <c r="S13" s="37"/>
      <c r="T13" s="36">
        <f t="shared" si="5"/>
        <v>0</v>
      </c>
      <c r="U13" s="29"/>
      <c r="V13" s="70" t="s">
        <v>38</v>
      </c>
      <c r="W13" s="32">
        <v>0</v>
      </c>
      <c r="X13" s="32">
        <v>0</v>
      </c>
      <c r="Y13" s="34">
        <f t="shared" si="6"/>
        <v>0</v>
      </c>
      <c r="Z13" s="37">
        <v>0</v>
      </c>
      <c r="AA13" s="36">
        <f t="shared" si="7"/>
        <v>0</v>
      </c>
    </row>
    <row r="14" spans="1:27" x14ac:dyDescent="0.25">
      <c r="A14" s="70" t="s">
        <v>39</v>
      </c>
      <c r="B14" s="32">
        <v>0</v>
      </c>
      <c r="C14" s="32">
        <v>0</v>
      </c>
      <c r="D14" s="34">
        <f t="shared" si="0"/>
        <v>0</v>
      </c>
      <c r="E14" s="35">
        <v>0</v>
      </c>
      <c r="F14" s="36">
        <f t="shared" si="1"/>
        <v>0</v>
      </c>
      <c r="G14" s="28"/>
      <c r="H14" s="70" t="s">
        <v>39</v>
      </c>
      <c r="I14" s="32"/>
      <c r="J14" s="32"/>
      <c r="K14" s="34">
        <f t="shared" si="2"/>
        <v>0</v>
      </c>
      <c r="L14" s="37">
        <v>0</v>
      </c>
      <c r="M14" s="36">
        <f t="shared" si="3"/>
        <v>0</v>
      </c>
      <c r="N14" s="29"/>
      <c r="O14" s="70" t="s">
        <v>39</v>
      </c>
      <c r="P14" s="32">
        <v>8</v>
      </c>
      <c r="Q14" s="32">
        <v>8</v>
      </c>
      <c r="R14" s="34">
        <f t="shared" si="4"/>
        <v>1</v>
      </c>
      <c r="S14" s="37"/>
      <c r="T14" s="36">
        <f t="shared" si="5"/>
        <v>0</v>
      </c>
      <c r="U14" s="29"/>
      <c r="V14" s="70" t="s">
        <v>39</v>
      </c>
      <c r="W14" s="32">
        <v>97</v>
      </c>
      <c r="X14" s="32">
        <v>97</v>
      </c>
      <c r="Y14" s="34">
        <f t="shared" si="6"/>
        <v>1</v>
      </c>
      <c r="Z14" s="37">
        <v>0</v>
      </c>
      <c r="AA14" s="36">
        <f t="shared" si="7"/>
        <v>0</v>
      </c>
    </row>
    <row r="15" spans="1:27" x14ac:dyDescent="0.25">
      <c r="A15" s="70" t="s">
        <v>40</v>
      </c>
      <c r="B15" s="32">
        <v>0</v>
      </c>
      <c r="C15" s="32">
        <v>0</v>
      </c>
      <c r="D15" s="34">
        <f t="shared" si="0"/>
        <v>0</v>
      </c>
      <c r="E15" s="35">
        <v>0</v>
      </c>
      <c r="F15" s="36">
        <f t="shared" si="1"/>
        <v>0</v>
      </c>
      <c r="G15" s="28"/>
      <c r="H15" s="70" t="s">
        <v>40</v>
      </c>
      <c r="I15" s="32"/>
      <c r="J15" s="32"/>
      <c r="K15" s="34">
        <f t="shared" si="2"/>
        <v>0</v>
      </c>
      <c r="L15" s="37">
        <v>0</v>
      </c>
      <c r="M15" s="36">
        <f t="shared" si="3"/>
        <v>0</v>
      </c>
      <c r="N15" s="29"/>
      <c r="O15" s="70" t="s">
        <v>40</v>
      </c>
      <c r="P15" s="32">
        <v>12</v>
      </c>
      <c r="Q15" s="32">
        <v>12</v>
      </c>
      <c r="R15" s="34">
        <f t="shared" si="4"/>
        <v>1</v>
      </c>
      <c r="S15" s="37"/>
      <c r="T15" s="36">
        <f t="shared" si="5"/>
        <v>0</v>
      </c>
      <c r="U15" s="29"/>
      <c r="V15" s="70" t="s">
        <v>40</v>
      </c>
      <c r="W15" s="32">
        <v>54</v>
      </c>
      <c r="X15" s="32">
        <v>54</v>
      </c>
      <c r="Y15" s="34">
        <f t="shared" si="6"/>
        <v>1</v>
      </c>
      <c r="Z15" s="37">
        <v>0</v>
      </c>
      <c r="AA15" s="36">
        <f t="shared" si="7"/>
        <v>0</v>
      </c>
    </row>
    <row r="16" spans="1:27" x14ac:dyDescent="0.25">
      <c r="A16" s="70" t="s">
        <v>41</v>
      </c>
      <c r="B16" s="32">
        <v>0</v>
      </c>
      <c r="C16" s="32">
        <v>0</v>
      </c>
      <c r="D16" s="34">
        <f t="shared" si="0"/>
        <v>0</v>
      </c>
      <c r="E16" s="35">
        <v>0</v>
      </c>
      <c r="F16" s="36">
        <f t="shared" si="1"/>
        <v>0</v>
      </c>
      <c r="G16" s="28"/>
      <c r="H16" s="70" t="s">
        <v>41</v>
      </c>
      <c r="I16" s="32"/>
      <c r="J16" s="32"/>
      <c r="K16" s="34">
        <f t="shared" si="2"/>
        <v>0</v>
      </c>
      <c r="L16" s="37">
        <v>0</v>
      </c>
      <c r="M16" s="36">
        <f t="shared" si="3"/>
        <v>0</v>
      </c>
      <c r="N16" s="29"/>
      <c r="O16" s="70" t="s">
        <v>41</v>
      </c>
      <c r="P16" s="32">
        <v>0</v>
      </c>
      <c r="Q16" s="32">
        <v>0</v>
      </c>
      <c r="R16" s="34">
        <f t="shared" si="4"/>
        <v>0</v>
      </c>
      <c r="S16" s="37"/>
      <c r="T16" s="36">
        <f t="shared" si="5"/>
        <v>0</v>
      </c>
      <c r="U16" s="29"/>
      <c r="V16" s="70" t="s">
        <v>41</v>
      </c>
      <c r="W16" s="32">
        <v>0</v>
      </c>
      <c r="X16" s="32">
        <v>0</v>
      </c>
      <c r="Y16" s="34">
        <f t="shared" si="6"/>
        <v>0</v>
      </c>
      <c r="Z16" s="37">
        <v>0</v>
      </c>
      <c r="AA16" s="36">
        <f t="shared" si="7"/>
        <v>0</v>
      </c>
    </row>
    <row r="17" spans="1:27" x14ac:dyDescent="0.25">
      <c r="A17" s="70" t="s">
        <v>42</v>
      </c>
      <c r="B17" s="32">
        <v>8</v>
      </c>
      <c r="C17" s="32">
        <v>8</v>
      </c>
      <c r="D17" s="34">
        <f t="shared" si="0"/>
        <v>1</v>
      </c>
      <c r="E17" s="35">
        <v>0</v>
      </c>
      <c r="F17" s="36">
        <f t="shared" si="1"/>
        <v>0</v>
      </c>
      <c r="G17" s="28"/>
      <c r="H17" s="70" t="s">
        <v>42</v>
      </c>
      <c r="I17" s="32"/>
      <c r="J17" s="32"/>
      <c r="K17" s="34">
        <f t="shared" si="2"/>
        <v>0</v>
      </c>
      <c r="L17" s="37">
        <v>0</v>
      </c>
      <c r="M17" s="36">
        <f t="shared" si="3"/>
        <v>0</v>
      </c>
      <c r="N17" s="29"/>
      <c r="O17" s="70" t="s">
        <v>42</v>
      </c>
      <c r="P17" s="32">
        <v>91</v>
      </c>
      <c r="Q17" s="32">
        <v>91</v>
      </c>
      <c r="R17" s="34">
        <f t="shared" si="4"/>
        <v>1</v>
      </c>
      <c r="S17" s="37"/>
      <c r="T17" s="36">
        <f t="shared" si="5"/>
        <v>0</v>
      </c>
      <c r="U17" s="29"/>
      <c r="V17" s="70" t="s">
        <v>42</v>
      </c>
      <c r="W17" s="32">
        <v>158</v>
      </c>
      <c r="X17" s="32">
        <v>158</v>
      </c>
      <c r="Y17" s="34">
        <f t="shared" si="6"/>
        <v>1</v>
      </c>
      <c r="Z17" s="37">
        <v>0</v>
      </c>
      <c r="AA17" s="36">
        <f t="shared" si="7"/>
        <v>0</v>
      </c>
    </row>
    <row r="18" spans="1:27" x14ac:dyDescent="0.25">
      <c r="A18" s="70" t="s">
        <v>43</v>
      </c>
      <c r="B18" s="32">
        <v>0</v>
      </c>
      <c r="C18" s="32">
        <v>0</v>
      </c>
      <c r="D18" s="34">
        <f t="shared" si="0"/>
        <v>0</v>
      </c>
      <c r="E18" s="35">
        <v>0</v>
      </c>
      <c r="F18" s="36">
        <f t="shared" si="1"/>
        <v>0</v>
      </c>
      <c r="G18" s="28"/>
      <c r="H18" s="70" t="s">
        <v>43</v>
      </c>
      <c r="I18" s="32"/>
      <c r="J18" s="32"/>
      <c r="K18" s="34">
        <f t="shared" si="2"/>
        <v>0</v>
      </c>
      <c r="L18" s="37">
        <v>0</v>
      </c>
      <c r="M18" s="36">
        <f t="shared" si="3"/>
        <v>0</v>
      </c>
      <c r="N18" s="29"/>
      <c r="O18" s="70" t="s">
        <v>43</v>
      </c>
      <c r="P18" s="32">
        <v>18</v>
      </c>
      <c r="Q18" s="32">
        <v>18</v>
      </c>
      <c r="R18" s="34">
        <f t="shared" si="4"/>
        <v>1</v>
      </c>
      <c r="S18" s="37"/>
      <c r="T18" s="36">
        <f t="shared" si="5"/>
        <v>0</v>
      </c>
      <c r="U18" s="29"/>
      <c r="V18" s="70" t="s">
        <v>43</v>
      </c>
      <c r="W18" s="32">
        <v>142</v>
      </c>
      <c r="X18" s="32">
        <v>142</v>
      </c>
      <c r="Y18" s="34">
        <f t="shared" si="6"/>
        <v>1</v>
      </c>
      <c r="Z18" s="37">
        <v>0</v>
      </c>
      <c r="AA18" s="36">
        <f t="shared" si="7"/>
        <v>0</v>
      </c>
    </row>
    <row r="19" spans="1:27" x14ac:dyDescent="0.25">
      <c r="A19" s="70" t="s">
        <v>44</v>
      </c>
      <c r="B19" s="32">
        <v>0</v>
      </c>
      <c r="C19" s="32">
        <v>0</v>
      </c>
      <c r="D19" s="34">
        <f t="shared" si="0"/>
        <v>0</v>
      </c>
      <c r="E19" s="35">
        <v>0</v>
      </c>
      <c r="F19" s="36">
        <f t="shared" si="1"/>
        <v>0</v>
      </c>
      <c r="G19" s="28"/>
      <c r="H19" s="70" t="s">
        <v>44</v>
      </c>
      <c r="I19" s="32"/>
      <c r="J19" s="32"/>
      <c r="K19" s="34">
        <f t="shared" si="2"/>
        <v>0</v>
      </c>
      <c r="L19" s="37">
        <v>0</v>
      </c>
      <c r="M19" s="36">
        <f t="shared" si="3"/>
        <v>0</v>
      </c>
      <c r="N19" s="29"/>
      <c r="O19" s="70" t="s">
        <v>44</v>
      </c>
      <c r="P19" s="32">
        <v>28</v>
      </c>
      <c r="Q19" s="32">
        <v>28</v>
      </c>
      <c r="R19" s="34">
        <f t="shared" si="4"/>
        <v>1</v>
      </c>
      <c r="S19" s="37"/>
      <c r="T19" s="36">
        <f t="shared" si="5"/>
        <v>0</v>
      </c>
      <c r="U19" s="29"/>
      <c r="V19" s="70" t="s">
        <v>44</v>
      </c>
      <c r="W19" s="32">
        <v>286</v>
      </c>
      <c r="X19" s="32">
        <v>286</v>
      </c>
      <c r="Y19" s="34">
        <f t="shared" si="6"/>
        <v>1</v>
      </c>
      <c r="Z19" s="37">
        <v>0</v>
      </c>
      <c r="AA19" s="36">
        <f t="shared" si="7"/>
        <v>0</v>
      </c>
    </row>
    <row r="20" spans="1:27" ht="15.75" thickBot="1" x14ac:dyDescent="0.3">
      <c r="A20" s="71" t="s">
        <v>45</v>
      </c>
      <c r="B20" s="32">
        <v>0</v>
      </c>
      <c r="C20" s="32">
        <v>0</v>
      </c>
      <c r="D20" s="34">
        <f t="shared" si="0"/>
        <v>0</v>
      </c>
      <c r="E20" s="35">
        <v>0</v>
      </c>
      <c r="F20" s="36">
        <f t="shared" si="1"/>
        <v>0</v>
      </c>
      <c r="G20" s="28"/>
      <c r="H20" s="71" t="s">
        <v>45</v>
      </c>
      <c r="I20" s="32"/>
      <c r="J20" s="32"/>
      <c r="K20" s="34">
        <f t="shared" si="2"/>
        <v>0</v>
      </c>
      <c r="L20" s="37">
        <v>0</v>
      </c>
      <c r="M20" s="36">
        <f t="shared" si="3"/>
        <v>0</v>
      </c>
      <c r="N20" s="29"/>
      <c r="O20" s="71" t="s">
        <v>45</v>
      </c>
      <c r="P20" s="32">
        <v>1</v>
      </c>
      <c r="Q20" s="32">
        <v>1</v>
      </c>
      <c r="R20" s="34">
        <f t="shared" si="4"/>
        <v>1</v>
      </c>
      <c r="S20" s="37"/>
      <c r="T20" s="36">
        <f t="shared" si="5"/>
        <v>0</v>
      </c>
      <c r="U20" s="29"/>
      <c r="V20" s="71" t="s">
        <v>45</v>
      </c>
      <c r="W20" s="32">
        <v>50</v>
      </c>
      <c r="X20" s="32">
        <v>50</v>
      </c>
      <c r="Y20" s="34">
        <f t="shared" si="6"/>
        <v>1</v>
      </c>
      <c r="Z20" s="37">
        <v>0</v>
      </c>
      <c r="AA20" s="36">
        <f t="shared" si="7"/>
        <v>0</v>
      </c>
    </row>
    <row r="21" spans="1:27" ht="15.75" thickBot="1" x14ac:dyDescent="0.3">
      <c r="A21" s="72" t="s">
        <v>15</v>
      </c>
      <c r="B21" s="73">
        <f>SUM(B7:B20)</f>
        <v>8</v>
      </c>
      <c r="C21" s="73">
        <f>SUM(C7:C20)</f>
        <v>8</v>
      </c>
      <c r="D21" s="34">
        <f t="shared" si="0"/>
        <v>1</v>
      </c>
      <c r="E21" s="74">
        <f>SUM(E7:E20)</f>
        <v>0</v>
      </c>
      <c r="F21" s="36">
        <f t="shared" si="1"/>
        <v>0</v>
      </c>
      <c r="G21" s="28"/>
      <c r="H21" s="72" t="s">
        <v>15</v>
      </c>
      <c r="I21" s="73">
        <f>SUM(I7:I20)</f>
        <v>0</v>
      </c>
      <c r="J21" s="73">
        <f>SUM(J7:J20)</f>
        <v>0</v>
      </c>
      <c r="K21" s="34">
        <f t="shared" si="2"/>
        <v>0</v>
      </c>
      <c r="L21" s="76"/>
      <c r="M21" s="36">
        <f t="shared" si="3"/>
        <v>0</v>
      </c>
      <c r="N21" s="29"/>
      <c r="O21" s="72" t="s">
        <v>15</v>
      </c>
      <c r="P21" s="73">
        <f>SUM(P7:P20)</f>
        <v>170</v>
      </c>
      <c r="Q21" s="73">
        <f>+P21</f>
        <v>170</v>
      </c>
      <c r="R21" s="34">
        <f t="shared" si="4"/>
        <v>1</v>
      </c>
      <c r="S21" s="76"/>
      <c r="T21" s="36">
        <f t="shared" si="5"/>
        <v>0</v>
      </c>
      <c r="U21" s="29"/>
      <c r="V21" s="72" t="s">
        <v>15</v>
      </c>
      <c r="W21" s="73">
        <f>SUM(W7:W20)</f>
        <v>939</v>
      </c>
      <c r="X21" s="73">
        <f>+W21</f>
        <v>939</v>
      </c>
      <c r="Y21" s="34">
        <f t="shared" si="6"/>
        <v>1</v>
      </c>
      <c r="Z21" s="76"/>
      <c r="AA21" s="36">
        <f t="shared" si="7"/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ht="15" customHeight="1" x14ac:dyDescent="0.25">
      <c r="A23" s="150" t="s">
        <v>46</v>
      </c>
      <c r="B23" s="152" t="s">
        <v>27</v>
      </c>
      <c r="C23" s="154" t="s">
        <v>28</v>
      </c>
      <c r="D23" s="145" t="s">
        <v>29</v>
      </c>
      <c r="E23" s="156" t="s">
        <v>30</v>
      </c>
      <c r="F23" s="145" t="s">
        <v>31</v>
      </c>
      <c r="G23" s="28"/>
      <c r="H23" s="150" t="s">
        <v>46</v>
      </c>
      <c r="I23" s="152" t="s">
        <v>27</v>
      </c>
      <c r="J23" s="154" t="s">
        <v>28</v>
      </c>
      <c r="K23" s="145" t="s">
        <v>29</v>
      </c>
      <c r="L23" s="156" t="s">
        <v>30</v>
      </c>
      <c r="M23" s="145" t="s">
        <v>31</v>
      </c>
      <c r="N23" s="29"/>
      <c r="O23" s="150" t="s">
        <v>46</v>
      </c>
      <c r="P23" s="152" t="s">
        <v>27</v>
      </c>
      <c r="Q23" s="154" t="s">
        <v>28</v>
      </c>
      <c r="R23" s="145" t="s">
        <v>29</v>
      </c>
      <c r="S23" s="156" t="s">
        <v>30</v>
      </c>
      <c r="T23" s="145" t="s">
        <v>31</v>
      </c>
      <c r="U23" s="29"/>
      <c r="V23" s="150" t="s">
        <v>46</v>
      </c>
      <c r="W23" s="152" t="s">
        <v>27</v>
      </c>
      <c r="X23" s="154" t="s">
        <v>28</v>
      </c>
      <c r="Y23" s="145" t="s">
        <v>29</v>
      </c>
      <c r="Z23" s="156" t="s">
        <v>30</v>
      </c>
      <c r="AA23" s="145" t="s">
        <v>31</v>
      </c>
    </row>
    <row r="24" spans="1:27" ht="15.75" thickBot="1" x14ac:dyDescent="0.3">
      <c r="A24" s="151"/>
      <c r="B24" s="153"/>
      <c r="C24" s="155"/>
      <c r="D24" s="146"/>
      <c r="E24" s="157"/>
      <c r="F24" s="146"/>
      <c r="G24" s="28"/>
      <c r="H24" s="151"/>
      <c r="I24" s="153"/>
      <c r="J24" s="155"/>
      <c r="K24" s="146"/>
      <c r="L24" s="157"/>
      <c r="M24" s="146"/>
      <c r="N24" s="29"/>
      <c r="O24" s="151"/>
      <c r="P24" s="153"/>
      <c r="Q24" s="155"/>
      <c r="R24" s="146"/>
      <c r="S24" s="157"/>
      <c r="T24" s="146"/>
      <c r="U24" s="29"/>
      <c r="V24" s="151"/>
      <c r="W24" s="153"/>
      <c r="X24" s="155"/>
      <c r="Y24" s="146"/>
      <c r="Z24" s="157"/>
      <c r="AA24" s="146"/>
    </row>
    <row r="25" spans="1:27" x14ac:dyDescent="0.25">
      <c r="A25" s="78" t="s">
        <v>47</v>
      </c>
      <c r="B25" s="32">
        <v>0</v>
      </c>
      <c r="C25" s="42"/>
      <c r="D25" s="43">
        <f t="shared" ref="D25:D35" si="8">IF(B25=0,0,+C25/B25)</f>
        <v>0</v>
      </c>
      <c r="E25" s="44">
        <v>0</v>
      </c>
      <c r="F25" s="45">
        <f t="shared" ref="F25:F35" si="9">IF(B25=0,0,+E25/B25)</f>
        <v>0</v>
      </c>
      <c r="G25" s="28"/>
      <c r="H25" s="78" t="s">
        <v>47</v>
      </c>
      <c r="I25" s="42"/>
      <c r="J25" s="46"/>
      <c r="K25" s="43">
        <f t="shared" ref="K25:K35" si="10">IF(I25=0,0,+J25/I25)</f>
        <v>0</v>
      </c>
      <c r="L25" s="48">
        <v>0</v>
      </c>
      <c r="M25" s="45">
        <f t="shared" ref="M25:M35" si="11">IF(I25=0,0,+L25/I25)</f>
        <v>0</v>
      </c>
      <c r="N25" s="29"/>
      <c r="O25" s="78" t="s">
        <v>47</v>
      </c>
      <c r="P25" s="32">
        <v>0</v>
      </c>
      <c r="Q25" s="32">
        <v>0</v>
      </c>
      <c r="R25" s="43">
        <f t="shared" ref="R25:R35" si="12">IF(P25=0,0,+Q25/P25)</f>
        <v>0</v>
      </c>
      <c r="S25" s="48"/>
      <c r="T25" s="45">
        <f t="shared" ref="T25:T35" si="13">IF(P25=0,0,+S25/P25)</f>
        <v>0</v>
      </c>
      <c r="U25" s="29"/>
      <c r="V25" s="78" t="s">
        <v>47</v>
      </c>
      <c r="W25" s="32">
        <v>0</v>
      </c>
      <c r="X25" s="32">
        <v>0</v>
      </c>
      <c r="Y25" s="43">
        <f t="shared" ref="Y25:Y35" si="14">IF(W25=0,0,+X25/W25)</f>
        <v>0</v>
      </c>
      <c r="Z25" s="48">
        <v>0</v>
      </c>
      <c r="AA25" s="45">
        <f t="shared" ref="AA25:AA35" si="15">IF(W25=0,0,+Z25/W25)</f>
        <v>0</v>
      </c>
    </row>
    <row r="26" spans="1:27" x14ac:dyDescent="0.25">
      <c r="A26" s="79" t="s">
        <v>48</v>
      </c>
      <c r="B26" s="32">
        <v>0</v>
      </c>
      <c r="C26" s="42"/>
      <c r="D26" s="43">
        <f t="shared" si="8"/>
        <v>0</v>
      </c>
      <c r="E26" s="44">
        <v>0</v>
      </c>
      <c r="F26" s="45">
        <f t="shared" si="9"/>
        <v>0</v>
      </c>
      <c r="G26" s="28"/>
      <c r="H26" s="79" t="s">
        <v>48</v>
      </c>
      <c r="I26" s="46"/>
      <c r="J26" s="46"/>
      <c r="K26" s="43">
        <f t="shared" si="10"/>
        <v>0</v>
      </c>
      <c r="L26" s="49">
        <v>0</v>
      </c>
      <c r="M26" s="45">
        <f t="shared" si="11"/>
        <v>0</v>
      </c>
      <c r="N26" s="29"/>
      <c r="O26" s="79" t="s">
        <v>48</v>
      </c>
      <c r="P26" s="32">
        <v>0</v>
      </c>
      <c r="Q26" s="32">
        <v>0</v>
      </c>
      <c r="R26" s="43">
        <f t="shared" si="12"/>
        <v>0</v>
      </c>
      <c r="S26" s="48"/>
      <c r="T26" s="45">
        <f t="shared" si="13"/>
        <v>0</v>
      </c>
      <c r="U26" s="29"/>
      <c r="V26" s="79" t="s">
        <v>48</v>
      </c>
      <c r="W26" s="32">
        <v>0</v>
      </c>
      <c r="X26" s="32">
        <v>0</v>
      </c>
      <c r="Y26" s="43">
        <f t="shared" si="14"/>
        <v>0</v>
      </c>
      <c r="Z26" s="48">
        <v>0</v>
      </c>
      <c r="AA26" s="45">
        <f t="shared" si="15"/>
        <v>0</v>
      </c>
    </row>
    <row r="27" spans="1:27" x14ac:dyDescent="0.25">
      <c r="A27" s="79" t="s">
        <v>49</v>
      </c>
      <c r="B27" s="32">
        <v>0</v>
      </c>
      <c r="C27" s="42"/>
      <c r="D27" s="43">
        <f t="shared" si="8"/>
        <v>0</v>
      </c>
      <c r="E27" s="44">
        <v>0</v>
      </c>
      <c r="F27" s="45">
        <f t="shared" si="9"/>
        <v>0</v>
      </c>
      <c r="G27" s="28"/>
      <c r="H27" s="79" t="s">
        <v>49</v>
      </c>
      <c r="I27" s="46"/>
      <c r="J27" s="46"/>
      <c r="K27" s="43">
        <f t="shared" si="10"/>
        <v>0</v>
      </c>
      <c r="L27" s="49">
        <v>0</v>
      </c>
      <c r="M27" s="45">
        <f t="shared" si="11"/>
        <v>0</v>
      </c>
      <c r="N27" s="29"/>
      <c r="O27" s="79" t="s">
        <v>49</v>
      </c>
      <c r="P27" s="32">
        <v>0</v>
      </c>
      <c r="Q27" s="32">
        <v>0</v>
      </c>
      <c r="R27" s="43">
        <f t="shared" si="12"/>
        <v>0</v>
      </c>
      <c r="S27" s="48"/>
      <c r="T27" s="45">
        <f t="shared" si="13"/>
        <v>0</v>
      </c>
      <c r="U27" s="29"/>
      <c r="V27" s="79" t="s">
        <v>49</v>
      </c>
      <c r="W27" s="32">
        <v>0</v>
      </c>
      <c r="X27" s="32">
        <v>0</v>
      </c>
      <c r="Y27" s="43">
        <f t="shared" si="14"/>
        <v>0</v>
      </c>
      <c r="Z27" s="48">
        <v>0</v>
      </c>
      <c r="AA27" s="45">
        <f t="shared" si="15"/>
        <v>0</v>
      </c>
    </row>
    <row r="28" spans="1:27" x14ac:dyDescent="0.25">
      <c r="A28" s="79" t="s">
        <v>50</v>
      </c>
      <c r="B28" s="32">
        <v>0</v>
      </c>
      <c r="C28" s="42"/>
      <c r="D28" s="43">
        <f t="shared" si="8"/>
        <v>0</v>
      </c>
      <c r="E28" s="44">
        <v>0</v>
      </c>
      <c r="F28" s="45">
        <f t="shared" si="9"/>
        <v>0</v>
      </c>
      <c r="G28" s="28"/>
      <c r="H28" s="79" t="s">
        <v>50</v>
      </c>
      <c r="I28" s="46"/>
      <c r="J28" s="46"/>
      <c r="K28" s="43">
        <f t="shared" si="10"/>
        <v>0</v>
      </c>
      <c r="L28" s="49">
        <v>0</v>
      </c>
      <c r="M28" s="45">
        <f t="shared" si="11"/>
        <v>0</v>
      </c>
      <c r="N28" s="29"/>
      <c r="O28" s="79" t="s">
        <v>50</v>
      </c>
      <c r="P28" s="32">
        <v>28</v>
      </c>
      <c r="Q28" s="32">
        <v>28</v>
      </c>
      <c r="R28" s="43">
        <f t="shared" si="12"/>
        <v>1</v>
      </c>
      <c r="S28" s="48"/>
      <c r="T28" s="45">
        <f t="shared" si="13"/>
        <v>0</v>
      </c>
      <c r="U28" s="29"/>
      <c r="V28" s="79" t="s">
        <v>50</v>
      </c>
      <c r="W28" s="32">
        <v>93</v>
      </c>
      <c r="X28" s="32">
        <v>93</v>
      </c>
      <c r="Y28" s="43">
        <f t="shared" si="14"/>
        <v>1</v>
      </c>
      <c r="Z28" s="48">
        <v>0</v>
      </c>
      <c r="AA28" s="45">
        <f t="shared" si="15"/>
        <v>0</v>
      </c>
    </row>
    <row r="29" spans="1:27" x14ac:dyDescent="0.25">
      <c r="A29" s="79" t="s">
        <v>51</v>
      </c>
      <c r="B29" s="32">
        <v>0</v>
      </c>
      <c r="C29" s="42"/>
      <c r="D29" s="43">
        <f t="shared" si="8"/>
        <v>0</v>
      </c>
      <c r="E29" s="44">
        <v>0</v>
      </c>
      <c r="F29" s="45">
        <f t="shared" si="9"/>
        <v>0</v>
      </c>
      <c r="G29" s="28"/>
      <c r="H29" s="79" t="s">
        <v>51</v>
      </c>
      <c r="I29" s="46"/>
      <c r="J29" s="46"/>
      <c r="K29" s="43">
        <f t="shared" si="10"/>
        <v>0</v>
      </c>
      <c r="L29" s="49">
        <v>0</v>
      </c>
      <c r="M29" s="45">
        <f t="shared" si="11"/>
        <v>0</v>
      </c>
      <c r="N29" s="29"/>
      <c r="O29" s="79" t="s">
        <v>51</v>
      </c>
      <c r="P29" s="32">
        <v>0</v>
      </c>
      <c r="Q29" s="32">
        <v>0</v>
      </c>
      <c r="R29" s="43">
        <f t="shared" si="12"/>
        <v>0</v>
      </c>
      <c r="S29" s="48"/>
      <c r="T29" s="45">
        <f t="shared" si="13"/>
        <v>0</v>
      </c>
      <c r="U29" s="29"/>
      <c r="V29" s="79" t="s">
        <v>51</v>
      </c>
      <c r="W29" s="32">
        <v>0</v>
      </c>
      <c r="X29" s="32">
        <v>0</v>
      </c>
      <c r="Y29" s="43">
        <f t="shared" si="14"/>
        <v>0</v>
      </c>
      <c r="Z29" s="48">
        <v>0</v>
      </c>
      <c r="AA29" s="45">
        <f t="shared" si="15"/>
        <v>0</v>
      </c>
    </row>
    <row r="30" spans="1:27" x14ac:dyDescent="0.25">
      <c r="A30" s="79" t="s">
        <v>52</v>
      </c>
      <c r="B30" s="32">
        <v>0</v>
      </c>
      <c r="C30" s="42"/>
      <c r="D30" s="43">
        <f t="shared" si="8"/>
        <v>0</v>
      </c>
      <c r="E30" s="44">
        <v>0</v>
      </c>
      <c r="F30" s="45">
        <f t="shared" si="9"/>
        <v>0</v>
      </c>
      <c r="G30" s="28"/>
      <c r="H30" s="79" t="s">
        <v>52</v>
      </c>
      <c r="I30" s="46"/>
      <c r="J30" s="46"/>
      <c r="K30" s="43">
        <f t="shared" si="10"/>
        <v>0</v>
      </c>
      <c r="L30" s="49">
        <v>0</v>
      </c>
      <c r="M30" s="45">
        <f t="shared" si="11"/>
        <v>0</v>
      </c>
      <c r="N30" s="29"/>
      <c r="O30" s="79" t="s">
        <v>52</v>
      </c>
      <c r="P30" s="32">
        <v>0</v>
      </c>
      <c r="Q30" s="32">
        <v>0</v>
      </c>
      <c r="R30" s="43">
        <f t="shared" si="12"/>
        <v>0</v>
      </c>
      <c r="S30" s="48"/>
      <c r="T30" s="45">
        <f t="shared" si="13"/>
        <v>0</v>
      </c>
      <c r="U30" s="29"/>
      <c r="V30" s="79" t="s">
        <v>52</v>
      </c>
      <c r="W30" s="32">
        <v>0</v>
      </c>
      <c r="X30" s="32">
        <v>0</v>
      </c>
      <c r="Y30" s="43">
        <f t="shared" si="14"/>
        <v>0</v>
      </c>
      <c r="Z30" s="48">
        <v>0</v>
      </c>
      <c r="AA30" s="45">
        <f t="shared" si="15"/>
        <v>0</v>
      </c>
    </row>
    <row r="31" spans="1:27" x14ac:dyDescent="0.25">
      <c r="A31" s="79" t="s">
        <v>53</v>
      </c>
      <c r="B31" s="32">
        <v>0</v>
      </c>
      <c r="C31" s="42"/>
      <c r="D31" s="43">
        <f t="shared" si="8"/>
        <v>0</v>
      </c>
      <c r="E31" s="44">
        <v>0</v>
      </c>
      <c r="F31" s="45">
        <f t="shared" si="9"/>
        <v>0</v>
      </c>
      <c r="G31" s="28"/>
      <c r="H31" s="79" t="s">
        <v>53</v>
      </c>
      <c r="I31" s="46"/>
      <c r="J31" s="46"/>
      <c r="K31" s="43">
        <f t="shared" si="10"/>
        <v>0</v>
      </c>
      <c r="L31" s="49">
        <v>0</v>
      </c>
      <c r="M31" s="45">
        <f t="shared" si="11"/>
        <v>0</v>
      </c>
      <c r="N31" s="29"/>
      <c r="O31" s="79" t="s">
        <v>53</v>
      </c>
      <c r="P31" s="32">
        <v>0</v>
      </c>
      <c r="Q31" s="32">
        <v>0</v>
      </c>
      <c r="R31" s="43">
        <f t="shared" si="12"/>
        <v>0</v>
      </c>
      <c r="S31" s="48"/>
      <c r="T31" s="45">
        <f t="shared" si="13"/>
        <v>0</v>
      </c>
      <c r="U31" s="29"/>
      <c r="V31" s="79" t="s">
        <v>53</v>
      </c>
      <c r="W31" s="32">
        <v>0</v>
      </c>
      <c r="X31" s="32">
        <v>0</v>
      </c>
      <c r="Y31" s="43">
        <f t="shared" si="14"/>
        <v>0</v>
      </c>
      <c r="Z31" s="48">
        <v>0</v>
      </c>
      <c r="AA31" s="45">
        <f t="shared" si="15"/>
        <v>0</v>
      </c>
    </row>
    <row r="32" spans="1:27" x14ac:dyDescent="0.25">
      <c r="A32" s="79" t="s">
        <v>54</v>
      </c>
      <c r="B32" s="32">
        <v>0</v>
      </c>
      <c r="C32" s="42"/>
      <c r="D32" s="43">
        <f t="shared" si="8"/>
        <v>0</v>
      </c>
      <c r="E32" s="44">
        <v>0</v>
      </c>
      <c r="F32" s="45">
        <f t="shared" si="9"/>
        <v>0</v>
      </c>
      <c r="G32" s="28"/>
      <c r="H32" s="79" t="s">
        <v>54</v>
      </c>
      <c r="I32" s="46"/>
      <c r="J32" s="46"/>
      <c r="K32" s="43">
        <f t="shared" si="10"/>
        <v>0</v>
      </c>
      <c r="L32" s="49">
        <v>0</v>
      </c>
      <c r="M32" s="45">
        <f t="shared" si="11"/>
        <v>0</v>
      </c>
      <c r="N32" s="29"/>
      <c r="O32" s="79" t="s">
        <v>54</v>
      </c>
      <c r="P32" s="32">
        <v>0</v>
      </c>
      <c r="Q32" s="32">
        <v>0</v>
      </c>
      <c r="R32" s="43">
        <f t="shared" si="12"/>
        <v>0</v>
      </c>
      <c r="S32" s="48"/>
      <c r="T32" s="45">
        <f t="shared" si="13"/>
        <v>0</v>
      </c>
      <c r="U32" s="29"/>
      <c r="V32" s="79" t="s">
        <v>54</v>
      </c>
      <c r="W32" s="32">
        <v>0</v>
      </c>
      <c r="X32" s="32">
        <v>0</v>
      </c>
      <c r="Y32" s="43">
        <f t="shared" si="14"/>
        <v>0</v>
      </c>
      <c r="Z32" s="48">
        <v>0</v>
      </c>
      <c r="AA32" s="45">
        <f t="shared" si="15"/>
        <v>0</v>
      </c>
    </row>
    <row r="33" spans="1:27" x14ac:dyDescent="0.25">
      <c r="A33" s="79" t="s">
        <v>55</v>
      </c>
      <c r="B33" s="32">
        <v>0</v>
      </c>
      <c r="C33" s="42"/>
      <c r="D33" s="43">
        <f t="shared" si="8"/>
        <v>0</v>
      </c>
      <c r="E33" s="44">
        <v>0</v>
      </c>
      <c r="F33" s="45">
        <f t="shared" si="9"/>
        <v>0</v>
      </c>
      <c r="G33" s="28"/>
      <c r="H33" s="79" t="s">
        <v>55</v>
      </c>
      <c r="I33" s="46"/>
      <c r="J33" s="46"/>
      <c r="K33" s="43">
        <f t="shared" si="10"/>
        <v>0</v>
      </c>
      <c r="L33" s="49">
        <v>0</v>
      </c>
      <c r="M33" s="45">
        <f t="shared" si="11"/>
        <v>0</v>
      </c>
      <c r="N33" s="29"/>
      <c r="O33" s="79" t="s">
        <v>55</v>
      </c>
      <c r="P33" s="32">
        <v>0</v>
      </c>
      <c r="Q33" s="32">
        <v>0</v>
      </c>
      <c r="R33" s="43">
        <f t="shared" si="12"/>
        <v>0</v>
      </c>
      <c r="S33" s="48"/>
      <c r="T33" s="45">
        <f t="shared" si="13"/>
        <v>0</v>
      </c>
      <c r="U33" s="29"/>
      <c r="V33" s="79" t="s">
        <v>55</v>
      </c>
      <c r="W33" s="32">
        <v>0</v>
      </c>
      <c r="X33" s="32">
        <v>0</v>
      </c>
      <c r="Y33" s="43">
        <f t="shared" si="14"/>
        <v>0</v>
      </c>
      <c r="Z33" s="48">
        <v>0</v>
      </c>
      <c r="AA33" s="45">
        <f t="shared" si="15"/>
        <v>0</v>
      </c>
    </row>
    <row r="34" spans="1:27" ht="15.75" thickBot="1" x14ac:dyDescent="0.3">
      <c r="A34" s="80" t="s">
        <v>56</v>
      </c>
      <c r="B34" s="32">
        <v>0</v>
      </c>
      <c r="C34" s="42"/>
      <c r="D34" s="43">
        <f t="shared" si="8"/>
        <v>0</v>
      </c>
      <c r="E34" s="44">
        <v>0</v>
      </c>
      <c r="F34" s="45">
        <f t="shared" si="9"/>
        <v>0</v>
      </c>
      <c r="G34" s="28"/>
      <c r="H34" s="80" t="s">
        <v>56</v>
      </c>
      <c r="I34" s="46"/>
      <c r="J34" s="46"/>
      <c r="K34" s="43">
        <f t="shared" si="10"/>
        <v>0</v>
      </c>
      <c r="L34" s="49">
        <v>0</v>
      </c>
      <c r="M34" s="45">
        <f t="shared" si="11"/>
        <v>0</v>
      </c>
      <c r="N34" s="29"/>
      <c r="O34" s="80" t="s">
        <v>56</v>
      </c>
      <c r="P34" s="32">
        <v>0</v>
      </c>
      <c r="Q34" s="32">
        <v>0</v>
      </c>
      <c r="R34" s="43">
        <f t="shared" si="12"/>
        <v>0</v>
      </c>
      <c r="S34" s="48"/>
      <c r="T34" s="45">
        <f t="shared" si="13"/>
        <v>0</v>
      </c>
      <c r="U34" s="29"/>
      <c r="V34" s="80" t="s">
        <v>56</v>
      </c>
      <c r="W34" s="32">
        <v>0</v>
      </c>
      <c r="X34" s="32">
        <v>0</v>
      </c>
      <c r="Y34" s="43">
        <f t="shared" si="14"/>
        <v>0</v>
      </c>
      <c r="Z34" s="48">
        <v>0</v>
      </c>
      <c r="AA34" s="45">
        <f t="shared" si="15"/>
        <v>0</v>
      </c>
    </row>
    <row r="35" spans="1:27" ht="15.75" thickBot="1" x14ac:dyDescent="0.3">
      <c r="A35" s="81" t="s">
        <v>15</v>
      </c>
      <c r="B35" s="50">
        <f>SUM(B25:B34)</f>
        <v>0</v>
      </c>
      <c r="C35" s="50">
        <f>SUM(C25:C34)</f>
        <v>0</v>
      </c>
      <c r="D35" s="43">
        <f t="shared" si="8"/>
        <v>0</v>
      </c>
      <c r="E35" s="44">
        <v>0</v>
      </c>
      <c r="F35" s="45">
        <f t="shared" si="9"/>
        <v>0</v>
      </c>
      <c r="G35" s="28"/>
      <c r="H35" s="81" t="s">
        <v>15</v>
      </c>
      <c r="I35" s="50">
        <f>SUM(I25:I34)</f>
        <v>0</v>
      </c>
      <c r="J35" s="51">
        <f>SUM(J25:J34)</f>
        <v>0</v>
      </c>
      <c r="K35" s="43">
        <f t="shared" si="10"/>
        <v>0</v>
      </c>
      <c r="L35" s="52"/>
      <c r="M35" s="45">
        <f t="shared" si="11"/>
        <v>0</v>
      </c>
      <c r="N35" s="29"/>
      <c r="O35" s="81" t="s">
        <v>15</v>
      </c>
      <c r="P35" s="50">
        <f>SUM(P25:P34)</f>
        <v>28</v>
      </c>
      <c r="Q35" s="54">
        <f>+P35</f>
        <v>28</v>
      </c>
      <c r="R35" s="43">
        <f t="shared" si="12"/>
        <v>1</v>
      </c>
      <c r="S35" s="52"/>
      <c r="T35" s="45">
        <f t="shared" si="13"/>
        <v>0</v>
      </c>
      <c r="U35" s="29"/>
      <c r="V35" s="81" t="s">
        <v>15</v>
      </c>
      <c r="W35" s="50">
        <f>SUM(W25:W34)</f>
        <v>93</v>
      </c>
      <c r="X35" s="50">
        <f>+W35</f>
        <v>93</v>
      </c>
      <c r="Y35" s="43">
        <f t="shared" si="14"/>
        <v>1</v>
      </c>
      <c r="Z35" s="52"/>
      <c r="AA35" s="45">
        <f t="shared" si="15"/>
        <v>0</v>
      </c>
    </row>
    <row r="36" spans="1:27" ht="15.75" thickBot="1" x14ac:dyDescent="0.3">
      <c r="A36" s="55"/>
      <c r="B36" s="56"/>
      <c r="C36" s="56"/>
      <c r="D36" s="56"/>
      <c r="E36" s="57"/>
      <c r="F36" s="58"/>
      <c r="G36" s="28"/>
      <c r="H36" s="55"/>
      <c r="I36" s="56"/>
      <c r="J36" s="56"/>
      <c r="K36" s="56"/>
      <c r="L36" s="57"/>
      <c r="M36" s="58"/>
      <c r="N36" s="29"/>
      <c r="O36" s="55"/>
      <c r="P36" s="56"/>
      <c r="Q36" s="56"/>
      <c r="R36" s="56"/>
      <c r="S36" s="57"/>
      <c r="T36" s="58"/>
      <c r="U36" s="29"/>
      <c r="V36" s="55"/>
      <c r="W36" s="56"/>
      <c r="X36" s="56"/>
      <c r="Y36" s="56"/>
      <c r="Z36" s="57"/>
      <c r="AA36" s="58"/>
    </row>
    <row r="37" spans="1:27" ht="15" customHeight="1" x14ac:dyDescent="0.25">
      <c r="A37" s="159" t="s">
        <v>57</v>
      </c>
      <c r="B37" s="161" t="s">
        <v>27</v>
      </c>
      <c r="C37" s="163" t="s">
        <v>28</v>
      </c>
      <c r="D37" s="145" t="s">
        <v>29</v>
      </c>
      <c r="E37" s="165" t="s">
        <v>30</v>
      </c>
      <c r="F37" s="145" t="s">
        <v>31</v>
      </c>
      <c r="G37" s="28"/>
      <c r="H37" s="159" t="s">
        <v>57</v>
      </c>
      <c r="I37" s="161" t="s">
        <v>27</v>
      </c>
      <c r="J37" s="163" t="s">
        <v>28</v>
      </c>
      <c r="K37" s="145" t="s">
        <v>29</v>
      </c>
      <c r="L37" s="165" t="s">
        <v>30</v>
      </c>
      <c r="M37" s="145" t="s">
        <v>31</v>
      </c>
      <c r="N37" s="29"/>
      <c r="O37" s="159" t="s">
        <v>57</v>
      </c>
      <c r="P37" s="161" t="s">
        <v>27</v>
      </c>
      <c r="Q37" s="163" t="s">
        <v>28</v>
      </c>
      <c r="R37" s="145" t="s">
        <v>29</v>
      </c>
      <c r="S37" s="165" t="s">
        <v>30</v>
      </c>
      <c r="T37" s="145" t="s">
        <v>31</v>
      </c>
      <c r="U37" s="29"/>
      <c r="V37" s="159" t="s">
        <v>57</v>
      </c>
      <c r="W37" s="161" t="s">
        <v>27</v>
      </c>
      <c r="X37" s="163" t="s">
        <v>28</v>
      </c>
      <c r="Y37" s="145" t="s">
        <v>29</v>
      </c>
      <c r="Z37" s="165" t="s">
        <v>30</v>
      </c>
      <c r="AA37" s="145" t="s">
        <v>31</v>
      </c>
    </row>
    <row r="38" spans="1:27" ht="15.75" thickBot="1" x14ac:dyDescent="0.3">
      <c r="A38" s="160"/>
      <c r="B38" s="162"/>
      <c r="C38" s="164"/>
      <c r="D38" s="146"/>
      <c r="E38" s="166"/>
      <c r="F38" s="158"/>
      <c r="G38" s="28"/>
      <c r="H38" s="160"/>
      <c r="I38" s="162"/>
      <c r="J38" s="164"/>
      <c r="K38" s="146"/>
      <c r="L38" s="166"/>
      <c r="M38" s="158"/>
      <c r="N38" s="29"/>
      <c r="O38" s="160"/>
      <c r="P38" s="162"/>
      <c r="Q38" s="164"/>
      <c r="R38" s="146"/>
      <c r="S38" s="166"/>
      <c r="T38" s="158"/>
      <c r="U38" s="29"/>
      <c r="V38" s="160"/>
      <c r="W38" s="162"/>
      <c r="X38" s="164"/>
      <c r="Y38" s="146"/>
      <c r="Z38" s="166"/>
      <c r="AA38" s="158"/>
    </row>
    <row r="39" spans="1:27" x14ac:dyDescent="0.25">
      <c r="A39" s="82" t="s">
        <v>58</v>
      </c>
      <c r="B39" s="32">
        <v>10</v>
      </c>
      <c r="C39" s="32">
        <v>10</v>
      </c>
      <c r="D39" s="60">
        <f t="shared" ref="D39:D47" si="16">IF(B39=0,0,+C39/B39)</f>
        <v>1</v>
      </c>
      <c r="E39" s="61">
        <v>0</v>
      </c>
      <c r="F39" s="62">
        <f t="shared" ref="F39:F47" si="17">IF(B39=0,0,+E39/B39)</f>
        <v>0</v>
      </c>
      <c r="G39" s="28"/>
      <c r="H39" s="82" t="s">
        <v>58</v>
      </c>
      <c r="I39" s="59"/>
      <c r="J39" s="59"/>
      <c r="K39" s="60">
        <f t="shared" ref="K39:K47" si="18">IF(I39=0,0,+J39/I39)</f>
        <v>0</v>
      </c>
      <c r="L39" s="63">
        <v>0</v>
      </c>
      <c r="M39" s="62">
        <f t="shared" ref="M39:M47" si="19">IF(I39=0,0,+L39/I39)</f>
        <v>0</v>
      </c>
      <c r="N39" s="29"/>
      <c r="O39" s="82" t="s">
        <v>58</v>
      </c>
      <c r="P39" s="32">
        <v>179</v>
      </c>
      <c r="Q39" s="32">
        <v>179</v>
      </c>
      <c r="R39" s="60">
        <f t="shared" ref="R39:R47" si="20">IF(P39=0,0,+Q39/P39)</f>
        <v>1</v>
      </c>
      <c r="S39" s="63">
        <v>0</v>
      </c>
      <c r="T39" s="62">
        <f t="shared" ref="T39:T47" si="21">IF(P39=0,0,+S39/P39)</f>
        <v>0</v>
      </c>
      <c r="U39" s="29"/>
      <c r="V39" s="82" t="s">
        <v>58</v>
      </c>
      <c r="W39" s="32">
        <v>476</v>
      </c>
      <c r="X39" s="32">
        <v>476</v>
      </c>
      <c r="Y39" s="60">
        <f t="shared" ref="Y39:Y47" si="22">IF(W39=0,0,+X39/W39)</f>
        <v>1</v>
      </c>
      <c r="Z39" s="63">
        <v>0</v>
      </c>
      <c r="AA39" s="62">
        <f t="shared" ref="AA39:AA47" si="23">IF(W39=0,0,+Z39/W39)</f>
        <v>0</v>
      </c>
    </row>
    <row r="40" spans="1:27" x14ac:dyDescent="0.25">
      <c r="A40" s="82" t="s">
        <v>59</v>
      </c>
      <c r="B40" s="32">
        <v>29</v>
      </c>
      <c r="C40" s="32">
        <v>29</v>
      </c>
      <c r="D40" s="60">
        <f t="shared" si="16"/>
        <v>1</v>
      </c>
      <c r="E40" s="61">
        <v>0</v>
      </c>
      <c r="F40" s="62">
        <f t="shared" si="17"/>
        <v>0</v>
      </c>
      <c r="G40" s="28"/>
      <c r="H40" s="82" t="s">
        <v>59</v>
      </c>
      <c r="I40" s="59"/>
      <c r="J40" s="59"/>
      <c r="K40" s="60">
        <f t="shared" si="18"/>
        <v>0</v>
      </c>
      <c r="L40" s="63">
        <v>0</v>
      </c>
      <c r="M40" s="62">
        <f t="shared" si="19"/>
        <v>0</v>
      </c>
      <c r="N40" s="29"/>
      <c r="O40" s="82" t="s">
        <v>59</v>
      </c>
      <c r="P40" s="32">
        <v>407</v>
      </c>
      <c r="Q40" s="32">
        <v>407</v>
      </c>
      <c r="R40" s="60">
        <f t="shared" si="20"/>
        <v>1</v>
      </c>
      <c r="S40" s="63">
        <v>0</v>
      </c>
      <c r="T40" s="62">
        <f t="shared" si="21"/>
        <v>0</v>
      </c>
      <c r="U40" s="29"/>
      <c r="V40" s="82" t="s">
        <v>59</v>
      </c>
      <c r="W40" s="32">
        <v>1030</v>
      </c>
      <c r="X40" s="32">
        <v>1030</v>
      </c>
      <c r="Y40" s="60">
        <f t="shared" si="22"/>
        <v>1</v>
      </c>
      <c r="Z40" s="63">
        <v>0</v>
      </c>
      <c r="AA40" s="62">
        <f t="shared" si="23"/>
        <v>0</v>
      </c>
    </row>
    <row r="41" spans="1:27" x14ac:dyDescent="0.25">
      <c r="A41" s="82" t="s">
        <v>60</v>
      </c>
      <c r="B41" s="32">
        <v>0</v>
      </c>
      <c r="C41" s="32">
        <v>0</v>
      </c>
      <c r="D41" s="60">
        <f t="shared" si="16"/>
        <v>0</v>
      </c>
      <c r="E41" s="61">
        <v>0</v>
      </c>
      <c r="F41" s="62">
        <f t="shared" si="17"/>
        <v>0</v>
      </c>
      <c r="G41" s="28"/>
      <c r="H41" s="82" t="s">
        <v>60</v>
      </c>
      <c r="I41" s="59"/>
      <c r="J41" s="59"/>
      <c r="K41" s="60">
        <f t="shared" si="18"/>
        <v>0</v>
      </c>
      <c r="L41" s="63">
        <v>0</v>
      </c>
      <c r="M41" s="62">
        <f t="shared" si="19"/>
        <v>0</v>
      </c>
      <c r="N41" s="29"/>
      <c r="O41" s="82" t="s">
        <v>60</v>
      </c>
      <c r="P41" s="32">
        <v>0</v>
      </c>
      <c r="Q41" s="32">
        <v>0</v>
      </c>
      <c r="R41" s="60">
        <f t="shared" si="20"/>
        <v>0</v>
      </c>
      <c r="S41" s="63">
        <v>0</v>
      </c>
      <c r="T41" s="62">
        <f t="shared" si="21"/>
        <v>0</v>
      </c>
      <c r="U41" s="29"/>
      <c r="V41" s="82" t="s">
        <v>60</v>
      </c>
      <c r="W41" s="32">
        <v>0</v>
      </c>
      <c r="X41" s="32">
        <v>0</v>
      </c>
      <c r="Y41" s="60">
        <f t="shared" si="22"/>
        <v>0</v>
      </c>
      <c r="Z41" s="63">
        <v>0</v>
      </c>
      <c r="AA41" s="62">
        <f t="shared" si="23"/>
        <v>0</v>
      </c>
    </row>
    <row r="42" spans="1:27" x14ac:dyDescent="0.25">
      <c r="A42" s="82" t="s">
        <v>61</v>
      </c>
      <c r="B42" s="32">
        <v>0</v>
      </c>
      <c r="C42" s="32">
        <v>0</v>
      </c>
      <c r="D42" s="60">
        <f t="shared" si="16"/>
        <v>0</v>
      </c>
      <c r="E42" s="61">
        <v>0</v>
      </c>
      <c r="F42" s="62">
        <f t="shared" si="17"/>
        <v>0</v>
      </c>
      <c r="G42" s="28"/>
      <c r="H42" s="82" t="s">
        <v>61</v>
      </c>
      <c r="I42" s="59"/>
      <c r="J42" s="59"/>
      <c r="K42" s="60">
        <f t="shared" si="18"/>
        <v>0</v>
      </c>
      <c r="L42" s="63">
        <v>0</v>
      </c>
      <c r="M42" s="62">
        <f t="shared" si="19"/>
        <v>0</v>
      </c>
      <c r="N42" s="29"/>
      <c r="O42" s="82" t="s">
        <v>61</v>
      </c>
      <c r="P42" s="32">
        <v>0</v>
      </c>
      <c r="Q42" s="32">
        <v>0</v>
      </c>
      <c r="R42" s="60">
        <f t="shared" si="20"/>
        <v>0</v>
      </c>
      <c r="S42" s="63">
        <v>0</v>
      </c>
      <c r="T42" s="62">
        <f t="shared" si="21"/>
        <v>0</v>
      </c>
      <c r="U42" s="29"/>
      <c r="V42" s="82" t="s">
        <v>61</v>
      </c>
      <c r="W42" s="32">
        <v>0</v>
      </c>
      <c r="X42" s="32">
        <v>0</v>
      </c>
      <c r="Y42" s="60">
        <f t="shared" si="22"/>
        <v>0</v>
      </c>
      <c r="Z42" s="63">
        <v>0</v>
      </c>
      <c r="AA42" s="62">
        <f t="shared" si="23"/>
        <v>0</v>
      </c>
    </row>
    <row r="43" spans="1:27" x14ac:dyDescent="0.25">
      <c r="A43" s="82" t="s">
        <v>62</v>
      </c>
      <c r="B43" s="32">
        <v>0</v>
      </c>
      <c r="C43" s="32">
        <v>0</v>
      </c>
      <c r="D43" s="60">
        <f t="shared" si="16"/>
        <v>0</v>
      </c>
      <c r="E43" s="61">
        <v>0</v>
      </c>
      <c r="F43" s="62">
        <f t="shared" si="17"/>
        <v>0</v>
      </c>
      <c r="G43" s="28"/>
      <c r="H43" s="82" t="s">
        <v>62</v>
      </c>
      <c r="I43" s="59"/>
      <c r="J43" s="59"/>
      <c r="K43" s="60">
        <f t="shared" si="18"/>
        <v>0</v>
      </c>
      <c r="L43" s="63">
        <v>0</v>
      </c>
      <c r="M43" s="62">
        <f t="shared" si="19"/>
        <v>0</v>
      </c>
      <c r="N43" s="29"/>
      <c r="O43" s="82" t="s">
        <v>62</v>
      </c>
      <c r="P43" s="32">
        <v>13</v>
      </c>
      <c r="Q43" s="32">
        <v>13</v>
      </c>
      <c r="R43" s="60">
        <f t="shared" si="20"/>
        <v>1</v>
      </c>
      <c r="S43" s="63">
        <v>0</v>
      </c>
      <c r="T43" s="62">
        <f t="shared" si="21"/>
        <v>0</v>
      </c>
      <c r="U43" s="29"/>
      <c r="V43" s="82" t="s">
        <v>62</v>
      </c>
      <c r="W43" s="32">
        <v>251</v>
      </c>
      <c r="X43" s="32">
        <v>251</v>
      </c>
      <c r="Y43" s="60">
        <f t="shared" si="22"/>
        <v>1</v>
      </c>
      <c r="Z43" s="63">
        <v>0</v>
      </c>
      <c r="AA43" s="62">
        <f t="shared" si="23"/>
        <v>0</v>
      </c>
    </row>
    <row r="44" spans="1:27" x14ac:dyDescent="0.25">
      <c r="A44" s="82" t="s">
        <v>63</v>
      </c>
      <c r="B44" s="32">
        <v>0</v>
      </c>
      <c r="C44" s="32">
        <v>0</v>
      </c>
      <c r="D44" s="60">
        <f t="shared" si="16"/>
        <v>0</v>
      </c>
      <c r="E44" s="61">
        <v>0</v>
      </c>
      <c r="F44" s="62">
        <f t="shared" si="17"/>
        <v>0</v>
      </c>
      <c r="G44" s="28"/>
      <c r="H44" s="82" t="s">
        <v>63</v>
      </c>
      <c r="I44" s="59"/>
      <c r="J44" s="59"/>
      <c r="K44" s="60">
        <f t="shared" si="18"/>
        <v>0</v>
      </c>
      <c r="L44" s="63">
        <v>0</v>
      </c>
      <c r="M44" s="62">
        <f t="shared" si="19"/>
        <v>0</v>
      </c>
      <c r="N44" s="29"/>
      <c r="O44" s="82" t="s">
        <v>63</v>
      </c>
      <c r="P44" s="32">
        <v>0</v>
      </c>
      <c r="Q44" s="32">
        <v>0</v>
      </c>
      <c r="R44" s="60">
        <f t="shared" si="20"/>
        <v>0</v>
      </c>
      <c r="S44" s="63">
        <v>0</v>
      </c>
      <c r="T44" s="62">
        <f t="shared" si="21"/>
        <v>0</v>
      </c>
      <c r="U44" s="29"/>
      <c r="V44" s="82" t="s">
        <v>63</v>
      </c>
      <c r="W44" s="32">
        <v>0</v>
      </c>
      <c r="X44" s="32">
        <v>0</v>
      </c>
      <c r="Y44" s="60">
        <f t="shared" si="22"/>
        <v>0</v>
      </c>
      <c r="Z44" s="63">
        <v>0</v>
      </c>
      <c r="AA44" s="62">
        <f t="shared" si="23"/>
        <v>0</v>
      </c>
    </row>
    <row r="45" spans="1:27" x14ac:dyDescent="0.25">
      <c r="A45" s="82" t="s">
        <v>64</v>
      </c>
      <c r="B45" s="32">
        <v>1</v>
      </c>
      <c r="C45" s="32">
        <v>1</v>
      </c>
      <c r="D45" s="60">
        <f t="shared" si="16"/>
        <v>1</v>
      </c>
      <c r="E45" s="61">
        <v>0</v>
      </c>
      <c r="F45" s="62">
        <f t="shared" si="17"/>
        <v>0</v>
      </c>
      <c r="G45" s="28"/>
      <c r="H45" s="82" t="s">
        <v>64</v>
      </c>
      <c r="I45" s="59"/>
      <c r="J45" s="59"/>
      <c r="K45" s="60">
        <f t="shared" si="18"/>
        <v>0</v>
      </c>
      <c r="L45" s="63">
        <v>0</v>
      </c>
      <c r="M45" s="62">
        <f t="shared" si="19"/>
        <v>0</v>
      </c>
      <c r="N45" s="29"/>
      <c r="O45" s="82" t="s">
        <v>64</v>
      </c>
      <c r="P45" s="32">
        <v>52</v>
      </c>
      <c r="Q45" s="32">
        <v>52</v>
      </c>
      <c r="R45" s="60">
        <f t="shared" si="20"/>
        <v>1</v>
      </c>
      <c r="S45" s="63">
        <v>0</v>
      </c>
      <c r="T45" s="62">
        <f t="shared" si="21"/>
        <v>0</v>
      </c>
      <c r="U45" s="29"/>
      <c r="V45" s="82" t="s">
        <v>64</v>
      </c>
      <c r="W45" s="32">
        <v>334</v>
      </c>
      <c r="X45" s="32">
        <v>334</v>
      </c>
      <c r="Y45" s="60">
        <f t="shared" si="22"/>
        <v>1</v>
      </c>
      <c r="Z45" s="63">
        <v>0</v>
      </c>
      <c r="AA45" s="62">
        <f t="shared" si="23"/>
        <v>0</v>
      </c>
    </row>
    <row r="46" spans="1:27" ht="15.75" thickBot="1" x14ac:dyDescent="0.3">
      <c r="A46" s="83" t="s">
        <v>65</v>
      </c>
      <c r="B46" s="32">
        <v>0</v>
      </c>
      <c r="C46" s="32">
        <v>0</v>
      </c>
      <c r="D46" s="60">
        <f t="shared" si="16"/>
        <v>0</v>
      </c>
      <c r="E46" s="61">
        <v>0</v>
      </c>
      <c r="F46" s="62">
        <f t="shared" si="17"/>
        <v>0</v>
      </c>
      <c r="G46" s="28"/>
      <c r="H46" s="83" t="s">
        <v>65</v>
      </c>
      <c r="I46" s="59"/>
      <c r="J46" s="59"/>
      <c r="K46" s="60">
        <f t="shared" si="18"/>
        <v>0</v>
      </c>
      <c r="L46" s="63">
        <v>0</v>
      </c>
      <c r="M46" s="62">
        <f t="shared" si="19"/>
        <v>0</v>
      </c>
      <c r="N46" s="29"/>
      <c r="O46" s="83" t="s">
        <v>65</v>
      </c>
      <c r="P46" s="32">
        <v>0</v>
      </c>
      <c r="Q46" s="32">
        <v>0</v>
      </c>
      <c r="R46" s="60">
        <f t="shared" si="20"/>
        <v>0</v>
      </c>
      <c r="S46" s="63">
        <v>0</v>
      </c>
      <c r="T46" s="62">
        <f t="shared" si="21"/>
        <v>0</v>
      </c>
      <c r="U46" s="29"/>
      <c r="V46" s="83" t="s">
        <v>65</v>
      </c>
      <c r="W46" s="32">
        <v>0</v>
      </c>
      <c r="X46" s="32">
        <v>0</v>
      </c>
      <c r="Y46" s="60">
        <f t="shared" si="22"/>
        <v>0</v>
      </c>
      <c r="Z46" s="63">
        <v>0</v>
      </c>
      <c r="AA46" s="62">
        <f t="shared" si="23"/>
        <v>0</v>
      </c>
    </row>
    <row r="47" spans="1:27" ht="15.75" thickBot="1" x14ac:dyDescent="0.3">
      <c r="A47" s="65" t="s">
        <v>15</v>
      </c>
      <c r="B47" s="66">
        <f>SUM(B39:B46)</f>
        <v>40</v>
      </c>
      <c r="C47" s="66">
        <f>SUM(C39:C46)</f>
        <v>40</v>
      </c>
      <c r="D47" s="132">
        <f t="shared" si="16"/>
        <v>1</v>
      </c>
      <c r="E47" s="67"/>
      <c r="F47" s="68">
        <f t="shared" si="17"/>
        <v>0</v>
      </c>
      <c r="G47" s="28"/>
      <c r="H47" s="65" t="s">
        <v>15</v>
      </c>
      <c r="I47" s="66">
        <f>SUM(I39:I46)</f>
        <v>0</v>
      </c>
      <c r="J47" s="66">
        <f>SUM(J39:J46)</f>
        <v>0</v>
      </c>
      <c r="K47" s="132">
        <f t="shared" si="18"/>
        <v>0</v>
      </c>
      <c r="L47" s="69"/>
      <c r="M47" s="68">
        <f t="shared" si="19"/>
        <v>0</v>
      </c>
      <c r="N47" s="29"/>
      <c r="O47" s="65" t="s">
        <v>15</v>
      </c>
      <c r="P47" s="66">
        <f>SUM(P39:P46)</f>
        <v>651</v>
      </c>
      <c r="Q47" s="66">
        <f>SUM(Q39:Q46)</f>
        <v>651</v>
      </c>
      <c r="R47" s="132">
        <f t="shared" si="20"/>
        <v>1</v>
      </c>
      <c r="S47" s="69"/>
      <c r="T47" s="68">
        <f t="shared" si="21"/>
        <v>0</v>
      </c>
      <c r="U47" s="29"/>
      <c r="V47" s="65" t="s">
        <v>15</v>
      </c>
      <c r="W47" s="66">
        <f>SUM(W39:W46)</f>
        <v>2091</v>
      </c>
      <c r="X47" s="66">
        <f>+W47</f>
        <v>2091</v>
      </c>
      <c r="Y47" s="132">
        <f t="shared" si="22"/>
        <v>1</v>
      </c>
      <c r="Z47" s="69"/>
      <c r="AA47" s="68">
        <f t="shared" si="23"/>
        <v>0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4" t="s">
        <v>15</v>
      </c>
      <c r="B49" s="85">
        <f>SUM(B47,B35,B21)</f>
        <v>48</v>
      </c>
      <c r="C49" s="85">
        <f>+B49</f>
        <v>48</v>
      </c>
      <c r="D49" s="86">
        <f>C49/B49</f>
        <v>1</v>
      </c>
      <c r="E49" s="87"/>
      <c r="F49" s="88"/>
      <c r="G49" s="28"/>
      <c r="H49" s="84" t="s">
        <v>15</v>
      </c>
      <c r="I49" s="85">
        <f>SUM(I47,I35,I21)</f>
        <v>0</v>
      </c>
      <c r="J49" s="85">
        <f>+I49</f>
        <v>0</v>
      </c>
      <c r="K49" s="86"/>
      <c r="L49" s="87"/>
      <c r="M49" s="88"/>
      <c r="N49" s="29"/>
      <c r="O49" s="84" t="s">
        <v>15</v>
      </c>
      <c r="P49" s="89">
        <f>SUM(P47,P35,P21)</f>
        <v>849</v>
      </c>
      <c r="Q49" s="89">
        <f>+P49</f>
        <v>849</v>
      </c>
      <c r="R49" s="86">
        <f>Q49/P49</f>
        <v>1</v>
      </c>
      <c r="S49" s="87"/>
      <c r="T49" s="88"/>
      <c r="U49" s="29"/>
      <c r="V49" s="84" t="s">
        <v>15</v>
      </c>
      <c r="W49" s="85">
        <f>SUM(W47,W35,W21)</f>
        <v>3123</v>
      </c>
      <c r="X49" s="85">
        <f>+W49</f>
        <v>3123</v>
      </c>
      <c r="Y49" s="86">
        <f>X49/W49</f>
        <v>1</v>
      </c>
      <c r="Z49" s="87"/>
      <c r="AA49" s="88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abSelected="1" workbookViewId="0">
      <selection activeCell="G3" sqref="G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91" t="s">
        <v>67</v>
      </c>
      <c r="C1" s="92"/>
      <c r="D1" s="93"/>
      <c r="E1" s="90"/>
    </row>
    <row r="2" spans="1:27" ht="15.75" thickBot="1" x14ac:dyDescent="0.3">
      <c r="B2" s="94" t="s">
        <v>92</v>
      </c>
      <c r="C2" s="95"/>
      <c r="D2" s="96"/>
      <c r="E2" s="90"/>
    </row>
    <row r="3" spans="1:27" ht="15.75" thickBot="1" x14ac:dyDescent="0.3"/>
    <row r="4" spans="1:27" ht="15.75" thickBot="1" x14ac:dyDescent="0.3">
      <c r="A4" s="28"/>
      <c r="B4" s="147" t="s">
        <v>93</v>
      </c>
      <c r="C4" s="148"/>
      <c r="D4" s="149"/>
      <c r="E4" s="28"/>
      <c r="F4" s="28"/>
      <c r="G4" s="28"/>
      <c r="H4" s="28"/>
      <c r="I4" s="147" t="s">
        <v>25</v>
      </c>
      <c r="J4" s="148"/>
      <c r="K4" s="149"/>
      <c r="L4" s="28"/>
      <c r="M4" s="28"/>
      <c r="N4" s="29"/>
      <c r="O4" s="28"/>
      <c r="P4" s="147" t="s">
        <v>94</v>
      </c>
      <c r="Q4" s="148"/>
      <c r="R4" s="149"/>
      <c r="S4" s="28"/>
      <c r="T4" s="28"/>
      <c r="U4" s="29"/>
      <c r="V4" s="28"/>
      <c r="W4" s="147" t="s">
        <v>95</v>
      </c>
      <c r="X4" s="148"/>
      <c r="Y4" s="149"/>
      <c r="Z4" s="28"/>
      <c r="AA4" s="28"/>
    </row>
    <row r="5" spans="1:27" x14ac:dyDescent="0.25">
      <c r="A5" s="141" t="s">
        <v>26</v>
      </c>
      <c r="B5" s="143" t="s">
        <v>27</v>
      </c>
      <c r="C5" s="143" t="s">
        <v>28</v>
      </c>
      <c r="D5" s="145" t="s">
        <v>29</v>
      </c>
      <c r="E5" s="143" t="s">
        <v>30</v>
      </c>
      <c r="F5" s="145" t="s">
        <v>31</v>
      </c>
      <c r="G5" s="30"/>
      <c r="H5" s="141" t="s">
        <v>26</v>
      </c>
      <c r="I5" s="143" t="s">
        <v>27</v>
      </c>
      <c r="J5" s="143" t="s">
        <v>28</v>
      </c>
      <c r="K5" s="145" t="s">
        <v>29</v>
      </c>
      <c r="L5" s="143" t="s">
        <v>30</v>
      </c>
      <c r="M5" s="145" t="s">
        <v>31</v>
      </c>
      <c r="N5" s="29"/>
      <c r="O5" s="141" t="s">
        <v>26</v>
      </c>
      <c r="P5" s="143" t="s">
        <v>27</v>
      </c>
      <c r="Q5" s="143" t="s">
        <v>28</v>
      </c>
      <c r="R5" s="145" t="s">
        <v>29</v>
      </c>
      <c r="S5" s="143" t="s">
        <v>30</v>
      </c>
      <c r="T5" s="145" t="s">
        <v>31</v>
      </c>
      <c r="U5" s="29"/>
      <c r="V5" s="141" t="s">
        <v>26</v>
      </c>
      <c r="W5" s="143" t="s">
        <v>27</v>
      </c>
      <c r="X5" s="143" t="s">
        <v>28</v>
      </c>
      <c r="Y5" s="145" t="s">
        <v>29</v>
      </c>
      <c r="Z5" s="143" t="s">
        <v>30</v>
      </c>
      <c r="AA5" s="145" t="s">
        <v>31</v>
      </c>
    </row>
    <row r="6" spans="1:27" ht="15.75" thickBot="1" x14ac:dyDescent="0.3">
      <c r="A6" s="142"/>
      <c r="B6" s="144"/>
      <c r="C6" s="144"/>
      <c r="D6" s="146"/>
      <c r="E6" s="144"/>
      <c r="F6" s="146"/>
      <c r="G6" s="31"/>
      <c r="H6" s="142"/>
      <c r="I6" s="144"/>
      <c r="J6" s="144"/>
      <c r="K6" s="146"/>
      <c r="L6" s="144"/>
      <c r="M6" s="146"/>
      <c r="N6" s="29"/>
      <c r="O6" s="142"/>
      <c r="P6" s="144"/>
      <c r="Q6" s="144"/>
      <c r="R6" s="146"/>
      <c r="S6" s="144"/>
      <c r="T6" s="146"/>
      <c r="U6" s="29"/>
      <c r="V6" s="142"/>
      <c r="W6" s="144"/>
      <c r="X6" s="144"/>
      <c r="Y6" s="146"/>
      <c r="Z6" s="144"/>
      <c r="AA6" s="146"/>
    </row>
    <row r="7" spans="1:27" x14ac:dyDescent="0.25">
      <c r="A7" s="70" t="s">
        <v>32</v>
      </c>
      <c r="B7" s="32">
        <v>0</v>
      </c>
      <c r="C7" s="32">
        <v>0</v>
      </c>
      <c r="D7" s="34">
        <f t="shared" ref="D7:D21" si="0">IF(B7=0,0,+C7/B7)</f>
        <v>0</v>
      </c>
      <c r="E7" s="35">
        <v>0</v>
      </c>
      <c r="F7" s="36">
        <f t="shared" ref="F7:F21" si="1">IF(B7=0,0,+E7/B7)</f>
        <v>0</v>
      </c>
      <c r="G7" s="28"/>
      <c r="H7" s="70" t="s">
        <v>32</v>
      </c>
      <c r="I7" s="32"/>
      <c r="J7" s="32"/>
      <c r="K7" s="34">
        <f t="shared" ref="K7:K21" si="2">IF(I7=0,0,+J7/I7)</f>
        <v>0</v>
      </c>
      <c r="L7" s="37">
        <v>0</v>
      </c>
      <c r="M7" s="36">
        <f t="shared" ref="M7:M21" si="3">IF(I7=0,0,+L7/I7)</f>
        <v>0</v>
      </c>
      <c r="N7" s="29"/>
      <c r="O7" s="70" t="s">
        <v>32</v>
      </c>
      <c r="P7" s="32">
        <v>12</v>
      </c>
      <c r="Q7" s="32">
        <v>12</v>
      </c>
      <c r="R7" s="34">
        <f t="shared" ref="R7:R21" si="4">IF(P7=0,0,+Q7/P7)</f>
        <v>1</v>
      </c>
      <c r="S7" s="37"/>
      <c r="T7" s="36">
        <f t="shared" ref="T7:T21" si="5">IF(P7=0,0,+S7/P7)</f>
        <v>0</v>
      </c>
      <c r="U7" s="29"/>
      <c r="V7" s="70" t="s">
        <v>32</v>
      </c>
      <c r="W7" s="32">
        <v>57</v>
      </c>
      <c r="X7" s="32">
        <v>57</v>
      </c>
      <c r="Y7" s="34">
        <f t="shared" ref="Y7:Y21" si="6">IF(W7=0,0,+X7/W7)</f>
        <v>1</v>
      </c>
      <c r="Z7" s="37">
        <v>0</v>
      </c>
      <c r="AA7" s="36">
        <f t="shared" ref="AA7:AA21" si="7">IF(W7=0,0,+Z7/W7)</f>
        <v>0</v>
      </c>
    </row>
    <row r="8" spans="1:27" x14ac:dyDescent="0.25">
      <c r="A8" s="70" t="s">
        <v>33</v>
      </c>
      <c r="B8" s="32">
        <v>0</v>
      </c>
      <c r="C8" s="32">
        <v>0</v>
      </c>
      <c r="D8" s="34">
        <f t="shared" si="0"/>
        <v>0</v>
      </c>
      <c r="E8" s="35">
        <v>0</v>
      </c>
      <c r="F8" s="36">
        <f t="shared" si="1"/>
        <v>0</v>
      </c>
      <c r="G8" s="28"/>
      <c r="H8" s="70" t="s">
        <v>33</v>
      </c>
      <c r="I8" s="32"/>
      <c r="J8" s="32"/>
      <c r="K8" s="34">
        <f t="shared" si="2"/>
        <v>0</v>
      </c>
      <c r="L8" s="37">
        <v>0</v>
      </c>
      <c r="M8" s="36">
        <f t="shared" si="3"/>
        <v>0</v>
      </c>
      <c r="N8" s="29"/>
      <c r="O8" s="70" t="s">
        <v>33</v>
      </c>
      <c r="P8" s="32">
        <v>9</v>
      </c>
      <c r="Q8" s="32">
        <v>9</v>
      </c>
      <c r="R8" s="34">
        <f t="shared" si="4"/>
        <v>1</v>
      </c>
      <c r="S8" s="37"/>
      <c r="T8" s="36">
        <f t="shared" si="5"/>
        <v>0</v>
      </c>
      <c r="U8" s="29"/>
      <c r="V8" s="70" t="s">
        <v>33</v>
      </c>
      <c r="W8" s="32">
        <v>92</v>
      </c>
      <c r="X8" s="32">
        <v>92</v>
      </c>
      <c r="Y8" s="34">
        <f t="shared" si="6"/>
        <v>1</v>
      </c>
      <c r="Z8" s="37">
        <v>0</v>
      </c>
      <c r="AA8" s="36">
        <f t="shared" si="7"/>
        <v>0</v>
      </c>
    </row>
    <row r="9" spans="1:27" x14ac:dyDescent="0.25">
      <c r="A9" s="70" t="s">
        <v>34</v>
      </c>
      <c r="B9" s="32">
        <v>0</v>
      </c>
      <c r="C9" s="32">
        <v>0</v>
      </c>
      <c r="D9" s="34">
        <f t="shared" si="0"/>
        <v>0</v>
      </c>
      <c r="E9" s="35">
        <v>0</v>
      </c>
      <c r="F9" s="36">
        <f t="shared" si="1"/>
        <v>0</v>
      </c>
      <c r="G9" s="28"/>
      <c r="H9" s="70" t="s">
        <v>34</v>
      </c>
      <c r="I9" s="32"/>
      <c r="J9" s="32"/>
      <c r="K9" s="34">
        <f t="shared" si="2"/>
        <v>0</v>
      </c>
      <c r="L9" s="37">
        <v>0</v>
      </c>
      <c r="M9" s="36">
        <f t="shared" si="3"/>
        <v>0</v>
      </c>
      <c r="N9" s="29"/>
      <c r="O9" s="70" t="s">
        <v>34</v>
      </c>
      <c r="P9" s="32">
        <v>0</v>
      </c>
      <c r="Q9" s="32">
        <v>0</v>
      </c>
      <c r="R9" s="34">
        <f t="shared" si="4"/>
        <v>0</v>
      </c>
      <c r="S9" s="37"/>
      <c r="T9" s="36">
        <f t="shared" si="5"/>
        <v>0</v>
      </c>
      <c r="U9" s="29"/>
      <c r="V9" s="70" t="s">
        <v>34</v>
      </c>
      <c r="W9" s="32">
        <v>1</v>
      </c>
      <c r="X9" s="32">
        <v>1</v>
      </c>
      <c r="Y9" s="34">
        <f t="shared" si="6"/>
        <v>1</v>
      </c>
      <c r="Z9" s="37">
        <v>0</v>
      </c>
      <c r="AA9" s="36">
        <f t="shared" si="7"/>
        <v>0</v>
      </c>
    </row>
    <row r="10" spans="1:27" x14ac:dyDescent="0.25">
      <c r="A10" s="70" t="s">
        <v>35</v>
      </c>
      <c r="B10" s="32">
        <v>0</v>
      </c>
      <c r="C10" s="32">
        <v>0</v>
      </c>
      <c r="D10" s="34">
        <f t="shared" si="0"/>
        <v>0</v>
      </c>
      <c r="E10" s="35">
        <v>0</v>
      </c>
      <c r="F10" s="36">
        <f t="shared" si="1"/>
        <v>0</v>
      </c>
      <c r="G10" s="28"/>
      <c r="H10" s="70" t="s">
        <v>35</v>
      </c>
      <c r="I10" s="32"/>
      <c r="J10" s="32"/>
      <c r="K10" s="34">
        <f t="shared" si="2"/>
        <v>0</v>
      </c>
      <c r="L10" s="37">
        <v>0</v>
      </c>
      <c r="M10" s="36">
        <f t="shared" si="3"/>
        <v>0</v>
      </c>
      <c r="N10" s="29"/>
      <c r="O10" s="70" t="s">
        <v>35</v>
      </c>
      <c r="P10" s="32">
        <v>0</v>
      </c>
      <c r="Q10" s="32">
        <v>0</v>
      </c>
      <c r="R10" s="34">
        <f t="shared" si="4"/>
        <v>0</v>
      </c>
      <c r="S10" s="37"/>
      <c r="T10" s="36">
        <f t="shared" si="5"/>
        <v>0</v>
      </c>
      <c r="U10" s="29"/>
      <c r="V10" s="70" t="s">
        <v>35</v>
      </c>
      <c r="W10" s="32">
        <v>0</v>
      </c>
      <c r="X10" s="32">
        <v>0</v>
      </c>
      <c r="Y10" s="34">
        <f t="shared" si="6"/>
        <v>0</v>
      </c>
      <c r="Z10" s="37">
        <v>0</v>
      </c>
      <c r="AA10" s="36">
        <f t="shared" si="7"/>
        <v>0</v>
      </c>
    </row>
    <row r="11" spans="1:27" x14ac:dyDescent="0.25">
      <c r="A11" s="70" t="s">
        <v>36</v>
      </c>
      <c r="B11" s="32">
        <v>0</v>
      </c>
      <c r="C11" s="32">
        <v>0</v>
      </c>
      <c r="D11" s="34">
        <f t="shared" si="0"/>
        <v>0</v>
      </c>
      <c r="E11" s="35">
        <v>0</v>
      </c>
      <c r="F11" s="36">
        <f t="shared" si="1"/>
        <v>0</v>
      </c>
      <c r="G11" s="28"/>
      <c r="H11" s="70" t="s">
        <v>36</v>
      </c>
      <c r="I11" s="32"/>
      <c r="J11" s="32"/>
      <c r="K11" s="34">
        <f t="shared" si="2"/>
        <v>0</v>
      </c>
      <c r="L11" s="37">
        <v>0</v>
      </c>
      <c r="M11" s="36">
        <f t="shared" si="3"/>
        <v>0</v>
      </c>
      <c r="N11" s="29"/>
      <c r="O11" s="70" t="s">
        <v>36</v>
      </c>
      <c r="P11" s="32">
        <v>0</v>
      </c>
      <c r="Q11" s="32">
        <v>0</v>
      </c>
      <c r="R11" s="34">
        <f t="shared" si="4"/>
        <v>0</v>
      </c>
      <c r="S11" s="37"/>
      <c r="T11" s="36">
        <f t="shared" si="5"/>
        <v>0</v>
      </c>
      <c r="U11" s="29"/>
      <c r="V11" s="70" t="s">
        <v>36</v>
      </c>
      <c r="W11" s="32">
        <v>0</v>
      </c>
      <c r="X11" s="32">
        <v>0</v>
      </c>
      <c r="Y11" s="34">
        <f t="shared" si="6"/>
        <v>0</v>
      </c>
      <c r="Z11" s="37">
        <v>0</v>
      </c>
      <c r="AA11" s="36">
        <f t="shared" si="7"/>
        <v>0</v>
      </c>
    </row>
    <row r="12" spans="1:27" x14ac:dyDescent="0.25">
      <c r="A12" s="70" t="s">
        <v>37</v>
      </c>
      <c r="B12" s="32">
        <v>0</v>
      </c>
      <c r="C12" s="32">
        <v>0</v>
      </c>
      <c r="D12" s="34">
        <f t="shared" si="0"/>
        <v>0</v>
      </c>
      <c r="E12" s="35">
        <v>0</v>
      </c>
      <c r="F12" s="36">
        <f t="shared" si="1"/>
        <v>0</v>
      </c>
      <c r="G12" s="28"/>
      <c r="H12" s="70" t="s">
        <v>37</v>
      </c>
      <c r="I12" s="32"/>
      <c r="J12" s="32"/>
      <c r="K12" s="34">
        <f t="shared" si="2"/>
        <v>0</v>
      </c>
      <c r="L12" s="37">
        <v>0</v>
      </c>
      <c r="M12" s="36">
        <f t="shared" si="3"/>
        <v>0</v>
      </c>
      <c r="N12" s="29"/>
      <c r="O12" s="70" t="s">
        <v>37</v>
      </c>
      <c r="P12" s="32">
        <v>0</v>
      </c>
      <c r="Q12" s="32">
        <v>0</v>
      </c>
      <c r="R12" s="34">
        <f t="shared" si="4"/>
        <v>0</v>
      </c>
      <c r="S12" s="37"/>
      <c r="T12" s="36">
        <f t="shared" si="5"/>
        <v>0</v>
      </c>
      <c r="U12" s="29"/>
      <c r="V12" s="70" t="s">
        <v>37</v>
      </c>
      <c r="W12" s="32">
        <v>0</v>
      </c>
      <c r="X12" s="32">
        <v>0</v>
      </c>
      <c r="Y12" s="34">
        <f t="shared" si="6"/>
        <v>0</v>
      </c>
      <c r="Z12" s="37">
        <v>0</v>
      </c>
      <c r="AA12" s="36">
        <f t="shared" si="7"/>
        <v>0</v>
      </c>
    </row>
    <row r="13" spans="1:27" x14ac:dyDescent="0.25">
      <c r="A13" s="70" t="s">
        <v>38</v>
      </c>
      <c r="B13" s="32">
        <v>0</v>
      </c>
      <c r="C13" s="32">
        <v>0</v>
      </c>
      <c r="D13" s="34">
        <f t="shared" si="0"/>
        <v>0</v>
      </c>
      <c r="E13" s="35">
        <v>0</v>
      </c>
      <c r="F13" s="36">
        <f t="shared" si="1"/>
        <v>0</v>
      </c>
      <c r="G13" s="28"/>
      <c r="H13" s="70" t="s">
        <v>38</v>
      </c>
      <c r="I13" s="32"/>
      <c r="J13" s="32"/>
      <c r="K13" s="34">
        <f t="shared" si="2"/>
        <v>0</v>
      </c>
      <c r="L13" s="37">
        <v>0</v>
      </c>
      <c r="M13" s="36">
        <f t="shared" si="3"/>
        <v>0</v>
      </c>
      <c r="N13" s="29"/>
      <c r="O13" s="70" t="s">
        <v>38</v>
      </c>
      <c r="P13" s="32">
        <v>0</v>
      </c>
      <c r="Q13" s="32">
        <v>0</v>
      </c>
      <c r="R13" s="34">
        <f t="shared" si="4"/>
        <v>0</v>
      </c>
      <c r="S13" s="37"/>
      <c r="T13" s="36">
        <f t="shared" si="5"/>
        <v>0</v>
      </c>
      <c r="U13" s="29"/>
      <c r="V13" s="70" t="s">
        <v>38</v>
      </c>
      <c r="W13" s="32">
        <v>0</v>
      </c>
      <c r="X13" s="32">
        <v>0</v>
      </c>
      <c r="Y13" s="34">
        <f t="shared" si="6"/>
        <v>0</v>
      </c>
      <c r="Z13" s="37">
        <v>0</v>
      </c>
      <c r="AA13" s="36">
        <f t="shared" si="7"/>
        <v>0</v>
      </c>
    </row>
    <row r="14" spans="1:27" x14ac:dyDescent="0.25">
      <c r="A14" s="70" t="s">
        <v>39</v>
      </c>
      <c r="B14" s="32">
        <v>13</v>
      </c>
      <c r="C14" s="32">
        <v>13</v>
      </c>
      <c r="D14" s="34">
        <f t="shared" si="0"/>
        <v>1</v>
      </c>
      <c r="E14" s="35">
        <v>0</v>
      </c>
      <c r="F14" s="36">
        <f t="shared" si="1"/>
        <v>0</v>
      </c>
      <c r="G14" s="28"/>
      <c r="H14" s="70" t="s">
        <v>39</v>
      </c>
      <c r="I14" s="32"/>
      <c r="J14" s="32"/>
      <c r="K14" s="34">
        <f t="shared" si="2"/>
        <v>0</v>
      </c>
      <c r="L14" s="37">
        <v>0</v>
      </c>
      <c r="M14" s="36">
        <f t="shared" si="3"/>
        <v>0</v>
      </c>
      <c r="N14" s="29"/>
      <c r="O14" s="70" t="s">
        <v>39</v>
      </c>
      <c r="P14" s="32">
        <v>11</v>
      </c>
      <c r="Q14" s="32">
        <v>11</v>
      </c>
      <c r="R14" s="34">
        <f t="shared" si="4"/>
        <v>1</v>
      </c>
      <c r="S14" s="37"/>
      <c r="T14" s="36">
        <f t="shared" si="5"/>
        <v>0</v>
      </c>
      <c r="U14" s="29"/>
      <c r="V14" s="70" t="s">
        <v>39</v>
      </c>
      <c r="W14" s="32">
        <v>79</v>
      </c>
      <c r="X14" s="32">
        <v>79</v>
      </c>
      <c r="Y14" s="34">
        <f t="shared" si="6"/>
        <v>1</v>
      </c>
      <c r="Z14" s="37">
        <v>0</v>
      </c>
      <c r="AA14" s="36">
        <f t="shared" si="7"/>
        <v>0</v>
      </c>
    </row>
    <row r="15" spans="1:27" x14ac:dyDescent="0.25">
      <c r="A15" s="70" t="s">
        <v>40</v>
      </c>
      <c r="B15" s="32">
        <v>0</v>
      </c>
      <c r="C15" s="32">
        <v>0</v>
      </c>
      <c r="D15" s="34">
        <f t="shared" si="0"/>
        <v>0</v>
      </c>
      <c r="E15" s="35">
        <v>0</v>
      </c>
      <c r="F15" s="36">
        <f t="shared" si="1"/>
        <v>0</v>
      </c>
      <c r="G15" s="28"/>
      <c r="H15" s="70" t="s">
        <v>40</v>
      </c>
      <c r="I15" s="32"/>
      <c r="J15" s="32"/>
      <c r="K15" s="34">
        <f t="shared" si="2"/>
        <v>0</v>
      </c>
      <c r="L15" s="37">
        <v>0</v>
      </c>
      <c r="M15" s="36">
        <f t="shared" si="3"/>
        <v>0</v>
      </c>
      <c r="N15" s="29"/>
      <c r="O15" s="70" t="s">
        <v>40</v>
      </c>
      <c r="P15" s="32">
        <v>14</v>
      </c>
      <c r="Q15" s="32">
        <v>14</v>
      </c>
      <c r="R15" s="34">
        <f t="shared" si="4"/>
        <v>1</v>
      </c>
      <c r="S15" s="37"/>
      <c r="T15" s="36">
        <f t="shared" si="5"/>
        <v>0</v>
      </c>
      <c r="U15" s="29"/>
      <c r="V15" s="70" t="s">
        <v>40</v>
      </c>
      <c r="W15" s="32">
        <v>61</v>
      </c>
      <c r="X15" s="32">
        <v>61</v>
      </c>
      <c r="Y15" s="34">
        <f t="shared" si="6"/>
        <v>1</v>
      </c>
      <c r="Z15" s="37">
        <v>0</v>
      </c>
      <c r="AA15" s="36">
        <f t="shared" si="7"/>
        <v>0</v>
      </c>
    </row>
    <row r="16" spans="1:27" x14ac:dyDescent="0.25">
      <c r="A16" s="70" t="s">
        <v>41</v>
      </c>
      <c r="B16" s="32">
        <v>0</v>
      </c>
      <c r="C16" s="32">
        <v>0</v>
      </c>
      <c r="D16" s="34">
        <f t="shared" si="0"/>
        <v>0</v>
      </c>
      <c r="E16" s="35">
        <v>0</v>
      </c>
      <c r="F16" s="36">
        <f t="shared" si="1"/>
        <v>0</v>
      </c>
      <c r="G16" s="28"/>
      <c r="H16" s="70" t="s">
        <v>41</v>
      </c>
      <c r="I16" s="32"/>
      <c r="J16" s="32"/>
      <c r="K16" s="34">
        <f t="shared" si="2"/>
        <v>0</v>
      </c>
      <c r="L16" s="37">
        <v>0</v>
      </c>
      <c r="M16" s="36">
        <f t="shared" si="3"/>
        <v>0</v>
      </c>
      <c r="N16" s="29"/>
      <c r="O16" s="70" t="s">
        <v>41</v>
      </c>
      <c r="P16" s="32">
        <v>0</v>
      </c>
      <c r="Q16" s="32">
        <v>0</v>
      </c>
      <c r="R16" s="34">
        <f t="shared" si="4"/>
        <v>0</v>
      </c>
      <c r="S16" s="37"/>
      <c r="T16" s="36">
        <f t="shared" si="5"/>
        <v>0</v>
      </c>
      <c r="U16" s="29"/>
      <c r="V16" s="70" t="s">
        <v>41</v>
      </c>
      <c r="W16" s="32">
        <v>0</v>
      </c>
      <c r="X16" s="32">
        <v>0</v>
      </c>
      <c r="Y16" s="34">
        <f t="shared" si="6"/>
        <v>0</v>
      </c>
      <c r="Z16" s="37">
        <v>0</v>
      </c>
      <c r="AA16" s="36">
        <f t="shared" si="7"/>
        <v>0</v>
      </c>
    </row>
    <row r="17" spans="1:27" x14ac:dyDescent="0.25">
      <c r="A17" s="70" t="s">
        <v>42</v>
      </c>
      <c r="B17" s="32">
        <v>14</v>
      </c>
      <c r="C17" s="32">
        <v>14</v>
      </c>
      <c r="D17" s="34">
        <f t="shared" si="0"/>
        <v>1</v>
      </c>
      <c r="E17" s="35">
        <v>0</v>
      </c>
      <c r="F17" s="36">
        <f t="shared" si="1"/>
        <v>0</v>
      </c>
      <c r="G17" s="28"/>
      <c r="H17" s="70" t="s">
        <v>42</v>
      </c>
      <c r="I17" s="32"/>
      <c r="J17" s="32"/>
      <c r="K17" s="34">
        <f t="shared" si="2"/>
        <v>0</v>
      </c>
      <c r="L17" s="37">
        <v>0</v>
      </c>
      <c r="M17" s="36">
        <f t="shared" si="3"/>
        <v>0</v>
      </c>
      <c r="N17" s="29"/>
      <c r="O17" s="70" t="s">
        <v>42</v>
      </c>
      <c r="P17" s="32">
        <v>115</v>
      </c>
      <c r="Q17" s="32">
        <v>115</v>
      </c>
      <c r="R17" s="34">
        <f t="shared" si="4"/>
        <v>1</v>
      </c>
      <c r="S17" s="37"/>
      <c r="T17" s="36">
        <f t="shared" si="5"/>
        <v>0</v>
      </c>
      <c r="U17" s="29"/>
      <c r="V17" s="70" t="s">
        <v>42</v>
      </c>
      <c r="W17" s="32">
        <v>223</v>
      </c>
      <c r="X17" s="32">
        <v>223</v>
      </c>
      <c r="Y17" s="34">
        <f t="shared" si="6"/>
        <v>1</v>
      </c>
      <c r="Z17" s="37">
        <v>0</v>
      </c>
      <c r="AA17" s="36">
        <f t="shared" si="7"/>
        <v>0</v>
      </c>
    </row>
    <row r="18" spans="1:27" x14ac:dyDescent="0.25">
      <c r="A18" s="70" t="s">
        <v>43</v>
      </c>
      <c r="B18" s="32">
        <v>0</v>
      </c>
      <c r="C18" s="32">
        <v>0</v>
      </c>
      <c r="D18" s="34">
        <f t="shared" si="0"/>
        <v>0</v>
      </c>
      <c r="E18" s="35">
        <v>0</v>
      </c>
      <c r="F18" s="36">
        <f t="shared" si="1"/>
        <v>0</v>
      </c>
      <c r="G18" s="28"/>
      <c r="H18" s="70" t="s">
        <v>43</v>
      </c>
      <c r="I18" s="32"/>
      <c r="J18" s="32"/>
      <c r="K18" s="34">
        <f t="shared" si="2"/>
        <v>0</v>
      </c>
      <c r="L18" s="37">
        <v>0</v>
      </c>
      <c r="M18" s="36">
        <f t="shared" si="3"/>
        <v>0</v>
      </c>
      <c r="N18" s="29"/>
      <c r="O18" s="70" t="s">
        <v>43</v>
      </c>
      <c r="P18" s="32">
        <v>21</v>
      </c>
      <c r="Q18" s="32">
        <v>21</v>
      </c>
      <c r="R18" s="34">
        <f t="shared" si="4"/>
        <v>1</v>
      </c>
      <c r="S18" s="37"/>
      <c r="T18" s="36">
        <f t="shared" si="5"/>
        <v>0</v>
      </c>
      <c r="U18" s="29"/>
      <c r="V18" s="70" t="s">
        <v>43</v>
      </c>
      <c r="W18" s="32">
        <v>163</v>
      </c>
      <c r="X18" s="32">
        <v>163</v>
      </c>
      <c r="Y18" s="34">
        <f t="shared" si="6"/>
        <v>1</v>
      </c>
      <c r="Z18" s="37">
        <v>0</v>
      </c>
      <c r="AA18" s="36">
        <f t="shared" si="7"/>
        <v>0</v>
      </c>
    </row>
    <row r="19" spans="1:27" x14ac:dyDescent="0.25">
      <c r="A19" s="70" t="s">
        <v>44</v>
      </c>
      <c r="B19" s="32">
        <v>1</v>
      </c>
      <c r="C19" s="32">
        <v>1</v>
      </c>
      <c r="D19" s="34">
        <f t="shared" si="0"/>
        <v>1</v>
      </c>
      <c r="E19" s="35">
        <v>0</v>
      </c>
      <c r="F19" s="36">
        <f t="shared" si="1"/>
        <v>0</v>
      </c>
      <c r="G19" s="28"/>
      <c r="H19" s="70" t="s">
        <v>44</v>
      </c>
      <c r="I19" s="32"/>
      <c r="J19" s="32"/>
      <c r="K19" s="34">
        <f t="shared" si="2"/>
        <v>0</v>
      </c>
      <c r="L19" s="37">
        <v>0</v>
      </c>
      <c r="M19" s="36">
        <f t="shared" si="3"/>
        <v>0</v>
      </c>
      <c r="N19" s="29"/>
      <c r="O19" s="70" t="s">
        <v>44</v>
      </c>
      <c r="P19" s="32">
        <v>36</v>
      </c>
      <c r="Q19" s="32">
        <v>36</v>
      </c>
      <c r="R19" s="34">
        <f t="shared" si="4"/>
        <v>1</v>
      </c>
      <c r="S19" s="37"/>
      <c r="T19" s="36">
        <f t="shared" si="5"/>
        <v>0</v>
      </c>
      <c r="U19" s="29"/>
      <c r="V19" s="70" t="s">
        <v>44</v>
      </c>
      <c r="W19" s="32">
        <v>420</v>
      </c>
      <c r="X19" s="32">
        <v>420</v>
      </c>
      <c r="Y19" s="34">
        <f t="shared" si="6"/>
        <v>1</v>
      </c>
      <c r="Z19" s="37">
        <v>0</v>
      </c>
      <c r="AA19" s="36">
        <f t="shared" si="7"/>
        <v>0</v>
      </c>
    </row>
    <row r="20" spans="1:27" ht="15.75" thickBot="1" x14ac:dyDescent="0.3">
      <c r="A20" s="71" t="s">
        <v>45</v>
      </c>
      <c r="B20" s="32">
        <v>0</v>
      </c>
      <c r="C20" s="32">
        <v>0</v>
      </c>
      <c r="D20" s="34">
        <f t="shared" si="0"/>
        <v>0</v>
      </c>
      <c r="E20" s="35">
        <v>0</v>
      </c>
      <c r="F20" s="36">
        <f t="shared" si="1"/>
        <v>0</v>
      </c>
      <c r="G20" s="28"/>
      <c r="H20" s="71" t="s">
        <v>45</v>
      </c>
      <c r="I20" s="32"/>
      <c r="J20" s="32"/>
      <c r="K20" s="34">
        <f t="shared" si="2"/>
        <v>0</v>
      </c>
      <c r="L20" s="37">
        <v>0</v>
      </c>
      <c r="M20" s="36">
        <f t="shared" si="3"/>
        <v>0</v>
      </c>
      <c r="N20" s="29"/>
      <c r="O20" s="71" t="s">
        <v>45</v>
      </c>
      <c r="P20" s="32">
        <v>0</v>
      </c>
      <c r="Q20" s="32">
        <v>0</v>
      </c>
      <c r="R20" s="34">
        <f t="shared" si="4"/>
        <v>0</v>
      </c>
      <c r="S20" s="37"/>
      <c r="T20" s="36">
        <f t="shared" si="5"/>
        <v>0</v>
      </c>
      <c r="U20" s="29"/>
      <c r="V20" s="71" t="s">
        <v>45</v>
      </c>
      <c r="W20" s="32">
        <v>77</v>
      </c>
      <c r="X20" s="32">
        <v>77</v>
      </c>
      <c r="Y20" s="34">
        <f t="shared" si="6"/>
        <v>1</v>
      </c>
      <c r="Z20" s="37">
        <v>0</v>
      </c>
      <c r="AA20" s="36">
        <f t="shared" si="7"/>
        <v>0</v>
      </c>
    </row>
    <row r="21" spans="1:27" ht="15.75" thickBot="1" x14ac:dyDescent="0.3">
      <c r="A21" s="72" t="s">
        <v>15</v>
      </c>
      <c r="B21" s="73">
        <f>SUM(B7:B20)</f>
        <v>28</v>
      </c>
      <c r="C21" s="73">
        <f>SUM(C7:C20)</f>
        <v>28</v>
      </c>
      <c r="D21" s="34">
        <f t="shared" si="0"/>
        <v>1</v>
      </c>
      <c r="E21" s="74">
        <f>SUM(E7:E20)</f>
        <v>0</v>
      </c>
      <c r="F21" s="36">
        <f t="shared" si="1"/>
        <v>0</v>
      </c>
      <c r="G21" s="28"/>
      <c r="H21" s="72" t="s">
        <v>15</v>
      </c>
      <c r="I21" s="73">
        <f>SUM(I7:I20)</f>
        <v>0</v>
      </c>
      <c r="J21" s="73">
        <f>SUM(J7:J20)</f>
        <v>0</v>
      </c>
      <c r="K21" s="34">
        <f t="shared" si="2"/>
        <v>0</v>
      </c>
      <c r="L21" s="76"/>
      <c r="M21" s="36">
        <f t="shared" si="3"/>
        <v>0</v>
      </c>
      <c r="N21" s="29"/>
      <c r="O21" s="72" t="s">
        <v>15</v>
      </c>
      <c r="P21" s="73">
        <f>SUM(P7:P20)</f>
        <v>218</v>
      </c>
      <c r="Q21" s="73">
        <f>+P21</f>
        <v>218</v>
      </c>
      <c r="R21" s="34">
        <f t="shared" si="4"/>
        <v>1</v>
      </c>
      <c r="S21" s="76"/>
      <c r="T21" s="36">
        <f t="shared" si="5"/>
        <v>0</v>
      </c>
      <c r="U21" s="29"/>
      <c r="V21" s="72" t="s">
        <v>15</v>
      </c>
      <c r="W21" s="73">
        <f>SUM(W7:W20)</f>
        <v>1173</v>
      </c>
      <c r="X21" s="73">
        <f>SUM(X7:X20)</f>
        <v>1173</v>
      </c>
      <c r="Y21" s="34">
        <f t="shared" si="6"/>
        <v>1</v>
      </c>
      <c r="Z21" s="76"/>
      <c r="AA21" s="36">
        <f t="shared" si="7"/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ht="15" customHeight="1" x14ac:dyDescent="0.25">
      <c r="A23" s="150" t="s">
        <v>46</v>
      </c>
      <c r="B23" s="152" t="s">
        <v>27</v>
      </c>
      <c r="C23" s="154" t="s">
        <v>28</v>
      </c>
      <c r="D23" s="145" t="s">
        <v>29</v>
      </c>
      <c r="E23" s="156" t="s">
        <v>30</v>
      </c>
      <c r="F23" s="145" t="s">
        <v>31</v>
      </c>
      <c r="G23" s="28"/>
      <c r="H23" s="150" t="s">
        <v>46</v>
      </c>
      <c r="I23" s="152" t="s">
        <v>27</v>
      </c>
      <c r="J23" s="154" t="s">
        <v>28</v>
      </c>
      <c r="K23" s="145" t="s">
        <v>29</v>
      </c>
      <c r="L23" s="156" t="s">
        <v>30</v>
      </c>
      <c r="M23" s="145" t="s">
        <v>31</v>
      </c>
      <c r="N23" s="29"/>
      <c r="O23" s="150" t="s">
        <v>46</v>
      </c>
      <c r="P23" s="152" t="s">
        <v>27</v>
      </c>
      <c r="Q23" s="154" t="s">
        <v>28</v>
      </c>
      <c r="R23" s="145" t="s">
        <v>29</v>
      </c>
      <c r="S23" s="156" t="s">
        <v>30</v>
      </c>
      <c r="T23" s="145" t="s">
        <v>31</v>
      </c>
      <c r="U23" s="29"/>
      <c r="V23" s="150" t="s">
        <v>46</v>
      </c>
      <c r="W23" s="152" t="s">
        <v>27</v>
      </c>
      <c r="X23" s="154" t="s">
        <v>28</v>
      </c>
      <c r="Y23" s="145" t="s">
        <v>29</v>
      </c>
      <c r="Z23" s="156" t="s">
        <v>30</v>
      </c>
      <c r="AA23" s="145" t="s">
        <v>31</v>
      </c>
    </row>
    <row r="24" spans="1:27" ht="15.75" thickBot="1" x14ac:dyDescent="0.3">
      <c r="A24" s="151"/>
      <c r="B24" s="153"/>
      <c r="C24" s="155"/>
      <c r="D24" s="146"/>
      <c r="E24" s="157"/>
      <c r="F24" s="146"/>
      <c r="G24" s="28"/>
      <c r="H24" s="151"/>
      <c r="I24" s="153"/>
      <c r="J24" s="155"/>
      <c r="K24" s="146"/>
      <c r="L24" s="157"/>
      <c r="M24" s="146"/>
      <c r="N24" s="29"/>
      <c r="O24" s="151"/>
      <c r="P24" s="153"/>
      <c r="Q24" s="155"/>
      <c r="R24" s="146"/>
      <c r="S24" s="157"/>
      <c r="T24" s="146"/>
      <c r="U24" s="29"/>
      <c r="V24" s="151"/>
      <c r="W24" s="153"/>
      <c r="X24" s="155"/>
      <c r="Y24" s="146"/>
      <c r="Z24" s="157"/>
      <c r="AA24" s="146"/>
    </row>
    <row r="25" spans="1:27" x14ac:dyDescent="0.25">
      <c r="A25" s="78" t="s">
        <v>47</v>
      </c>
      <c r="B25" s="32">
        <v>0</v>
      </c>
      <c r="C25" s="32">
        <v>0</v>
      </c>
      <c r="D25" s="43">
        <f t="shared" ref="D25:D35" si="8">IF(B25=0,0,+C25/B25)</f>
        <v>0</v>
      </c>
      <c r="E25" s="44">
        <v>0</v>
      </c>
      <c r="F25" s="45">
        <f t="shared" ref="F25:F35" si="9">IF(B25=0,0,+E25/B25)</f>
        <v>0</v>
      </c>
      <c r="G25" s="28"/>
      <c r="H25" s="78" t="s">
        <v>47</v>
      </c>
      <c r="I25" s="42"/>
      <c r="J25" s="46"/>
      <c r="K25" s="43">
        <f t="shared" ref="K25:K35" si="10">IF(I25=0,0,+J25/I25)</f>
        <v>0</v>
      </c>
      <c r="L25" s="48">
        <v>0</v>
      </c>
      <c r="M25" s="45">
        <f t="shared" ref="M25:M35" si="11">IF(I25=0,0,+L25/I25)</f>
        <v>0</v>
      </c>
      <c r="N25" s="29"/>
      <c r="O25" s="78" t="s">
        <v>47</v>
      </c>
      <c r="P25" s="32">
        <v>0</v>
      </c>
      <c r="Q25" s="32">
        <v>0</v>
      </c>
      <c r="R25" s="43">
        <f t="shared" ref="R25:R35" si="12">IF(P25=0,0,+Q25/P25)</f>
        <v>0</v>
      </c>
      <c r="S25" s="48"/>
      <c r="T25" s="45">
        <f t="shared" ref="T25:T35" si="13">IF(P25=0,0,+S25/P25)</f>
        <v>0</v>
      </c>
      <c r="U25" s="29"/>
      <c r="V25" s="78" t="s">
        <v>47</v>
      </c>
      <c r="W25" s="32">
        <v>0</v>
      </c>
      <c r="X25" s="32">
        <v>0</v>
      </c>
      <c r="Y25" s="43">
        <f t="shared" ref="Y25:Y35" si="14">IF(W25=0,0,+X25/W25)</f>
        <v>0</v>
      </c>
      <c r="Z25" s="48">
        <v>0</v>
      </c>
      <c r="AA25" s="45">
        <f t="shared" ref="AA25:AA35" si="15">IF(W25=0,0,+Z25/W25)</f>
        <v>0</v>
      </c>
    </row>
    <row r="26" spans="1:27" x14ac:dyDescent="0.25">
      <c r="A26" s="79" t="s">
        <v>48</v>
      </c>
      <c r="B26" s="32">
        <v>0</v>
      </c>
      <c r="C26" s="32">
        <v>0</v>
      </c>
      <c r="D26" s="43">
        <f t="shared" si="8"/>
        <v>0</v>
      </c>
      <c r="E26" s="44">
        <v>0</v>
      </c>
      <c r="F26" s="45">
        <f t="shared" si="9"/>
        <v>0</v>
      </c>
      <c r="G26" s="28"/>
      <c r="H26" s="79" t="s">
        <v>48</v>
      </c>
      <c r="I26" s="46"/>
      <c r="J26" s="46"/>
      <c r="K26" s="43">
        <f t="shared" si="10"/>
        <v>0</v>
      </c>
      <c r="L26" s="49">
        <v>0</v>
      </c>
      <c r="M26" s="45">
        <f t="shared" si="11"/>
        <v>0</v>
      </c>
      <c r="N26" s="29"/>
      <c r="O26" s="79" t="s">
        <v>48</v>
      </c>
      <c r="P26" s="32">
        <v>0</v>
      </c>
      <c r="Q26" s="32">
        <v>0</v>
      </c>
      <c r="R26" s="43">
        <f t="shared" si="12"/>
        <v>0</v>
      </c>
      <c r="S26" s="48"/>
      <c r="T26" s="45">
        <f t="shared" si="13"/>
        <v>0</v>
      </c>
      <c r="U26" s="29"/>
      <c r="V26" s="79" t="s">
        <v>48</v>
      </c>
      <c r="W26" s="32">
        <v>0</v>
      </c>
      <c r="X26" s="32">
        <v>0</v>
      </c>
      <c r="Y26" s="43">
        <f t="shared" si="14"/>
        <v>0</v>
      </c>
      <c r="Z26" s="48">
        <v>0</v>
      </c>
      <c r="AA26" s="45">
        <f t="shared" si="15"/>
        <v>0</v>
      </c>
    </row>
    <row r="27" spans="1:27" x14ac:dyDescent="0.25">
      <c r="A27" s="79" t="s">
        <v>49</v>
      </c>
      <c r="B27" s="32">
        <v>0</v>
      </c>
      <c r="C27" s="32">
        <v>0</v>
      </c>
      <c r="D27" s="43">
        <f t="shared" si="8"/>
        <v>0</v>
      </c>
      <c r="E27" s="44">
        <v>0</v>
      </c>
      <c r="F27" s="45">
        <f t="shared" si="9"/>
        <v>0</v>
      </c>
      <c r="G27" s="28"/>
      <c r="H27" s="79" t="s">
        <v>49</v>
      </c>
      <c r="I27" s="46"/>
      <c r="J27" s="46"/>
      <c r="K27" s="43">
        <f t="shared" si="10"/>
        <v>0</v>
      </c>
      <c r="L27" s="49">
        <v>0</v>
      </c>
      <c r="M27" s="45">
        <f t="shared" si="11"/>
        <v>0</v>
      </c>
      <c r="N27" s="29"/>
      <c r="O27" s="79" t="s">
        <v>49</v>
      </c>
      <c r="P27" s="32">
        <v>0</v>
      </c>
      <c r="Q27" s="32">
        <v>0</v>
      </c>
      <c r="R27" s="43">
        <f t="shared" si="12"/>
        <v>0</v>
      </c>
      <c r="S27" s="48"/>
      <c r="T27" s="45">
        <f t="shared" si="13"/>
        <v>0</v>
      </c>
      <c r="U27" s="29"/>
      <c r="V27" s="79" t="s">
        <v>49</v>
      </c>
      <c r="W27" s="32">
        <v>0</v>
      </c>
      <c r="X27" s="32">
        <v>0</v>
      </c>
      <c r="Y27" s="43">
        <f t="shared" si="14"/>
        <v>0</v>
      </c>
      <c r="Z27" s="48">
        <v>0</v>
      </c>
      <c r="AA27" s="45">
        <f t="shared" si="15"/>
        <v>0</v>
      </c>
    </row>
    <row r="28" spans="1:27" x14ac:dyDescent="0.25">
      <c r="A28" s="79" t="s">
        <v>50</v>
      </c>
      <c r="B28" s="32">
        <v>1</v>
      </c>
      <c r="C28" s="32">
        <v>1</v>
      </c>
      <c r="D28" s="43">
        <f t="shared" si="8"/>
        <v>1</v>
      </c>
      <c r="E28" s="44">
        <v>0</v>
      </c>
      <c r="F28" s="45">
        <f t="shared" si="9"/>
        <v>0</v>
      </c>
      <c r="G28" s="28"/>
      <c r="H28" s="79" t="s">
        <v>50</v>
      </c>
      <c r="I28" s="46"/>
      <c r="J28" s="46"/>
      <c r="K28" s="43">
        <f t="shared" si="10"/>
        <v>0</v>
      </c>
      <c r="L28" s="49">
        <v>0</v>
      </c>
      <c r="M28" s="45">
        <f t="shared" si="11"/>
        <v>0</v>
      </c>
      <c r="N28" s="29"/>
      <c r="O28" s="79" t="s">
        <v>50</v>
      </c>
      <c r="P28" s="32">
        <v>18</v>
      </c>
      <c r="Q28" s="32">
        <v>18</v>
      </c>
      <c r="R28" s="43">
        <f t="shared" si="12"/>
        <v>1</v>
      </c>
      <c r="S28" s="48"/>
      <c r="T28" s="45">
        <f t="shared" si="13"/>
        <v>0</v>
      </c>
      <c r="U28" s="29"/>
      <c r="V28" s="79" t="s">
        <v>50</v>
      </c>
      <c r="W28" s="32">
        <v>81</v>
      </c>
      <c r="X28" s="32">
        <v>81</v>
      </c>
      <c r="Y28" s="43">
        <f t="shared" si="14"/>
        <v>1</v>
      </c>
      <c r="Z28" s="48">
        <v>0</v>
      </c>
      <c r="AA28" s="45">
        <f t="shared" si="15"/>
        <v>0</v>
      </c>
    </row>
    <row r="29" spans="1:27" x14ac:dyDescent="0.25">
      <c r="A29" s="79" t="s">
        <v>51</v>
      </c>
      <c r="B29" s="32">
        <v>0</v>
      </c>
      <c r="C29" s="32">
        <v>0</v>
      </c>
      <c r="D29" s="43">
        <f t="shared" si="8"/>
        <v>0</v>
      </c>
      <c r="E29" s="44">
        <v>0</v>
      </c>
      <c r="F29" s="45">
        <f t="shared" si="9"/>
        <v>0</v>
      </c>
      <c r="G29" s="28"/>
      <c r="H29" s="79" t="s">
        <v>51</v>
      </c>
      <c r="I29" s="46"/>
      <c r="J29" s="46"/>
      <c r="K29" s="43">
        <f t="shared" si="10"/>
        <v>0</v>
      </c>
      <c r="L29" s="49">
        <v>0</v>
      </c>
      <c r="M29" s="45">
        <f t="shared" si="11"/>
        <v>0</v>
      </c>
      <c r="N29" s="29"/>
      <c r="O29" s="79" t="s">
        <v>51</v>
      </c>
      <c r="P29" s="32">
        <v>0</v>
      </c>
      <c r="Q29" s="32">
        <v>0</v>
      </c>
      <c r="R29" s="43">
        <f t="shared" si="12"/>
        <v>0</v>
      </c>
      <c r="S29" s="48"/>
      <c r="T29" s="45">
        <f t="shared" si="13"/>
        <v>0</v>
      </c>
      <c r="U29" s="29"/>
      <c r="V29" s="79" t="s">
        <v>51</v>
      </c>
      <c r="W29" s="32">
        <v>0</v>
      </c>
      <c r="X29" s="32">
        <v>0</v>
      </c>
      <c r="Y29" s="43">
        <f t="shared" si="14"/>
        <v>0</v>
      </c>
      <c r="Z29" s="48">
        <v>0</v>
      </c>
      <c r="AA29" s="45">
        <f t="shared" si="15"/>
        <v>0</v>
      </c>
    </row>
    <row r="30" spans="1:27" x14ac:dyDescent="0.25">
      <c r="A30" s="79" t="s">
        <v>52</v>
      </c>
      <c r="B30" s="32">
        <v>0</v>
      </c>
      <c r="C30" s="32">
        <v>0</v>
      </c>
      <c r="D30" s="43">
        <f t="shared" si="8"/>
        <v>0</v>
      </c>
      <c r="E30" s="44">
        <v>0</v>
      </c>
      <c r="F30" s="45">
        <f t="shared" si="9"/>
        <v>0</v>
      </c>
      <c r="G30" s="28"/>
      <c r="H30" s="79" t="s">
        <v>52</v>
      </c>
      <c r="I30" s="46"/>
      <c r="J30" s="46"/>
      <c r="K30" s="43">
        <f t="shared" si="10"/>
        <v>0</v>
      </c>
      <c r="L30" s="49">
        <v>0</v>
      </c>
      <c r="M30" s="45">
        <f t="shared" si="11"/>
        <v>0</v>
      </c>
      <c r="N30" s="29"/>
      <c r="O30" s="79" t="s">
        <v>52</v>
      </c>
      <c r="P30" s="32">
        <v>0</v>
      </c>
      <c r="Q30" s="32">
        <v>0</v>
      </c>
      <c r="R30" s="43">
        <f t="shared" si="12"/>
        <v>0</v>
      </c>
      <c r="S30" s="48"/>
      <c r="T30" s="45">
        <f t="shared" si="13"/>
        <v>0</v>
      </c>
      <c r="U30" s="29"/>
      <c r="V30" s="79" t="s">
        <v>52</v>
      </c>
      <c r="W30" s="32">
        <v>0</v>
      </c>
      <c r="X30" s="32">
        <v>0</v>
      </c>
      <c r="Y30" s="43">
        <f t="shared" si="14"/>
        <v>0</v>
      </c>
      <c r="Z30" s="48">
        <v>0</v>
      </c>
      <c r="AA30" s="45">
        <f t="shared" si="15"/>
        <v>0</v>
      </c>
    </row>
    <row r="31" spans="1:27" x14ac:dyDescent="0.25">
      <c r="A31" s="79" t="s">
        <v>53</v>
      </c>
      <c r="B31" s="32">
        <v>0</v>
      </c>
      <c r="C31" s="32">
        <v>0</v>
      </c>
      <c r="D31" s="43">
        <f t="shared" si="8"/>
        <v>0</v>
      </c>
      <c r="E31" s="44">
        <v>0</v>
      </c>
      <c r="F31" s="45">
        <f t="shared" si="9"/>
        <v>0</v>
      </c>
      <c r="G31" s="28"/>
      <c r="H31" s="79" t="s">
        <v>53</v>
      </c>
      <c r="I31" s="46"/>
      <c r="J31" s="46"/>
      <c r="K31" s="43">
        <f t="shared" si="10"/>
        <v>0</v>
      </c>
      <c r="L31" s="49">
        <v>0</v>
      </c>
      <c r="M31" s="45">
        <f t="shared" si="11"/>
        <v>0</v>
      </c>
      <c r="N31" s="29"/>
      <c r="O31" s="79" t="s">
        <v>53</v>
      </c>
      <c r="P31" s="32">
        <v>0</v>
      </c>
      <c r="Q31" s="32">
        <v>0</v>
      </c>
      <c r="R31" s="43">
        <f t="shared" si="12"/>
        <v>0</v>
      </c>
      <c r="S31" s="48"/>
      <c r="T31" s="45">
        <f t="shared" si="13"/>
        <v>0</v>
      </c>
      <c r="U31" s="29"/>
      <c r="V31" s="79" t="s">
        <v>53</v>
      </c>
      <c r="W31" s="32">
        <v>0</v>
      </c>
      <c r="X31" s="32">
        <v>0</v>
      </c>
      <c r="Y31" s="43">
        <f t="shared" si="14"/>
        <v>0</v>
      </c>
      <c r="Z31" s="48">
        <v>0</v>
      </c>
      <c r="AA31" s="45">
        <f t="shared" si="15"/>
        <v>0</v>
      </c>
    </row>
    <row r="32" spans="1:27" x14ac:dyDescent="0.25">
      <c r="A32" s="79" t="s">
        <v>54</v>
      </c>
      <c r="B32" s="32">
        <v>0</v>
      </c>
      <c r="C32" s="32">
        <v>0</v>
      </c>
      <c r="D32" s="43">
        <f t="shared" si="8"/>
        <v>0</v>
      </c>
      <c r="E32" s="44">
        <v>0</v>
      </c>
      <c r="F32" s="45">
        <f t="shared" si="9"/>
        <v>0</v>
      </c>
      <c r="G32" s="28"/>
      <c r="H32" s="79" t="s">
        <v>54</v>
      </c>
      <c r="I32" s="46"/>
      <c r="J32" s="46"/>
      <c r="K32" s="43">
        <f t="shared" si="10"/>
        <v>0</v>
      </c>
      <c r="L32" s="49">
        <v>0</v>
      </c>
      <c r="M32" s="45">
        <f t="shared" si="11"/>
        <v>0</v>
      </c>
      <c r="N32" s="29"/>
      <c r="O32" s="79" t="s">
        <v>54</v>
      </c>
      <c r="P32" s="32">
        <v>0</v>
      </c>
      <c r="Q32" s="32">
        <v>0</v>
      </c>
      <c r="R32" s="43">
        <f t="shared" si="12"/>
        <v>0</v>
      </c>
      <c r="S32" s="48"/>
      <c r="T32" s="45">
        <f t="shared" si="13"/>
        <v>0</v>
      </c>
      <c r="U32" s="29"/>
      <c r="V32" s="79" t="s">
        <v>54</v>
      </c>
      <c r="W32" s="32">
        <v>0</v>
      </c>
      <c r="X32" s="32">
        <v>0</v>
      </c>
      <c r="Y32" s="43">
        <f t="shared" si="14"/>
        <v>0</v>
      </c>
      <c r="Z32" s="48">
        <v>0</v>
      </c>
      <c r="AA32" s="45">
        <f t="shared" si="15"/>
        <v>0</v>
      </c>
    </row>
    <row r="33" spans="1:27" x14ac:dyDescent="0.25">
      <c r="A33" s="79" t="s">
        <v>55</v>
      </c>
      <c r="B33" s="32">
        <v>0</v>
      </c>
      <c r="C33" s="32">
        <v>0</v>
      </c>
      <c r="D33" s="43">
        <f t="shared" si="8"/>
        <v>0</v>
      </c>
      <c r="E33" s="44">
        <v>0</v>
      </c>
      <c r="F33" s="45">
        <f t="shared" si="9"/>
        <v>0</v>
      </c>
      <c r="G33" s="28"/>
      <c r="H33" s="79" t="s">
        <v>55</v>
      </c>
      <c r="I33" s="46"/>
      <c r="J33" s="46"/>
      <c r="K33" s="43">
        <f t="shared" si="10"/>
        <v>0</v>
      </c>
      <c r="L33" s="49">
        <v>0</v>
      </c>
      <c r="M33" s="45">
        <f t="shared" si="11"/>
        <v>0</v>
      </c>
      <c r="N33" s="29"/>
      <c r="O33" s="79" t="s">
        <v>55</v>
      </c>
      <c r="P33" s="32">
        <v>0</v>
      </c>
      <c r="Q33" s="32">
        <v>0</v>
      </c>
      <c r="R33" s="43">
        <f t="shared" si="12"/>
        <v>0</v>
      </c>
      <c r="S33" s="48"/>
      <c r="T33" s="45">
        <f t="shared" si="13"/>
        <v>0</v>
      </c>
      <c r="U33" s="29"/>
      <c r="V33" s="79" t="s">
        <v>55</v>
      </c>
      <c r="W33" s="32">
        <v>0</v>
      </c>
      <c r="X33" s="32">
        <v>0</v>
      </c>
      <c r="Y33" s="43">
        <f t="shared" si="14"/>
        <v>0</v>
      </c>
      <c r="Z33" s="48">
        <v>0</v>
      </c>
      <c r="AA33" s="45">
        <f t="shared" si="15"/>
        <v>0</v>
      </c>
    </row>
    <row r="34" spans="1:27" ht="15.75" thickBot="1" x14ac:dyDescent="0.3">
      <c r="A34" s="80" t="s">
        <v>56</v>
      </c>
      <c r="B34" s="32">
        <v>0</v>
      </c>
      <c r="C34" s="32">
        <v>0</v>
      </c>
      <c r="D34" s="43">
        <f t="shared" si="8"/>
        <v>0</v>
      </c>
      <c r="E34" s="44">
        <v>0</v>
      </c>
      <c r="F34" s="45">
        <f t="shared" si="9"/>
        <v>0</v>
      </c>
      <c r="G34" s="28"/>
      <c r="H34" s="80" t="s">
        <v>56</v>
      </c>
      <c r="I34" s="46"/>
      <c r="J34" s="46"/>
      <c r="K34" s="43">
        <f t="shared" si="10"/>
        <v>0</v>
      </c>
      <c r="L34" s="49">
        <v>0</v>
      </c>
      <c r="M34" s="45">
        <f t="shared" si="11"/>
        <v>0</v>
      </c>
      <c r="N34" s="29"/>
      <c r="O34" s="80" t="s">
        <v>56</v>
      </c>
      <c r="P34" s="32">
        <v>0</v>
      </c>
      <c r="Q34" s="32">
        <v>0</v>
      </c>
      <c r="R34" s="43">
        <f t="shared" si="12"/>
        <v>0</v>
      </c>
      <c r="S34" s="48"/>
      <c r="T34" s="45">
        <f t="shared" si="13"/>
        <v>0</v>
      </c>
      <c r="U34" s="29"/>
      <c r="V34" s="80" t="s">
        <v>56</v>
      </c>
      <c r="W34" s="32">
        <v>0</v>
      </c>
      <c r="X34" s="32">
        <v>0</v>
      </c>
      <c r="Y34" s="43">
        <f t="shared" si="14"/>
        <v>0</v>
      </c>
      <c r="Z34" s="48">
        <v>0</v>
      </c>
      <c r="AA34" s="45">
        <f t="shared" si="15"/>
        <v>0</v>
      </c>
    </row>
    <row r="35" spans="1:27" ht="15.75" thickBot="1" x14ac:dyDescent="0.3">
      <c r="A35" s="81" t="s">
        <v>15</v>
      </c>
      <c r="B35" s="50">
        <f>SUM(B25:B34)</f>
        <v>1</v>
      </c>
      <c r="C35" s="50">
        <f>SUM(C25:C34)</f>
        <v>1</v>
      </c>
      <c r="D35" s="43">
        <f t="shared" si="8"/>
        <v>1</v>
      </c>
      <c r="E35" s="44">
        <v>0</v>
      </c>
      <c r="F35" s="45">
        <f t="shared" si="9"/>
        <v>0</v>
      </c>
      <c r="G35" s="28"/>
      <c r="H35" s="81" t="s">
        <v>15</v>
      </c>
      <c r="I35" s="50">
        <f>SUM(I25:I34)</f>
        <v>0</v>
      </c>
      <c r="J35" s="51">
        <f>SUM(J25:J34)</f>
        <v>0</v>
      </c>
      <c r="K35" s="43">
        <f t="shared" si="10"/>
        <v>0</v>
      </c>
      <c r="L35" s="52"/>
      <c r="M35" s="45">
        <f t="shared" si="11"/>
        <v>0</v>
      </c>
      <c r="N35" s="29"/>
      <c r="O35" s="81" t="s">
        <v>15</v>
      </c>
      <c r="P35" s="50">
        <f>SUM(P25:P34)</f>
        <v>18</v>
      </c>
      <c r="Q35" s="54">
        <f>+P35</f>
        <v>18</v>
      </c>
      <c r="R35" s="43">
        <f t="shared" si="12"/>
        <v>1</v>
      </c>
      <c r="S35" s="52"/>
      <c r="T35" s="45">
        <f t="shared" si="13"/>
        <v>0</v>
      </c>
      <c r="U35" s="29"/>
      <c r="V35" s="81" t="s">
        <v>15</v>
      </c>
      <c r="W35" s="50">
        <f>SUM(W25:W34)</f>
        <v>81</v>
      </c>
      <c r="X35" s="50">
        <f>+W35</f>
        <v>81</v>
      </c>
      <c r="Y35" s="43">
        <f t="shared" si="14"/>
        <v>1</v>
      </c>
      <c r="Z35" s="52"/>
      <c r="AA35" s="45">
        <f t="shared" si="15"/>
        <v>0</v>
      </c>
    </row>
    <row r="36" spans="1:27" ht="15.75" thickBot="1" x14ac:dyDescent="0.3">
      <c r="A36" s="55"/>
      <c r="B36" s="56"/>
      <c r="C36" s="56"/>
      <c r="D36" s="56"/>
      <c r="E36" s="57"/>
      <c r="F36" s="58"/>
      <c r="G36" s="28"/>
      <c r="H36" s="55"/>
      <c r="I36" s="56"/>
      <c r="J36" s="56"/>
      <c r="K36" s="56"/>
      <c r="L36" s="57"/>
      <c r="M36" s="58"/>
      <c r="N36" s="29"/>
      <c r="O36" s="55"/>
      <c r="P36" s="56"/>
      <c r="Q36" s="56"/>
      <c r="R36" s="56"/>
      <c r="S36" s="57"/>
      <c r="T36" s="58"/>
      <c r="U36" s="29"/>
      <c r="V36" s="55"/>
      <c r="W36" s="56"/>
      <c r="X36" s="56"/>
      <c r="Y36" s="56"/>
      <c r="Z36" s="57"/>
      <c r="AA36" s="58"/>
    </row>
    <row r="37" spans="1:27" ht="15" customHeight="1" x14ac:dyDescent="0.25">
      <c r="A37" s="159" t="s">
        <v>57</v>
      </c>
      <c r="B37" s="161" t="s">
        <v>27</v>
      </c>
      <c r="C37" s="163" t="s">
        <v>28</v>
      </c>
      <c r="D37" s="145" t="s">
        <v>29</v>
      </c>
      <c r="E37" s="165" t="s">
        <v>30</v>
      </c>
      <c r="F37" s="145" t="s">
        <v>31</v>
      </c>
      <c r="G37" s="28"/>
      <c r="H37" s="159" t="s">
        <v>57</v>
      </c>
      <c r="I37" s="161" t="s">
        <v>27</v>
      </c>
      <c r="J37" s="163" t="s">
        <v>28</v>
      </c>
      <c r="K37" s="145" t="s">
        <v>29</v>
      </c>
      <c r="L37" s="165" t="s">
        <v>30</v>
      </c>
      <c r="M37" s="145" t="s">
        <v>31</v>
      </c>
      <c r="N37" s="29"/>
      <c r="O37" s="159" t="s">
        <v>57</v>
      </c>
      <c r="P37" s="161" t="s">
        <v>27</v>
      </c>
      <c r="Q37" s="163" t="s">
        <v>28</v>
      </c>
      <c r="R37" s="145" t="s">
        <v>29</v>
      </c>
      <c r="S37" s="165" t="s">
        <v>30</v>
      </c>
      <c r="T37" s="145" t="s">
        <v>31</v>
      </c>
      <c r="U37" s="29"/>
      <c r="V37" s="159" t="s">
        <v>57</v>
      </c>
      <c r="W37" s="161" t="s">
        <v>27</v>
      </c>
      <c r="X37" s="163" t="s">
        <v>28</v>
      </c>
      <c r="Y37" s="145" t="s">
        <v>29</v>
      </c>
      <c r="Z37" s="165" t="s">
        <v>30</v>
      </c>
      <c r="AA37" s="145" t="s">
        <v>31</v>
      </c>
    </row>
    <row r="38" spans="1:27" ht="15.75" thickBot="1" x14ac:dyDescent="0.3">
      <c r="A38" s="160"/>
      <c r="B38" s="162"/>
      <c r="C38" s="164"/>
      <c r="D38" s="146"/>
      <c r="E38" s="166"/>
      <c r="F38" s="158"/>
      <c r="G38" s="28"/>
      <c r="H38" s="160"/>
      <c r="I38" s="162"/>
      <c r="J38" s="164"/>
      <c r="K38" s="146"/>
      <c r="L38" s="166"/>
      <c r="M38" s="158"/>
      <c r="N38" s="29"/>
      <c r="O38" s="160"/>
      <c r="P38" s="162"/>
      <c r="Q38" s="164"/>
      <c r="R38" s="146"/>
      <c r="S38" s="166"/>
      <c r="T38" s="158"/>
      <c r="U38" s="29"/>
      <c r="V38" s="160"/>
      <c r="W38" s="162"/>
      <c r="X38" s="164"/>
      <c r="Y38" s="146"/>
      <c r="Z38" s="166"/>
      <c r="AA38" s="158"/>
    </row>
    <row r="39" spans="1:27" x14ac:dyDescent="0.25">
      <c r="A39" s="82" t="s">
        <v>58</v>
      </c>
      <c r="B39" s="32">
        <v>5</v>
      </c>
      <c r="C39" s="32">
        <v>5</v>
      </c>
      <c r="D39" s="60">
        <f t="shared" ref="D39:D47" si="16">IF(B39=0,0,+C39/B39)</f>
        <v>1</v>
      </c>
      <c r="E39" s="61">
        <v>0</v>
      </c>
      <c r="F39" s="62">
        <f t="shared" ref="F39:F47" si="17">IF(B39=0,0,+E39/B39)</f>
        <v>0</v>
      </c>
      <c r="G39" s="28"/>
      <c r="H39" s="82" t="s">
        <v>58</v>
      </c>
      <c r="I39" s="59"/>
      <c r="J39" s="59"/>
      <c r="K39" s="60">
        <f t="shared" ref="K39:K47" si="18">IF(I39=0,0,+J39/I39)</f>
        <v>0</v>
      </c>
      <c r="L39" s="63">
        <v>0</v>
      </c>
      <c r="M39" s="62">
        <f t="shared" ref="M39:M47" si="19">IF(I39=0,0,+L39/I39)</f>
        <v>0</v>
      </c>
      <c r="N39" s="29"/>
      <c r="O39" s="82" t="s">
        <v>58</v>
      </c>
      <c r="P39" s="32">
        <v>180</v>
      </c>
      <c r="Q39" s="32">
        <v>180</v>
      </c>
      <c r="R39" s="60">
        <f t="shared" ref="R39:R47" si="20">IF(P39=0,0,+Q39/P39)</f>
        <v>1</v>
      </c>
      <c r="S39" s="63">
        <v>0</v>
      </c>
      <c r="T39" s="62">
        <f t="shared" ref="T39:T47" si="21">IF(P39=0,0,+S39/P39)</f>
        <v>0</v>
      </c>
      <c r="U39" s="29"/>
      <c r="V39" s="82" t="s">
        <v>58</v>
      </c>
      <c r="W39" s="32">
        <v>473</v>
      </c>
      <c r="X39" s="32">
        <v>473</v>
      </c>
      <c r="Y39" s="60">
        <f t="shared" ref="Y39:Y47" si="22">IF(W39=0,0,+X39/W39)</f>
        <v>1</v>
      </c>
      <c r="Z39" s="63">
        <v>0</v>
      </c>
      <c r="AA39" s="62">
        <f t="shared" ref="AA39:AA47" si="23">IF(W39=0,0,+Z39/W39)</f>
        <v>0</v>
      </c>
    </row>
    <row r="40" spans="1:27" x14ac:dyDescent="0.25">
      <c r="A40" s="82" t="s">
        <v>59</v>
      </c>
      <c r="B40" s="32">
        <v>23</v>
      </c>
      <c r="C40" s="32">
        <v>23</v>
      </c>
      <c r="D40" s="60">
        <f t="shared" si="16"/>
        <v>1</v>
      </c>
      <c r="E40" s="61">
        <v>0</v>
      </c>
      <c r="F40" s="62">
        <f t="shared" si="17"/>
        <v>0</v>
      </c>
      <c r="G40" s="28"/>
      <c r="H40" s="82" t="s">
        <v>59</v>
      </c>
      <c r="I40" s="59"/>
      <c r="J40" s="59"/>
      <c r="K40" s="60">
        <f t="shared" si="18"/>
        <v>0</v>
      </c>
      <c r="L40" s="63">
        <v>0</v>
      </c>
      <c r="M40" s="62">
        <f t="shared" si="19"/>
        <v>0</v>
      </c>
      <c r="N40" s="29"/>
      <c r="O40" s="82" t="s">
        <v>59</v>
      </c>
      <c r="P40" s="32">
        <v>403</v>
      </c>
      <c r="Q40" s="32">
        <v>403</v>
      </c>
      <c r="R40" s="60">
        <f t="shared" si="20"/>
        <v>1</v>
      </c>
      <c r="S40" s="63">
        <v>0</v>
      </c>
      <c r="T40" s="62">
        <f t="shared" si="21"/>
        <v>0</v>
      </c>
      <c r="U40" s="29"/>
      <c r="V40" s="82" t="s">
        <v>59</v>
      </c>
      <c r="W40" s="32">
        <f>1139+1</f>
        <v>1140</v>
      </c>
      <c r="X40" s="32">
        <f>1136+1</f>
        <v>1137</v>
      </c>
      <c r="Y40" s="60">
        <f t="shared" si="22"/>
        <v>0.99736842105263157</v>
      </c>
      <c r="Z40" s="63">
        <v>3</v>
      </c>
      <c r="AA40" s="62">
        <f t="shared" si="23"/>
        <v>2.631578947368421E-3</v>
      </c>
    </row>
    <row r="41" spans="1:27" x14ac:dyDescent="0.25">
      <c r="A41" s="82" t="s">
        <v>60</v>
      </c>
      <c r="B41" s="32">
        <v>0</v>
      </c>
      <c r="C41" s="32">
        <v>0</v>
      </c>
      <c r="D41" s="60">
        <f t="shared" si="16"/>
        <v>0</v>
      </c>
      <c r="E41" s="61">
        <v>0</v>
      </c>
      <c r="F41" s="62">
        <f t="shared" si="17"/>
        <v>0</v>
      </c>
      <c r="G41" s="28"/>
      <c r="H41" s="82" t="s">
        <v>60</v>
      </c>
      <c r="I41" s="59"/>
      <c r="J41" s="59"/>
      <c r="K41" s="60">
        <f t="shared" si="18"/>
        <v>0</v>
      </c>
      <c r="L41" s="63">
        <v>0</v>
      </c>
      <c r="M41" s="62">
        <f t="shared" si="19"/>
        <v>0</v>
      </c>
      <c r="N41" s="29"/>
      <c r="O41" s="82" t="s">
        <v>60</v>
      </c>
      <c r="P41" s="32">
        <v>0</v>
      </c>
      <c r="Q41" s="32">
        <v>0</v>
      </c>
      <c r="R41" s="60">
        <f t="shared" si="20"/>
        <v>0</v>
      </c>
      <c r="S41" s="63">
        <v>0</v>
      </c>
      <c r="T41" s="62">
        <f t="shared" si="21"/>
        <v>0</v>
      </c>
      <c r="U41" s="29"/>
      <c r="V41" s="82" t="s">
        <v>60</v>
      </c>
      <c r="W41" s="32">
        <v>0</v>
      </c>
      <c r="X41" s="32">
        <v>0</v>
      </c>
      <c r="Y41" s="60">
        <f t="shared" si="22"/>
        <v>0</v>
      </c>
      <c r="Z41" s="63">
        <v>0</v>
      </c>
      <c r="AA41" s="62">
        <f t="shared" si="23"/>
        <v>0</v>
      </c>
    </row>
    <row r="42" spans="1:27" x14ac:dyDescent="0.25">
      <c r="A42" s="82" t="s">
        <v>61</v>
      </c>
      <c r="B42" s="32">
        <v>0</v>
      </c>
      <c r="C42" s="32">
        <v>0</v>
      </c>
      <c r="D42" s="60">
        <f t="shared" si="16"/>
        <v>0</v>
      </c>
      <c r="E42" s="61">
        <v>0</v>
      </c>
      <c r="F42" s="62">
        <f t="shared" si="17"/>
        <v>0</v>
      </c>
      <c r="G42" s="28"/>
      <c r="H42" s="82" t="s">
        <v>61</v>
      </c>
      <c r="I42" s="59"/>
      <c r="J42" s="59"/>
      <c r="K42" s="60">
        <f t="shared" si="18"/>
        <v>0</v>
      </c>
      <c r="L42" s="63">
        <v>0</v>
      </c>
      <c r="M42" s="62">
        <f t="shared" si="19"/>
        <v>0</v>
      </c>
      <c r="N42" s="29"/>
      <c r="O42" s="82" t="s">
        <v>61</v>
      </c>
      <c r="P42" s="32">
        <v>0</v>
      </c>
      <c r="Q42" s="32">
        <v>0</v>
      </c>
      <c r="R42" s="60">
        <f t="shared" si="20"/>
        <v>0</v>
      </c>
      <c r="S42" s="63">
        <v>0</v>
      </c>
      <c r="T42" s="62">
        <f t="shared" si="21"/>
        <v>0</v>
      </c>
      <c r="U42" s="29"/>
      <c r="V42" s="82" t="s">
        <v>61</v>
      </c>
      <c r="W42" s="32">
        <v>0</v>
      </c>
      <c r="X42" s="32">
        <v>0</v>
      </c>
      <c r="Y42" s="60">
        <f t="shared" si="22"/>
        <v>0</v>
      </c>
      <c r="Z42" s="63">
        <v>0</v>
      </c>
      <c r="AA42" s="62">
        <f t="shared" si="23"/>
        <v>0</v>
      </c>
    </row>
    <row r="43" spans="1:27" x14ac:dyDescent="0.25">
      <c r="A43" s="82" t="s">
        <v>62</v>
      </c>
      <c r="B43" s="32">
        <v>1</v>
      </c>
      <c r="C43" s="32">
        <v>1</v>
      </c>
      <c r="D43" s="60">
        <f t="shared" si="16"/>
        <v>1</v>
      </c>
      <c r="E43" s="61">
        <v>0</v>
      </c>
      <c r="F43" s="62">
        <f t="shared" si="17"/>
        <v>0</v>
      </c>
      <c r="G43" s="28"/>
      <c r="H43" s="82" t="s">
        <v>62</v>
      </c>
      <c r="I43" s="59"/>
      <c r="J43" s="59"/>
      <c r="K43" s="60">
        <f t="shared" si="18"/>
        <v>0</v>
      </c>
      <c r="L43" s="63">
        <v>0</v>
      </c>
      <c r="M43" s="62">
        <f t="shared" si="19"/>
        <v>0</v>
      </c>
      <c r="N43" s="29"/>
      <c r="O43" s="82" t="s">
        <v>62</v>
      </c>
      <c r="P43" s="32">
        <v>21</v>
      </c>
      <c r="Q43" s="32">
        <v>21</v>
      </c>
      <c r="R43" s="60">
        <f t="shared" si="20"/>
        <v>1</v>
      </c>
      <c r="S43" s="63">
        <v>0</v>
      </c>
      <c r="T43" s="62">
        <f t="shared" si="21"/>
        <v>0</v>
      </c>
      <c r="U43" s="29"/>
      <c r="V43" s="82" t="s">
        <v>62</v>
      </c>
      <c r="W43" s="32">
        <v>556</v>
      </c>
      <c r="X43" s="32">
        <v>556</v>
      </c>
      <c r="Y43" s="60">
        <f t="shared" si="22"/>
        <v>1</v>
      </c>
      <c r="Z43" s="63">
        <v>0</v>
      </c>
      <c r="AA43" s="62">
        <f t="shared" si="23"/>
        <v>0</v>
      </c>
    </row>
    <row r="44" spans="1:27" x14ac:dyDescent="0.25">
      <c r="A44" s="82" t="s">
        <v>63</v>
      </c>
      <c r="B44" s="32">
        <v>0</v>
      </c>
      <c r="C44" s="32">
        <v>0</v>
      </c>
      <c r="D44" s="60">
        <f t="shared" si="16"/>
        <v>0</v>
      </c>
      <c r="E44" s="61">
        <v>0</v>
      </c>
      <c r="F44" s="62">
        <f t="shared" si="17"/>
        <v>0</v>
      </c>
      <c r="G44" s="28"/>
      <c r="H44" s="82" t="s">
        <v>63</v>
      </c>
      <c r="I44" s="59"/>
      <c r="J44" s="59"/>
      <c r="K44" s="60">
        <f t="shared" si="18"/>
        <v>0</v>
      </c>
      <c r="L44" s="63">
        <v>0</v>
      </c>
      <c r="M44" s="62">
        <f t="shared" si="19"/>
        <v>0</v>
      </c>
      <c r="N44" s="29"/>
      <c r="O44" s="82" t="s">
        <v>63</v>
      </c>
      <c r="P44" s="32">
        <v>0</v>
      </c>
      <c r="Q44" s="32">
        <v>0</v>
      </c>
      <c r="R44" s="60">
        <f t="shared" si="20"/>
        <v>0</v>
      </c>
      <c r="S44" s="63">
        <v>0</v>
      </c>
      <c r="T44" s="62">
        <f t="shared" si="21"/>
        <v>0</v>
      </c>
      <c r="U44" s="29"/>
      <c r="V44" s="82" t="s">
        <v>63</v>
      </c>
      <c r="W44" s="32">
        <v>0</v>
      </c>
      <c r="X44" s="32">
        <v>0</v>
      </c>
      <c r="Y44" s="60">
        <f t="shared" si="22"/>
        <v>0</v>
      </c>
      <c r="Z44" s="63">
        <v>0</v>
      </c>
      <c r="AA44" s="62">
        <f t="shared" si="23"/>
        <v>0</v>
      </c>
    </row>
    <row r="45" spans="1:27" x14ac:dyDescent="0.25">
      <c r="A45" s="82" t="s">
        <v>64</v>
      </c>
      <c r="B45" s="32">
        <v>2</v>
      </c>
      <c r="C45" s="32">
        <v>2</v>
      </c>
      <c r="D45" s="60">
        <f t="shared" si="16"/>
        <v>1</v>
      </c>
      <c r="E45" s="61">
        <v>0</v>
      </c>
      <c r="F45" s="62">
        <f t="shared" si="17"/>
        <v>0</v>
      </c>
      <c r="G45" s="28"/>
      <c r="H45" s="82" t="s">
        <v>64</v>
      </c>
      <c r="I45" s="59"/>
      <c r="J45" s="59"/>
      <c r="K45" s="60">
        <f t="shared" si="18"/>
        <v>0</v>
      </c>
      <c r="L45" s="63">
        <v>0</v>
      </c>
      <c r="M45" s="62">
        <f t="shared" si="19"/>
        <v>0</v>
      </c>
      <c r="N45" s="29"/>
      <c r="O45" s="82" t="s">
        <v>64</v>
      </c>
      <c r="P45" s="32">
        <v>47</v>
      </c>
      <c r="Q45" s="32">
        <v>47</v>
      </c>
      <c r="R45" s="60">
        <f t="shared" si="20"/>
        <v>1</v>
      </c>
      <c r="S45" s="63">
        <v>0</v>
      </c>
      <c r="T45" s="62">
        <f t="shared" si="21"/>
        <v>0</v>
      </c>
      <c r="U45" s="29"/>
      <c r="V45" s="82" t="s">
        <v>64</v>
      </c>
      <c r="W45" s="32">
        <v>382</v>
      </c>
      <c r="X45" s="32">
        <v>382</v>
      </c>
      <c r="Y45" s="60">
        <f t="shared" si="22"/>
        <v>1</v>
      </c>
      <c r="Z45" s="63">
        <v>0</v>
      </c>
      <c r="AA45" s="62">
        <f t="shared" si="23"/>
        <v>0</v>
      </c>
    </row>
    <row r="46" spans="1:27" ht="15.75" thickBot="1" x14ac:dyDescent="0.3">
      <c r="A46" s="83" t="s">
        <v>65</v>
      </c>
      <c r="B46" s="32">
        <v>0</v>
      </c>
      <c r="C46" s="32">
        <v>0</v>
      </c>
      <c r="D46" s="60">
        <f t="shared" si="16"/>
        <v>0</v>
      </c>
      <c r="E46" s="61">
        <v>0</v>
      </c>
      <c r="F46" s="62">
        <f t="shared" si="17"/>
        <v>0</v>
      </c>
      <c r="G46" s="28"/>
      <c r="H46" s="83" t="s">
        <v>65</v>
      </c>
      <c r="I46" s="59"/>
      <c r="J46" s="59"/>
      <c r="K46" s="60">
        <f t="shared" si="18"/>
        <v>0</v>
      </c>
      <c r="L46" s="63">
        <v>0</v>
      </c>
      <c r="M46" s="62">
        <f t="shared" si="19"/>
        <v>0</v>
      </c>
      <c r="N46" s="29"/>
      <c r="O46" s="83" t="s">
        <v>65</v>
      </c>
      <c r="P46" s="32">
        <v>0</v>
      </c>
      <c r="Q46" s="32">
        <v>0</v>
      </c>
      <c r="R46" s="60">
        <f t="shared" si="20"/>
        <v>0</v>
      </c>
      <c r="S46" s="63">
        <v>0</v>
      </c>
      <c r="T46" s="62">
        <f t="shared" si="21"/>
        <v>0</v>
      </c>
      <c r="U46" s="29"/>
      <c r="V46" s="83" t="s">
        <v>65</v>
      </c>
      <c r="W46" s="32">
        <v>0</v>
      </c>
      <c r="X46" s="32">
        <v>0</v>
      </c>
      <c r="Y46" s="60">
        <f t="shared" si="22"/>
        <v>0</v>
      </c>
      <c r="Z46" s="63">
        <v>0</v>
      </c>
      <c r="AA46" s="62">
        <f t="shared" si="23"/>
        <v>0</v>
      </c>
    </row>
    <row r="47" spans="1:27" ht="15.75" thickBot="1" x14ac:dyDescent="0.3">
      <c r="A47" s="65" t="s">
        <v>15</v>
      </c>
      <c r="B47" s="66">
        <f>SUM(B39:B46)</f>
        <v>31</v>
      </c>
      <c r="C47" s="66">
        <f>SUM(C39:C46)</f>
        <v>31</v>
      </c>
      <c r="D47" s="132">
        <f t="shared" si="16"/>
        <v>1</v>
      </c>
      <c r="E47" s="67"/>
      <c r="F47" s="68">
        <f t="shared" si="17"/>
        <v>0</v>
      </c>
      <c r="G47" s="28"/>
      <c r="H47" s="65" t="s">
        <v>15</v>
      </c>
      <c r="I47" s="66">
        <f>SUM(I39:I46)</f>
        <v>0</v>
      </c>
      <c r="J47" s="66">
        <f>SUM(J39:J46)</f>
        <v>0</v>
      </c>
      <c r="K47" s="132">
        <f t="shared" si="18"/>
        <v>0</v>
      </c>
      <c r="L47" s="69"/>
      <c r="M47" s="68">
        <f t="shared" si="19"/>
        <v>0</v>
      </c>
      <c r="N47" s="29"/>
      <c r="O47" s="65" t="s">
        <v>15</v>
      </c>
      <c r="P47" s="66">
        <f>SUM(P39:P46)</f>
        <v>651</v>
      </c>
      <c r="Q47" s="66">
        <f>SUM(Q39:Q46)</f>
        <v>651</v>
      </c>
      <c r="R47" s="132">
        <f t="shared" si="20"/>
        <v>1</v>
      </c>
      <c r="S47" s="69"/>
      <c r="T47" s="68">
        <f t="shared" si="21"/>
        <v>0</v>
      </c>
      <c r="U47" s="29"/>
      <c r="V47" s="65" t="s">
        <v>15</v>
      </c>
      <c r="W47" s="66">
        <f>SUM(W39:W46)</f>
        <v>2551</v>
      </c>
      <c r="X47" s="66">
        <f>SUM(X39:X46)</f>
        <v>2548</v>
      </c>
      <c r="Y47" s="132">
        <f t="shared" si="22"/>
        <v>0.99882399059192473</v>
      </c>
      <c r="Z47" s="129">
        <f>SUM(Z39:Z46)</f>
        <v>3</v>
      </c>
      <c r="AA47" s="68">
        <f t="shared" si="23"/>
        <v>1.1760094080752645E-3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4" t="s">
        <v>15</v>
      </c>
      <c r="B49" s="85">
        <f>SUM(B47,B35,B21)</f>
        <v>60</v>
      </c>
      <c r="C49" s="85">
        <f>+B49</f>
        <v>60</v>
      </c>
      <c r="D49" s="75">
        <f>C49/B49</f>
        <v>1</v>
      </c>
      <c r="E49" s="87"/>
      <c r="F49" s="88"/>
      <c r="G49" s="28"/>
      <c r="H49" s="84" t="s">
        <v>15</v>
      </c>
      <c r="I49" s="85">
        <f>SUM(I47,I35,I21)</f>
        <v>0</v>
      </c>
      <c r="J49" s="85">
        <f>+I49</f>
        <v>0</v>
      </c>
      <c r="K49" s="86"/>
      <c r="L49" s="87"/>
      <c r="M49" s="88"/>
      <c r="N49" s="29"/>
      <c r="O49" s="84" t="s">
        <v>15</v>
      </c>
      <c r="P49" s="89">
        <f>SUM(P47,P35,P21)</f>
        <v>887</v>
      </c>
      <c r="Q49" s="89">
        <f>+P49</f>
        <v>887</v>
      </c>
      <c r="R49" s="75">
        <f>Q49/P49</f>
        <v>1</v>
      </c>
      <c r="S49" s="87"/>
      <c r="T49" s="88"/>
      <c r="U49" s="29"/>
      <c r="V49" s="84" t="s">
        <v>15</v>
      </c>
      <c r="W49" s="85">
        <f>SUM(W47,W35,W21)</f>
        <v>3805</v>
      </c>
      <c r="X49" s="85">
        <f>SUM(X47,X35,X21,)</f>
        <v>3802</v>
      </c>
      <c r="Y49" s="131">
        <f>X49/W49</f>
        <v>0.99921156373193165</v>
      </c>
      <c r="Z49" s="133">
        <v>3</v>
      </c>
      <c r="AA49" s="134">
        <f>Z49/W49</f>
        <v>7.8843626806833109E-4</v>
      </c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OCT</vt:lpstr>
      <vt:lpstr>NOV</vt:lpstr>
      <vt:lpstr>DIC</vt:lpstr>
      <vt:lpstr>OCT- REGIÓN</vt:lpstr>
      <vt:lpstr>NOV- REGIÓN</vt:lpstr>
      <vt:lpstr>DIC-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2019-01-28T20:55:18Z</dcterms:modified>
</cp:coreProperties>
</file>