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ardila\Desktop\Reclamaciones Prestadoras\Estadisticas Reclamaciones Prestadoras\Reclamaciones 2019\"/>
    </mc:Choice>
  </mc:AlternateContent>
  <bookViews>
    <workbookView xWindow="0" yWindow="0" windowWidth="20490" windowHeight="7755" activeTab="1"/>
  </bookViews>
  <sheets>
    <sheet name="TOTAL TRIMESTRE " sheetId="1" r:id="rId1"/>
    <sheet name="TOTAL TRIMESTRE POR REGION" sheetId="2" r:id="rId2"/>
    <sheet name="JUL" sheetId="10" r:id="rId3"/>
    <sheet name="AGO" sheetId="11" r:id="rId4"/>
    <sheet name="SEPT" sheetId="12" r:id="rId5"/>
    <sheet name="JUL-REGION" sheetId="4" r:id="rId6"/>
    <sheet name="AGO-REGION" sheetId="13" r:id="rId7"/>
    <sheet name="SEP-REGION" sheetId="14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A39" i="4" l="1"/>
  <c r="AA40" i="4"/>
  <c r="AA41" i="4"/>
  <c r="AA42" i="4"/>
  <c r="AA43" i="4"/>
  <c r="AA44" i="4"/>
  <c r="AA45" i="4"/>
  <c r="AA46" i="4"/>
  <c r="Y40" i="14"/>
  <c r="AA40" i="14"/>
  <c r="Y41" i="14"/>
  <c r="AA41" i="14"/>
  <c r="Y42" i="14"/>
  <c r="AA42" i="14"/>
  <c r="Y43" i="14"/>
  <c r="AA43" i="14"/>
  <c r="Y44" i="14"/>
  <c r="AA44" i="14"/>
  <c r="Y45" i="14"/>
  <c r="AA45" i="14"/>
  <c r="Y46" i="14"/>
  <c r="AA39" i="14"/>
  <c r="Y26" i="14"/>
  <c r="AA26" i="14"/>
  <c r="Y27" i="14"/>
  <c r="AA27" i="14"/>
  <c r="Y28" i="14"/>
  <c r="AA28" i="14"/>
  <c r="Y29" i="14"/>
  <c r="AA29" i="14"/>
  <c r="Y30" i="14"/>
  <c r="AA30" i="14"/>
  <c r="Y31" i="14"/>
  <c r="AA31" i="14"/>
  <c r="Y32" i="14"/>
  <c r="AA32" i="14"/>
  <c r="Y33" i="14"/>
  <c r="AA33" i="14"/>
  <c r="Y34" i="14"/>
  <c r="AA34" i="14"/>
  <c r="AA25" i="14"/>
  <c r="Y8" i="14"/>
  <c r="AA8" i="14"/>
  <c r="Y9" i="14"/>
  <c r="AA9" i="14"/>
  <c r="Y10" i="14"/>
  <c r="AA10" i="14"/>
  <c r="Y11" i="14"/>
  <c r="AA11" i="14"/>
  <c r="Y12" i="14"/>
  <c r="AA12" i="14"/>
  <c r="Y13" i="14"/>
  <c r="AA13" i="14"/>
  <c r="Y14" i="14"/>
  <c r="AA14" i="14"/>
  <c r="Y15" i="14"/>
  <c r="AA15" i="14"/>
  <c r="Y16" i="14"/>
  <c r="AA16" i="14"/>
  <c r="Y17" i="14"/>
  <c r="AA17" i="14"/>
  <c r="Y18" i="14"/>
  <c r="AA18" i="14"/>
  <c r="Y19" i="14"/>
  <c r="AA19" i="14"/>
  <c r="Y20" i="14"/>
  <c r="AA7" i="14"/>
  <c r="R40" i="14"/>
  <c r="T40" i="14"/>
  <c r="R41" i="14"/>
  <c r="T41" i="14"/>
  <c r="R42" i="14"/>
  <c r="T42" i="14"/>
  <c r="R43" i="14"/>
  <c r="T43" i="14"/>
  <c r="T44" i="14"/>
  <c r="T45" i="14"/>
  <c r="R46" i="14"/>
  <c r="Q47" i="14"/>
  <c r="T39" i="14"/>
  <c r="R26" i="14"/>
  <c r="T26" i="14"/>
  <c r="R27" i="14"/>
  <c r="T27" i="14"/>
  <c r="R28" i="14"/>
  <c r="T28" i="14"/>
  <c r="R29" i="14"/>
  <c r="T29" i="14"/>
  <c r="R30" i="14"/>
  <c r="T30" i="14"/>
  <c r="R31" i="14"/>
  <c r="T31" i="14"/>
  <c r="R32" i="14"/>
  <c r="T32" i="14"/>
  <c r="R33" i="14"/>
  <c r="T33" i="14"/>
  <c r="R34" i="14"/>
  <c r="T25" i="14"/>
  <c r="R8" i="14"/>
  <c r="T8" i="14"/>
  <c r="R9" i="14"/>
  <c r="T9" i="14"/>
  <c r="R10" i="14"/>
  <c r="T10" i="14"/>
  <c r="R11" i="14"/>
  <c r="T11" i="14"/>
  <c r="R12" i="14"/>
  <c r="T12" i="14"/>
  <c r="R13" i="14"/>
  <c r="T13" i="14"/>
  <c r="R14" i="14"/>
  <c r="T14" i="14"/>
  <c r="R15" i="14"/>
  <c r="T15" i="14"/>
  <c r="R16" i="14"/>
  <c r="T16" i="14"/>
  <c r="R17" i="14"/>
  <c r="T17" i="14"/>
  <c r="R18" i="14"/>
  <c r="T18" i="14"/>
  <c r="R19" i="14"/>
  <c r="T19" i="14"/>
  <c r="T20" i="14"/>
  <c r="D40" i="14"/>
  <c r="F40" i="14"/>
  <c r="D41" i="14"/>
  <c r="F41" i="14"/>
  <c r="D42" i="14"/>
  <c r="F42" i="14"/>
  <c r="D43" i="14"/>
  <c r="F43" i="14"/>
  <c r="D44" i="14"/>
  <c r="F45" i="14"/>
  <c r="D46" i="14"/>
  <c r="C47" i="14"/>
  <c r="F39" i="14"/>
  <c r="D26" i="14"/>
  <c r="F26" i="14"/>
  <c r="D27" i="14"/>
  <c r="F27" i="14"/>
  <c r="D28" i="14"/>
  <c r="F28" i="14"/>
  <c r="D29" i="14"/>
  <c r="F29" i="14"/>
  <c r="D30" i="14"/>
  <c r="F30" i="14"/>
  <c r="D31" i="14"/>
  <c r="F31" i="14"/>
  <c r="D32" i="14"/>
  <c r="F32" i="14"/>
  <c r="D33" i="14"/>
  <c r="F33" i="14"/>
  <c r="F34" i="14"/>
  <c r="F25" i="14"/>
  <c r="D8" i="14"/>
  <c r="F8" i="14"/>
  <c r="D9" i="14"/>
  <c r="F9" i="14"/>
  <c r="D10" i="14"/>
  <c r="F10" i="14"/>
  <c r="D11" i="14"/>
  <c r="F11" i="14"/>
  <c r="D12" i="14"/>
  <c r="F12" i="14"/>
  <c r="D13" i="14"/>
  <c r="F13" i="14"/>
  <c r="D14" i="14"/>
  <c r="F14" i="14"/>
  <c r="D15" i="14"/>
  <c r="F15" i="14"/>
  <c r="D16" i="14"/>
  <c r="F16" i="14"/>
  <c r="D17" i="14"/>
  <c r="F17" i="14"/>
  <c r="D18" i="14"/>
  <c r="F18" i="14"/>
  <c r="D19" i="14"/>
  <c r="D20" i="14"/>
  <c r="F7" i="14"/>
  <c r="K47" i="14"/>
  <c r="J47" i="14"/>
  <c r="I47" i="14"/>
  <c r="I49" i="14" s="1"/>
  <c r="J49" i="14" s="1"/>
  <c r="K49" i="14" s="1"/>
  <c r="M46" i="14"/>
  <c r="K46" i="14"/>
  <c r="M45" i="14"/>
  <c r="K45" i="14"/>
  <c r="M44" i="14"/>
  <c r="K44" i="14"/>
  <c r="M43" i="14"/>
  <c r="K43" i="14"/>
  <c r="M42" i="14"/>
  <c r="K42" i="14"/>
  <c r="M41" i="14"/>
  <c r="K41" i="14"/>
  <c r="M40" i="14"/>
  <c r="K40" i="14"/>
  <c r="M39" i="14"/>
  <c r="K39" i="14"/>
  <c r="J35" i="14"/>
  <c r="I35" i="14"/>
  <c r="M35" i="14" s="1"/>
  <c r="M34" i="14"/>
  <c r="K34" i="14"/>
  <c r="M33" i="14"/>
  <c r="K33" i="14"/>
  <c r="M32" i="14"/>
  <c r="K32" i="14"/>
  <c r="M31" i="14"/>
  <c r="K31" i="14"/>
  <c r="M30" i="14"/>
  <c r="K30" i="14"/>
  <c r="M29" i="14"/>
  <c r="K29" i="14"/>
  <c r="M28" i="14"/>
  <c r="K28" i="14"/>
  <c r="M27" i="14"/>
  <c r="K27" i="14"/>
  <c r="M26" i="14"/>
  <c r="K26" i="14"/>
  <c r="M25" i="14"/>
  <c r="K25" i="14"/>
  <c r="L21" i="14"/>
  <c r="J21" i="14"/>
  <c r="I21" i="14"/>
  <c r="K21" i="14" s="1"/>
  <c r="M20" i="14"/>
  <c r="K20" i="14"/>
  <c r="M19" i="14"/>
  <c r="K19" i="14"/>
  <c r="M18" i="14"/>
  <c r="K18" i="14"/>
  <c r="M17" i="14"/>
  <c r="K17" i="14"/>
  <c r="M16" i="14"/>
  <c r="K16" i="14"/>
  <c r="M15" i="14"/>
  <c r="K15" i="14"/>
  <c r="M14" i="14"/>
  <c r="K14" i="14"/>
  <c r="M13" i="14"/>
  <c r="K13" i="14"/>
  <c r="M12" i="14"/>
  <c r="K12" i="14"/>
  <c r="M11" i="14"/>
  <c r="K11" i="14"/>
  <c r="M10" i="14"/>
  <c r="K10" i="14"/>
  <c r="M9" i="14"/>
  <c r="K9" i="14"/>
  <c r="M8" i="14"/>
  <c r="K8" i="14"/>
  <c r="M7" i="14"/>
  <c r="K7" i="14"/>
  <c r="Y40" i="13"/>
  <c r="AA40" i="13"/>
  <c r="Y41" i="13"/>
  <c r="AA41" i="13"/>
  <c r="Y42" i="13"/>
  <c r="AA42" i="13"/>
  <c r="Y43" i="13"/>
  <c r="AA43" i="13"/>
  <c r="Y44" i="13"/>
  <c r="AA45" i="13"/>
  <c r="Y46" i="13"/>
  <c r="AA39" i="13"/>
  <c r="Y26" i="13"/>
  <c r="AA26" i="13"/>
  <c r="Y27" i="13"/>
  <c r="AA27" i="13"/>
  <c r="Y28" i="13"/>
  <c r="AA28" i="13"/>
  <c r="Y29" i="13"/>
  <c r="AA29" i="13"/>
  <c r="Y30" i="13"/>
  <c r="AA30" i="13"/>
  <c r="Y31" i="13"/>
  <c r="AA31" i="13"/>
  <c r="Y32" i="13"/>
  <c r="AA32" i="13"/>
  <c r="Y33" i="13"/>
  <c r="AA33" i="13"/>
  <c r="AA34" i="13"/>
  <c r="AA25" i="13"/>
  <c r="Y8" i="13"/>
  <c r="AA8" i="13"/>
  <c r="Y9" i="13"/>
  <c r="AA9" i="13"/>
  <c r="Y10" i="13"/>
  <c r="AA10" i="13"/>
  <c r="Y11" i="13"/>
  <c r="AA11" i="13"/>
  <c r="Y12" i="13"/>
  <c r="AA12" i="13"/>
  <c r="Y13" i="13"/>
  <c r="AA13" i="13"/>
  <c r="Y14" i="13"/>
  <c r="AA14" i="13"/>
  <c r="Y15" i="13"/>
  <c r="AA15" i="13"/>
  <c r="Y16" i="13"/>
  <c r="AA16" i="13"/>
  <c r="Y17" i="13"/>
  <c r="AA17" i="13"/>
  <c r="Y18" i="13"/>
  <c r="AA18" i="13"/>
  <c r="Y19" i="13"/>
  <c r="AA19" i="13"/>
  <c r="AA20" i="13"/>
  <c r="R40" i="13"/>
  <c r="T40" i="13"/>
  <c r="R41" i="13"/>
  <c r="T41" i="13"/>
  <c r="R42" i="13"/>
  <c r="T42" i="13"/>
  <c r="R43" i="13"/>
  <c r="T43" i="13"/>
  <c r="R44" i="13"/>
  <c r="T44" i="13"/>
  <c r="R45" i="13"/>
  <c r="R46" i="13"/>
  <c r="T46" i="13"/>
  <c r="T39" i="13"/>
  <c r="R26" i="13"/>
  <c r="T26" i="13"/>
  <c r="R27" i="13"/>
  <c r="T27" i="13"/>
  <c r="R28" i="13"/>
  <c r="T28" i="13"/>
  <c r="R29" i="13"/>
  <c r="T29" i="13"/>
  <c r="R30" i="13"/>
  <c r="T30" i="13"/>
  <c r="R31" i="13"/>
  <c r="T31" i="13"/>
  <c r="R32" i="13"/>
  <c r="T32" i="13"/>
  <c r="R33" i="13"/>
  <c r="T33" i="13"/>
  <c r="T34" i="13"/>
  <c r="T25" i="13"/>
  <c r="R8" i="13"/>
  <c r="T8" i="13"/>
  <c r="R9" i="13"/>
  <c r="T9" i="13"/>
  <c r="R10" i="13"/>
  <c r="T10" i="13"/>
  <c r="R11" i="13"/>
  <c r="T11" i="13"/>
  <c r="R12" i="13"/>
  <c r="T12" i="13"/>
  <c r="R13" i="13"/>
  <c r="T13" i="13"/>
  <c r="R14" i="13"/>
  <c r="T14" i="13"/>
  <c r="R15" i="13"/>
  <c r="T15" i="13"/>
  <c r="R16" i="13"/>
  <c r="T16" i="13"/>
  <c r="R17" i="13"/>
  <c r="T17" i="13"/>
  <c r="R18" i="13"/>
  <c r="T18" i="13"/>
  <c r="R19" i="13"/>
  <c r="T20" i="13"/>
  <c r="D40" i="13"/>
  <c r="F40" i="13"/>
  <c r="D41" i="13"/>
  <c r="F41" i="13"/>
  <c r="D42" i="13"/>
  <c r="F42" i="13"/>
  <c r="D43" i="13"/>
  <c r="F43" i="13"/>
  <c r="D44" i="13"/>
  <c r="D45" i="13"/>
  <c r="D46" i="13"/>
  <c r="F46" i="13"/>
  <c r="C47" i="13"/>
  <c r="F39" i="13"/>
  <c r="D26" i="13"/>
  <c r="F26" i="13"/>
  <c r="D27" i="13"/>
  <c r="F27" i="13"/>
  <c r="D28" i="13"/>
  <c r="F28" i="13"/>
  <c r="D29" i="13"/>
  <c r="F29" i="13"/>
  <c r="D30" i="13"/>
  <c r="F30" i="13"/>
  <c r="D31" i="13"/>
  <c r="F31" i="13"/>
  <c r="D32" i="13"/>
  <c r="F32" i="13"/>
  <c r="F33" i="13"/>
  <c r="D33" i="13"/>
  <c r="F34" i="13"/>
  <c r="F25" i="13"/>
  <c r="D8" i="13"/>
  <c r="F8" i="13"/>
  <c r="D9" i="13"/>
  <c r="F9" i="13"/>
  <c r="D10" i="13"/>
  <c r="F10" i="13"/>
  <c r="D11" i="13"/>
  <c r="F11" i="13"/>
  <c r="D12" i="13"/>
  <c r="F12" i="13"/>
  <c r="D13" i="13"/>
  <c r="F13" i="13"/>
  <c r="D14" i="13"/>
  <c r="F14" i="13"/>
  <c r="D15" i="13"/>
  <c r="F15" i="13"/>
  <c r="D16" i="13"/>
  <c r="F16" i="13"/>
  <c r="D17" i="13"/>
  <c r="F17" i="13"/>
  <c r="D18" i="13"/>
  <c r="D19" i="13"/>
  <c r="F19" i="13"/>
  <c r="D20" i="13"/>
  <c r="F7" i="13"/>
  <c r="M47" i="13"/>
  <c r="K47" i="13"/>
  <c r="J47" i="13"/>
  <c r="I47" i="13"/>
  <c r="I49" i="13" s="1"/>
  <c r="J49" i="13" s="1"/>
  <c r="K49" i="13" s="1"/>
  <c r="M46" i="13"/>
  <c r="K46" i="13"/>
  <c r="M45" i="13"/>
  <c r="K45" i="13"/>
  <c r="M44" i="13"/>
  <c r="K44" i="13"/>
  <c r="M43" i="13"/>
  <c r="K43" i="13"/>
  <c r="M42" i="13"/>
  <c r="K42" i="13"/>
  <c r="M41" i="13"/>
  <c r="K41" i="13"/>
  <c r="M40" i="13"/>
  <c r="K40" i="13"/>
  <c r="M39" i="13"/>
  <c r="K39" i="13"/>
  <c r="M35" i="13"/>
  <c r="J35" i="13"/>
  <c r="I35" i="13"/>
  <c r="K35" i="13" s="1"/>
  <c r="M34" i="13"/>
  <c r="K34" i="13"/>
  <c r="M33" i="13"/>
  <c r="K33" i="13"/>
  <c r="M32" i="13"/>
  <c r="K32" i="13"/>
  <c r="M31" i="13"/>
  <c r="K31" i="13"/>
  <c r="M30" i="13"/>
  <c r="K30" i="13"/>
  <c r="M29" i="13"/>
  <c r="K29" i="13"/>
  <c r="M28" i="13"/>
  <c r="K28" i="13"/>
  <c r="M27" i="13"/>
  <c r="K27" i="13"/>
  <c r="M26" i="13"/>
  <c r="K26" i="13"/>
  <c r="M25" i="13"/>
  <c r="K25" i="13"/>
  <c r="L21" i="13"/>
  <c r="J21" i="13"/>
  <c r="I21" i="13"/>
  <c r="K21" i="13" s="1"/>
  <c r="M20" i="13"/>
  <c r="K20" i="13"/>
  <c r="M19" i="13"/>
  <c r="K19" i="13"/>
  <c r="M18" i="13"/>
  <c r="K18" i="13"/>
  <c r="M17" i="13"/>
  <c r="K17" i="13"/>
  <c r="M16" i="13"/>
  <c r="K16" i="13"/>
  <c r="M15" i="13"/>
  <c r="K15" i="13"/>
  <c r="M14" i="13"/>
  <c r="K14" i="13"/>
  <c r="M13" i="13"/>
  <c r="K13" i="13"/>
  <c r="M12" i="13"/>
  <c r="K12" i="13"/>
  <c r="M11" i="13"/>
  <c r="K11" i="13"/>
  <c r="M10" i="13"/>
  <c r="K10" i="13"/>
  <c r="M9" i="13"/>
  <c r="K9" i="13"/>
  <c r="M8" i="13"/>
  <c r="K8" i="13"/>
  <c r="M7" i="13"/>
  <c r="K7" i="13"/>
  <c r="Y40" i="4"/>
  <c r="Y41" i="4"/>
  <c r="Y42" i="4"/>
  <c r="Y43" i="4"/>
  <c r="Y44" i="4"/>
  <c r="Y45" i="4"/>
  <c r="Y46" i="4"/>
  <c r="Y26" i="4"/>
  <c r="AA26" i="4"/>
  <c r="Y27" i="4"/>
  <c r="AA27" i="4"/>
  <c r="Y28" i="4"/>
  <c r="AA28" i="4"/>
  <c r="Y29" i="4"/>
  <c r="AA29" i="4"/>
  <c r="Y30" i="4"/>
  <c r="AA30" i="4"/>
  <c r="Y31" i="4"/>
  <c r="AA31" i="4"/>
  <c r="Y32" i="4"/>
  <c r="AA32" i="4"/>
  <c r="Y33" i="4"/>
  <c r="AA33" i="4"/>
  <c r="AA34" i="4"/>
  <c r="AA25" i="4"/>
  <c r="Y8" i="4"/>
  <c r="AA8" i="4"/>
  <c r="Y9" i="4"/>
  <c r="AA9" i="4"/>
  <c r="Y10" i="4"/>
  <c r="AA10" i="4"/>
  <c r="Y11" i="4"/>
  <c r="AA11" i="4"/>
  <c r="Y12" i="4"/>
  <c r="AA12" i="4"/>
  <c r="Y13" i="4"/>
  <c r="AA13" i="4"/>
  <c r="Y14" i="4"/>
  <c r="AA14" i="4"/>
  <c r="Y15" i="4"/>
  <c r="AA15" i="4"/>
  <c r="Y16" i="4"/>
  <c r="AA16" i="4"/>
  <c r="Y17" i="4"/>
  <c r="AA17" i="4"/>
  <c r="Y18" i="4"/>
  <c r="AA18" i="4"/>
  <c r="Y19" i="4"/>
  <c r="Y20" i="4"/>
  <c r="T45" i="4"/>
  <c r="S47" i="4"/>
  <c r="R40" i="4"/>
  <c r="T40" i="4"/>
  <c r="R41" i="4"/>
  <c r="T41" i="4"/>
  <c r="R42" i="4"/>
  <c r="T42" i="4"/>
  <c r="R43" i="4"/>
  <c r="T43" i="4"/>
  <c r="R44" i="4"/>
  <c r="T44" i="4"/>
  <c r="R45" i="4"/>
  <c r="R46" i="4"/>
  <c r="T46" i="4"/>
  <c r="T39" i="4"/>
  <c r="R26" i="4"/>
  <c r="T26" i="4"/>
  <c r="R27" i="4"/>
  <c r="T27" i="4"/>
  <c r="R28" i="4"/>
  <c r="T28" i="4"/>
  <c r="R29" i="4"/>
  <c r="T29" i="4"/>
  <c r="R30" i="4"/>
  <c r="T30" i="4"/>
  <c r="R31" i="4"/>
  <c r="T31" i="4"/>
  <c r="R32" i="4"/>
  <c r="T32" i="4"/>
  <c r="R33" i="4"/>
  <c r="R34" i="4"/>
  <c r="T34" i="4"/>
  <c r="T25" i="4"/>
  <c r="R8" i="4"/>
  <c r="T8" i="4"/>
  <c r="R9" i="4"/>
  <c r="T9" i="4"/>
  <c r="R10" i="4"/>
  <c r="T10" i="4"/>
  <c r="R11" i="4"/>
  <c r="T11" i="4"/>
  <c r="R12" i="4"/>
  <c r="T12" i="4"/>
  <c r="R13" i="4"/>
  <c r="T13" i="4"/>
  <c r="R14" i="4"/>
  <c r="T14" i="4"/>
  <c r="R15" i="4"/>
  <c r="T15" i="4"/>
  <c r="R16" i="4"/>
  <c r="T16" i="4"/>
  <c r="R17" i="4"/>
  <c r="T17" i="4"/>
  <c r="R18" i="4"/>
  <c r="T18" i="4"/>
  <c r="R19" i="4"/>
  <c r="R20" i="4"/>
  <c r="D40" i="4"/>
  <c r="F40" i="4"/>
  <c r="D41" i="4"/>
  <c r="F41" i="4"/>
  <c r="D42" i="4"/>
  <c r="F42" i="4"/>
  <c r="D43" i="4"/>
  <c r="F43" i="4"/>
  <c r="D44" i="4"/>
  <c r="F44" i="4"/>
  <c r="D45" i="4"/>
  <c r="D46" i="4"/>
  <c r="F46" i="4"/>
  <c r="F39" i="4"/>
  <c r="D26" i="4"/>
  <c r="F26" i="4"/>
  <c r="D27" i="4"/>
  <c r="F27" i="4"/>
  <c r="D28" i="4"/>
  <c r="F28" i="4"/>
  <c r="D29" i="4"/>
  <c r="F29" i="4"/>
  <c r="D30" i="4"/>
  <c r="F30" i="4"/>
  <c r="F31" i="4"/>
  <c r="D32" i="4"/>
  <c r="F32" i="4"/>
  <c r="D33" i="4"/>
  <c r="F33" i="4"/>
  <c r="D34" i="4"/>
  <c r="F25" i="4"/>
  <c r="AA46" i="14" l="1"/>
  <c r="X47" i="14"/>
  <c r="W47" i="14"/>
  <c r="Y47" i="14" s="1"/>
  <c r="Y39" i="14"/>
  <c r="X35" i="14"/>
  <c r="W35" i="14"/>
  <c r="AA35" i="14" s="1"/>
  <c r="Y25" i="14"/>
  <c r="Z21" i="14"/>
  <c r="AA20" i="14"/>
  <c r="X21" i="14"/>
  <c r="W21" i="14"/>
  <c r="AA21" i="14" s="1"/>
  <c r="Y7" i="14"/>
  <c r="S47" i="14"/>
  <c r="R45" i="14"/>
  <c r="R44" i="14"/>
  <c r="T46" i="14"/>
  <c r="P47" i="14"/>
  <c r="R39" i="14"/>
  <c r="T34" i="14"/>
  <c r="Q35" i="14"/>
  <c r="R25" i="14"/>
  <c r="Q21" i="14"/>
  <c r="R20" i="14"/>
  <c r="S21" i="14"/>
  <c r="S49" i="14" s="1"/>
  <c r="T7" i="14"/>
  <c r="P21" i="14"/>
  <c r="R21" i="14" s="1"/>
  <c r="R7" i="14"/>
  <c r="F46" i="14"/>
  <c r="F44" i="14"/>
  <c r="D45" i="14"/>
  <c r="B47" i="14"/>
  <c r="F47" i="14" s="1"/>
  <c r="D39" i="14"/>
  <c r="C35" i="14"/>
  <c r="D34" i="14"/>
  <c r="B35" i="14"/>
  <c r="F35" i="14" s="1"/>
  <c r="D25" i="14"/>
  <c r="F19" i="14"/>
  <c r="E21" i="14"/>
  <c r="F20" i="14"/>
  <c r="C21" i="14"/>
  <c r="Y35" i="14"/>
  <c r="W49" i="14"/>
  <c r="X49" i="14" s="1"/>
  <c r="Y49" i="14" s="1"/>
  <c r="T47" i="14"/>
  <c r="R47" i="14"/>
  <c r="D7" i="14"/>
  <c r="B21" i="14"/>
  <c r="K35" i="14"/>
  <c r="M21" i="14"/>
  <c r="M47" i="14"/>
  <c r="P35" i="14"/>
  <c r="AA44" i="13"/>
  <c r="Y45" i="13"/>
  <c r="AA46" i="13"/>
  <c r="X47" i="13"/>
  <c r="Y47" i="13" s="1"/>
  <c r="W47" i="13"/>
  <c r="Y39" i="13"/>
  <c r="X35" i="13"/>
  <c r="Y35" i="13" s="1"/>
  <c r="Y34" i="13"/>
  <c r="W35" i="13"/>
  <c r="Y25" i="13"/>
  <c r="X21" i="13"/>
  <c r="Y20" i="13"/>
  <c r="Z21" i="13"/>
  <c r="AA7" i="13"/>
  <c r="W21" i="13"/>
  <c r="Y21" i="13" s="1"/>
  <c r="Y7" i="13"/>
  <c r="T45" i="13"/>
  <c r="Q47" i="13"/>
  <c r="S47" i="13"/>
  <c r="P47" i="13"/>
  <c r="R39" i="13"/>
  <c r="Q35" i="13"/>
  <c r="R34" i="13"/>
  <c r="R25" i="13"/>
  <c r="T19" i="13"/>
  <c r="Q21" i="13"/>
  <c r="R20" i="13"/>
  <c r="S21" i="13"/>
  <c r="T7" i="13"/>
  <c r="Q49" i="13"/>
  <c r="R7" i="13"/>
  <c r="F45" i="13"/>
  <c r="F44" i="13"/>
  <c r="B47" i="13"/>
  <c r="D47" i="13" s="1"/>
  <c r="D39" i="13"/>
  <c r="C35" i="13"/>
  <c r="D34" i="13"/>
  <c r="B35" i="13"/>
  <c r="F35" i="13" s="1"/>
  <c r="D25" i="13"/>
  <c r="F18" i="13"/>
  <c r="E21" i="13"/>
  <c r="F20" i="13"/>
  <c r="C21" i="13"/>
  <c r="AA35" i="13"/>
  <c r="B49" i="13"/>
  <c r="C49" i="13" s="1"/>
  <c r="D49" i="13" s="1"/>
  <c r="F47" i="13"/>
  <c r="AA21" i="13"/>
  <c r="AA47" i="13"/>
  <c r="B21" i="13"/>
  <c r="M21" i="13"/>
  <c r="D7" i="13"/>
  <c r="P21" i="13"/>
  <c r="P35" i="13"/>
  <c r="Y39" i="4"/>
  <c r="Y34" i="4"/>
  <c r="Y25" i="4"/>
  <c r="AA20" i="4"/>
  <c r="AA19" i="4"/>
  <c r="AA7" i="4"/>
  <c r="Y7" i="4"/>
  <c r="R39" i="4"/>
  <c r="T33" i="4"/>
  <c r="R25" i="4"/>
  <c r="T20" i="4"/>
  <c r="T19" i="4"/>
  <c r="T7" i="4"/>
  <c r="R7" i="4"/>
  <c r="F45" i="4"/>
  <c r="D39" i="4"/>
  <c r="D31" i="4"/>
  <c r="F34" i="4"/>
  <c r="D25" i="4"/>
  <c r="C85" i="12"/>
  <c r="D85" i="12"/>
  <c r="B85" i="12"/>
  <c r="D68" i="12"/>
  <c r="C68" i="12"/>
  <c r="B68" i="12"/>
  <c r="D34" i="12"/>
  <c r="C34" i="12"/>
  <c r="B34" i="12"/>
  <c r="B17" i="12"/>
  <c r="C13" i="12" s="1"/>
  <c r="B85" i="11"/>
  <c r="D85" i="11"/>
  <c r="C85" i="11"/>
  <c r="C68" i="11"/>
  <c r="B68" i="11"/>
  <c r="D68" i="11"/>
  <c r="D34" i="11"/>
  <c r="C34" i="11"/>
  <c r="B34" i="11"/>
  <c r="B17" i="11"/>
  <c r="C14" i="11" s="1"/>
  <c r="B17" i="10"/>
  <c r="C12" i="10" s="1"/>
  <c r="AA47" i="14" l="1"/>
  <c r="Q49" i="14"/>
  <c r="T21" i="14"/>
  <c r="W49" i="13"/>
  <c r="X49" i="13" s="1"/>
  <c r="Y49" i="13" s="1"/>
  <c r="S49" i="13"/>
  <c r="T47" i="13"/>
  <c r="R47" i="13"/>
  <c r="Y21" i="14"/>
  <c r="D47" i="14"/>
  <c r="D35" i="14"/>
  <c r="D21" i="14"/>
  <c r="F21" i="14"/>
  <c r="B49" i="14"/>
  <c r="C49" i="14" s="1"/>
  <c r="D49" i="14" s="1"/>
  <c r="T35" i="14"/>
  <c r="R35" i="14"/>
  <c r="P49" i="14"/>
  <c r="D35" i="13"/>
  <c r="T35" i="13"/>
  <c r="R35" i="13"/>
  <c r="D21" i="13"/>
  <c r="F21" i="13"/>
  <c r="T21" i="13"/>
  <c r="R21" i="13"/>
  <c r="P49" i="13"/>
  <c r="R49" i="13" s="1"/>
  <c r="C15" i="12"/>
  <c r="C12" i="12"/>
  <c r="C14" i="12"/>
  <c r="C13" i="10"/>
  <c r="C15" i="10"/>
  <c r="C12" i="11"/>
  <c r="C13" i="11"/>
  <c r="C15" i="11"/>
  <c r="C14" i="10"/>
  <c r="D85" i="10"/>
  <c r="C85" i="10"/>
  <c r="B85" i="10"/>
  <c r="D68" i="10"/>
  <c r="C68" i="10"/>
  <c r="B68" i="10"/>
  <c r="D34" i="10"/>
  <c r="C34" i="10"/>
  <c r="B34" i="10"/>
  <c r="F10" i="2"/>
  <c r="D15" i="2"/>
  <c r="F15" i="2"/>
  <c r="P21" i="2"/>
  <c r="W21" i="2"/>
  <c r="X21" i="2"/>
  <c r="R27" i="2"/>
  <c r="Y28" i="2"/>
  <c r="D30" i="2"/>
  <c r="B35" i="2"/>
  <c r="Z35" i="2"/>
  <c r="S35" i="2"/>
  <c r="AA41" i="2"/>
  <c r="P47" i="2"/>
  <c r="D85" i="1"/>
  <c r="C85" i="1"/>
  <c r="B85" i="1"/>
  <c r="B68" i="1"/>
  <c r="D34" i="1"/>
  <c r="R49" i="14" l="1"/>
  <c r="T49" i="14"/>
  <c r="Y32" i="2"/>
  <c r="R31" i="2"/>
  <c r="T44" i="2"/>
  <c r="T40" i="2"/>
  <c r="F44" i="2"/>
  <c r="T41" i="2"/>
  <c r="R45" i="2"/>
  <c r="D44" i="2"/>
  <c r="F34" i="2"/>
  <c r="T39" i="2"/>
  <c r="D39" i="2"/>
  <c r="F11" i="2"/>
  <c r="F7" i="2"/>
  <c r="T32" i="2"/>
  <c r="F31" i="2"/>
  <c r="T17" i="2"/>
  <c r="AA14" i="2"/>
  <c r="T12" i="2"/>
  <c r="D12" i="2"/>
  <c r="AA9" i="2"/>
  <c r="T8" i="2"/>
  <c r="T33" i="2"/>
  <c r="Y14" i="2"/>
  <c r="R12" i="2"/>
  <c r="R8" i="2"/>
  <c r="R43" i="2"/>
  <c r="Y33" i="2"/>
  <c r="T28" i="2"/>
  <c r="R25" i="2"/>
  <c r="R18" i="2"/>
  <c r="D17" i="2"/>
  <c r="R13" i="2"/>
  <c r="Y10" i="2"/>
  <c r="F40" i="2"/>
  <c r="B47" i="2"/>
  <c r="R41" i="2"/>
  <c r="D26" i="2"/>
  <c r="AA20" i="2"/>
  <c r="T19" i="2"/>
  <c r="T15" i="2"/>
  <c r="F9" i="2"/>
  <c r="AA7" i="2"/>
  <c r="Q21" i="2"/>
  <c r="R21" i="2" s="1"/>
  <c r="F17" i="2"/>
  <c r="T13" i="2"/>
  <c r="F12" i="2"/>
  <c r="AA10" i="2"/>
  <c r="T9" i="2"/>
  <c r="AA46" i="2"/>
  <c r="F46" i="2"/>
  <c r="Y45" i="2"/>
  <c r="R44" i="2"/>
  <c r="AA42" i="2"/>
  <c r="Y41" i="2"/>
  <c r="D34" i="2"/>
  <c r="AA32" i="2"/>
  <c r="T31" i="2"/>
  <c r="F30" i="2"/>
  <c r="AA28" i="2"/>
  <c r="T27" i="2"/>
  <c r="D27" i="2"/>
  <c r="F26" i="2"/>
  <c r="F20" i="2"/>
  <c r="F16" i="2"/>
  <c r="F14" i="2"/>
  <c r="AA12" i="2"/>
  <c r="D9" i="2"/>
  <c r="AA43" i="2"/>
  <c r="F33" i="2"/>
  <c r="T30" i="2"/>
  <c r="T26" i="2"/>
  <c r="T20" i="2"/>
  <c r="D20" i="2"/>
  <c r="F19" i="2"/>
  <c r="AA17" i="2"/>
  <c r="T14" i="2"/>
  <c r="F13" i="2"/>
  <c r="D10" i="2"/>
  <c r="AA8" i="2"/>
  <c r="T7" i="2"/>
  <c r="D46" i="2"/>
  <c r="Y44" i="2"/>
  <c r="R39" i="2"/>
  <c r="R20" i="2"/>
  <c r="D19" i="2"/>
  <c r="F18" i="2"/>
  <c r="Y17" i="2"/>
  <c r="D13" i="2"/>
  <c r="R7" i="2"/>
  <c r="AA45" i="2"/>
  <c r="D43" i="2"/>
  <c r="Y42" i="2"/>
  <c r="Y39" i="2"/>
  <c r="R34" i="2"/>
  <c r="AA29" i="2"/>
  <c r="F27" i="2"/>
  <c r="AA25" i="2"/>
  <c r="Y19" i="2"/>
  <c r="AA18" i="2"/>
  <c r="AA15" i="2"/>
  <c r="AA13" i="2"/>
  <c r="AA11" i="2"/>
  <c r="T10" i="2"/>
  <c r="D8" i="2"/>
  <c r="Y25" i="2"/>
  <c r="Y18" i="2"/>
  <c r="Y16" i="2"/>
  <c r="Y13" i="2"/>
  <c r="Y11" i="2"/>
  <c r="R10" i="2"/>
  <c r="D7" i="2"/>
  <c r="T46" i="2"/>
  <c r="T45" i="2"/>
  <c r="AA44" i="2"/>
  <c r="AA40" i="2"/>
  <c r="D40" i="2"/>
  <c r="Y34" i="2"/>
  <c r="AA31" i="2"/>
  <c r="AA27" i="2"/>
  <c r="F25" i="2"/>
  <c r="R17" i="2"/>
  <c r="T16" i="2"/>
  <c r="Y15" i="2"/>
  <c r="R46" i="2"/>
  <c r="D42" i="2"/>
  <c r="F41" i="2"/>
  <c r="Y40" i="2"/>
  <c r="AA39" i="2"/>
  <c r="F39" i="2"/>
  <c r="T34" i="2"/>
  <c r="AA33" i="2"/>
  <c r="F32" i="2"/>
  <c r="Y31" i="2"/>
  <c r="AA30" i="2"/>
  <c r="R30" i="2"/>
  <c r="T29" i="2"/>
  <c r="D29" i="2"/>
  <c r="F28" i="2"/>
  <c r="Y27" i="2"/>
  <c r="AA26" i="2"/>
  <c r="R26" i="2"/>
  <c r="T25" i="2"/>
  <c r="D25" i="2"/>
  <c r="E21" i="2"/>
  <c r="AA19" i="2"/>
  <c r="T18" i="2"/>
  <c r="R14" i="2"/>
  <c r="Y9" i="2"/>
  <c r="R9" i="2"/>
  <c r="F8" i="2"/>
  <c r="Y7" i="2"/>
  <c r="S47" i="2"/>
  <c r="T47" i="2" s="1"/>
  <c r="Y46" i="2"/>
  <c r="D45" i="2"/>
  <c r="T43" i="2"/>
  <c r="F43" i="2"/>
  <c r="R42" i="2"/>
  <c r="X35" i="2"/>
  <c r="AA34" i="2"/>
  <c r="D33" i="2"/>
  <c r="R32" i="2"/>
  <c r="D32" i="2"/>
  <c r="Y29" i="2"/>
  <c r="R29" i="2"/>
  <c r="Y26" i="2"/>
  <c r="R19" i="2"/>
  <c r="B21" i="2"/>
  <c r="B49" i="2" s="1"/>
  <c r="AA16" i="2"/>
  <c r="D14" i="2"/>
  <c r="T11" i="2"/>
  <c r="Y20" i="2"/>
  <c r="R16" i="2"/>
  <c r="D16" i="2"/>
  <c r="R15" i="2"/>
  <c r="R11" i="2"/>
  <c r="D11" i="2"/>
  <c r="Y43" i="2"/>
  <c r="F42" i="2"/>
  <c r="D41" i="2"/>
  <c r="R40" i="2"/>
  <c r="E35" i="2"/>
  <c r="F35" i="2" s="1"/>
  <c r="R33" i="2"/>
  <c r="D31" i="2"/>
  <c r="Y30" i="2"/>
  <c r="F29" i="2"/>
  <c r="R28" i="2"/>
  <c r="D28" i="2"/>
  <c r="F45" i="2"/>
  <c r="T42" i="2"/>
  <c r="D18" i="2"/>
  <c r="Y12" i="2"/>
  <c r="Y8" i="2"/>
  <c r="X47" i="2"/>
  <c r="E47" i="2"/>
  <c r="Q35" i="2"/>
  <c r="T35" i="2" s="1"/>
  <c r="C21" i="2"/>
  <c r="W47" i="2"/>
  <c r="Q47" i="2"/>
  <c r="C47" i="2"/>
  <c r="W35" i="2"/>
  <c r="P35" i="2"/>
  <c r="P49" i="2" s="1"/>
  <c r="C35" i="2"/>
  <c r="D35" i="2" s="1"/>
  <c r="Z21" i="2"/>
  <c r="S21" i="2"/>
  <c r="T21" i="2" s="1"/>
  <c r="Z47" i="2"/>
  <c r="D68" i="1"/>
  <c r="C68" i="1"/>
  <c r="C34" i="1"/>
  <c r="B34" i="1"/>
  <c r="B16" i="1"/>
  <c r="C13" i="1" s="1"/>
  <c r="X47" i="4"/>
  <c r="W47" i="4"/>
  <c r="Q47" i="4"/>
  <c r="P47" i="4"/>
  <c r="J47" i="4"/>
  <c r="I47" i="4"/>
  <c r="M47" i="4" s="1"/>
  <c r="X35" i="4"/>
  <c r="W35" i="4"/>
  <c r="Y35" i="4" s="1"/>
  <c r="Q35" i="4"/>
  <c r="P35" i="4"/>
  <c r="T35" i="4" s="1"/>
  <c r="J35" i="4"/>
  <c r="I35" i="4"/>
  <c r="X21" i="4"/>
  <c r="W21" i="4"/>
  <c r="Q21" i="4"/>
  <c r="P21" i="4"/>
  <c r="R21" i="4" s="1"/>
  <c r="J21" i="4"/>
  <c r="I21" i="4"/>
  <c r="C47" i="4"/>
  <c r="B47" i="4"/>
  <c r="C35" i="4"/>
  <c r="B35" i="4"/>
  <c r="F35" i="4" s="1"/>
  <c r="E21" i="4"/>
  <c r="C21" i="4"/>
  <c r="B21" i="4"/>
  <c r="AA35" i="4"/>
  <c r="Z21" i="4"/>
  <c r="S21" i="4"/>
  <c r="S49" i="4" s="1"/>
  <c r="M46" i="4"/>
  <c r="K46" i="4"/>
  <c r="M45" i="4"/>
  <c r="K45" i="4"/>
  <c r="M44" i="4"/>
  <c r="K44" i="4"/>
  <c r="M43" i="4"/>
  <c r="K43" i="4"/>
  <c r="M42" i="4"/>
  <c r="K42" i="4"/>
  <c r="M41" i="4"/>
  <c r="K41" i="4"/>
  <c r="M40" i="4"/>
  <c r="K40" i="4"/>
  <c r="M39" i="4"/>
  <c r="K39" i="4"/>
  <c r="M35" i="4"/>
  <c r="K35" i="4"/>
  <c r="M34" i="4"/>
  <c r="K34" i="4"/>
  <c r="M33" i="4"/>
  <c r="K33" i="4"/>
  <c r="M32" i="4"/>
  <c r="K32" i="4"/>
  <c r="M31" i="4"/>
  <c r="K31" i="4"/>
  <c r="M30" i="4"/>
  <c r="K30" i="4"/>
  <c r="M29" i="4"/>
  <c r="K29" i="4"/>
  <c r="M28" i="4"/>
  <c r="K28" i="4"/>
  <c r="M27" i="4"/>
  <c r="K27" i="4"/>
  <c r="M26" i="4"/>
  <c r="K26" i="4"/>
  <c r="M25" i="4"/>
  <c r="K25" i="4"/>
  <c r="M21" i="4"/>
  <c r="L21" i="4"/>
  <c r="K21" i="4"/>
  <c r="M20" i="4"/>
  <c r="K20" i="4"/>
  <c r="M19" i="4"/>
  <c r="K19" i="4"/>
  <c r="M18" i="4"/>
  <c r="K18" i="4"/>
  <c r="M17" i="4"/>
  <c r="K17" i="4"/>
  <c r="M16" i="4"/>
  <c r="K16" i="4"/>
  <c r="M15" i="4"/>
  <c r="K15" i="4"/>
  <c r="M14" i="4"/>
  <c r="K14" i="4"/>
  <c r="M13" i="4"/>
  <c r="K13" i="4"/>
  <c r="M12" i="4"/>
  <c r="K12" i="4"/>
  <c r="M11" i="4"/>
  <c r="K11" i="4"/>
  <c r="M10" i="4"/>
  <c r="K10" i="4"/>
  <c r="M9" i="4"/>
  <c r="K9" i="4"/>
  <c r="M8" i="4"/>
  <c r="K8" i="4"/>
  <c r="M7" i="4"/>
  <c r="K7" i="4"/>
  <c r="F20" i="4"/>
  <c r="D20" i="4"/>
  <c r="F19" i="4"/>
  <c r="D19" i="4"/>
  <c r="F18" i="4"/>
  <c r="D18" i="4"/>
  <c r="F17" i="4"/>
  <c r="D17" i="4"/>
  <c r="F16" i="4"/>
  <c r="D16" i="4"/>
  <c r="F15" i="4"/>
  <c r="D15" i="4"/>
  <c r="F14" i="4"/>
  <c r="D14" i="4"/>
  <c r="F13" i="4"/>
  <c r="D13" i="4"/>
  <c r="F12" i="4"/>
  <c r="D12" i="4"/>
  <c r="F11" i="4"/>
  <c r="D11" i="4"/>
  <c r="F10" i="4"/>
  <c r="D10" i="4"/>
  <c r="F9" i="4"/>
  <c r="D9" i="4"/>
  <c r="F8" i="4"/>
  <c r="D8" i="4"/>
  <c r="F7" i="4"/>
  <c r="D7" i="4"/>
  <c r="Y47" i="4" l="1"/>
  <c r="R47" i="4"/>
  <c r="T47" i="4"/>
  <c r="Q49" i="4"/>
  <c r="AA21" i="4"/>
  <c r="Y21" i="4"/>
  <c r="R35" i="4"/>
  <c r="T21" i="4"/>
  <c r="B49" i="4"/>
  <c r="C49" i="4" s="1"/>
  <c r="D49" i="4" s="1"/>
  <c r="X49" i="2"/>
  <c r="S49" i="2"/>
  <c r="T49" i="2" s="1"/>
  <c r="Z49" i="2"/>
  <c r="W49" i="2"/>
  <c r="D21" i="2"/>
  <c r="F21" i="2"/>
  <c r="F47" i="2"/>
  <c r="E49" i="2"/>
  <c r="F49" i="2" s="1"/>
  <c r="R47" i="2"/>
  <c r="Q49" i="2"/>
  <c r="R49" i="2" s="1"/>
  <c r="C49" i="2"/>
  <c r="D49" i="2" s="1"/>
  <c r="C14" i="1"/>
  <c r="C12" i="1"/>
  <c r="C15" i="1"/>
  <c r="F47" i="4"/>
  <c r="F21" i="4"/>
  <c r="D47" i="4"/>
  <c r="W49" i="4"/>
  <c r="X49" i="4" s="1"/>
  <c r="Y49" i="4" s="1"/>
  <c r="AA47" i="4"/>
  <c r="P49" i="4"/>
  <c r="R49" i="4" s="1"/>
  <c r="K47" i="4"/>
  <c r="I49" i="4"/>
  <c r="J49" i="4" s="1"/>
  <c r="K49" i="4" s="1"/>
  <c r="D35" i="4"/>
  <c r="D21" i="4"/>
  <c r="Y49" i="2" l="1"/>
  <c r="AA49" i="2"/>
</calcChain>
</file>

<file path=xl/sharedStrings.xml><?xml version="1.0" encoding="utf-8"?>
<sst xmlns="http://schemas.openxmlformats.org/spreadsheetml/2006/main" count="1189" uniqueCount="92">
  <si>
    <t>TELEFONÍA FIJA</t>
  </si>
  <si>
    <t>MOTIVO DE RECLAMO</t>
  </si>
  <si>
    <t xml:space="preserve"> RECLAMACIONES RECIBIDAS</t>
  </si>
  <si>
    <t>SOLUCIONADAS</t>
  </si>
  <si>
    <t>PENDIENTES</t>
  </si>
  <si>
    <t>Instalación</t>
  </si>
  <si>
    <t>Activación</t>
  </si>
  <si>
    <t>Traslado</t>
  </si>
  <si>
    <t>Averías</t>
  </si>
  <si>
    <t>Entrega de factura</t>
  </si>
  <si>
    <t>TOTAL</t>
  </si>
  <si>
    <t>TELEFONÍA MÓVIL</t>
  </si>
  <si>
    <t>INTERNET</t>
  </si>
  <si>
    <t>TV</t>
  </si>
  <si>
    <t>TIPO DE PRODUCTO</t>
  </si>
  <si>
    <t>PORCENTAJE %</t>
  </si>
  <si>
    <t>Telefonía Fija</t>
  </si>
  <si>
    <t>Telefonía Móvil</t>
  </si>
  <si>
    <t>Internet</t>
  </si>
  <si>
    <t>Total</t>
  </si>
  <si>
    <t>Zona Norte</t>
  </si>
  <si>
    <t>Total Reclamaciones</t>
  </si>
  <si>
    <t xml:space="preserve">Solucionadas </t>
  </si>
  <si>
    <t>Valor Porcentual de Solucionadas</t>
  </si>
  <si>
    <t xml:space="preserve">Pendientes </t>
  </si>
  <si>
    <t>Valor Porcentual de Pendientes</t>
  </si>
  <si>
    <t>Duarte</t>
  </si>
  <si>
    <t>Hermanas Mirabal</t>
  </si>
  <si>
    <t>María Trinidad Sánchez</t>
  </si>
  <si>
    <t>Samaná</t>
  </si>
  <si>
    <t>Dajabón</t>
  </si>
  <si>
    <t>Monte Cristi</t>
  </si>
  <si>
    <t>Santiago Rodríguez</t>
  </si>
  <si>
    <t>Valverde</t>
  </si>
  <si>
    <t>Espaillat</t>
  </si>
  <si>
    <t>Puerto Plata</t>
  </si>
  <si>
    <t>Santiago</t>
  </si>
  <si>
    <t>La Vega</t>
  </si>
  <si>
    <t>Monseñor Nouel</t>
  </si>
  <si>
    <t>Sánchez Ramírez</t>
  </si>
  <si>
    <t>Zona Suroeste</t>
  </si>
  <si>
    <t>Azua</t>
  </si>
  <si>
    <t>Peravia</t>
  </si>
  <si>
    <t>San José Ocoa</t>
  </si>
  <si>
    <t>San Cristóbal</t>
  </si>
  <si>
    <t>Elias Piña</t>
  </si>
  <si>
    <t>San Juan</t>
  </si>
  <si>
    <t>Barahona</t>
  </si>
  <si>
    <t>Bahoruco</t>
  </si>
  <si>
    <t>Independencia</t>
  </si>
  <si>
    <t>Pedernales</t>
  </si>
  <si>
    <t>Zona Sureste</t>
  </si>
  <si>
    <t>Distrito Nacional</t>
  </si>
  <si>
    <t>Santo Domingo</t>
  </si>
  <si>
    <t>Hato Mayor</t>
  </si>
  <si>
    <t>Monte Plata</t>
  </si>
  <si>
    <t>San Pedro de Macorís</t>
  </si>
  <si>
    <t>El Seibo</t>
  </si>
  <si>
    <t>La Romana</t>
  </si>
  <si>
    <t>La Altagracia</t>
  </si>
  <si>
    <t>WIND TELECOM</t>
  </si>
  <si>
    <t>REPORTE TRIMESTRAL DE RECLAMACIONES 2019</t>
  </si>
  <si>
    <t>Cancelación</t>
  </si>
  <si>
    <t>Suspensión</t>
  </si>
  <si>
    <t>Problemas de Facturación</t>
  </si>
  <si>
    <t>Calidad del servicio</t>
  </si>
  <si>
    <t>Otros</t>
  </si>
  <si>
    <t>JULIO - SEPTIEMBRE 2019</t>
  </si>
  <si>
    <t xml:space="preserve"> TELEFONÍA FIJA - JULIO - SEPTIEMBRE 2019</t>
  </si>
  <si>
    <t xml:space="preserve"> INTERNET - JULIO - SEPTIEMBRE 2019</t>
  </si>
  <si>
    <t xml:space="preserve"> TV - JULIO - SEPTIEMBRE 2019</t>
  </si>
  <si>
    <t xml:space="preserve"> TELEFONÍA MOVIL - JULIO - SEPTIEMBRE 2019</t>
  </si>
  <si>
    <t>JULIO  2019</t>
  </si>
  <si>
    <t xml:space="preserve"> </t>
  </si>
  <si>
    <t>AGOSTO  2019</t>
  </si>
  <si>
    <t>AGOSTO 2019</t>
  </si>
  <si>
    <t>SEPTIEMBRE 2019</t>
  </si>
  <si>
    <t>JULIO - 2019</t>
  </si>
  <si>
    <t xml:space="preserve"> TELEFONÍA FIJA - JULIO- 2019</t>
  </si>
  <si>
    <t xml:space="preserve"> TELEFONÍA MOVIL - JULIO - 2019</t>
  </si>
  <si>
    <t xml:space="preserve"> INTERNET - Julio - 2019</t>
  </si>
  <si>
    <t xml:space="preserve"> TV - JULIO- 2019</t>
  </si>
  <si>
    <t>AGOSTO - 2019</t>
  </si>
  <si>
    <t xml:space="preserve"> TV - AGOSTO- 2019</t>
  </si>
  <si>
    <t xml:space="preserve"> INTERNET - AGOSTO - 2019</t>
  </si>
  <si>
    <t xml:space="preserve"> TELEFONÍA MOVIL - AGOSTO - 2019</t>
  </si>
  <si>
    <t xml:space="preserve"> TELEFONÍA FIJA - AGOSTO- 2019</t>
  </si>
  <si>
    <t>SEPTIEMBRE- 2019</t>
  </si>
  <si>
    <t xml:space="preserve"> TELEFONÍA FIJA - SEPTIEMBRE- 2019</t>
  </si>
  <si>
    <t xml:space="preserve"> INTERNET Septiembre - 2019</t>
  </si>
  <si>
    <t xml:space="preserve"> TELEFONÍA MOVIL - Septiembre - 2019</t>
  </si>
  <si>
    <t xml:space="preserve"> TV - septiembre- 2019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</si>
</sst>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&quot;£&quot;#,##0.00;\-&quot;£&quot;#,##0.00"/>
    <numFmt numFmtId="165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8"/>
      <name val="Tahoma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b/>
      <sz val="11"/>
      <name val="Calibri"/>
      <family val="2"/>
    </font>
    <font>
      <b/>
      <sz val="11"/>
      <color rgb="FFC00000"/>
      <name val="Calibri"/>
      <family val="2"/>
    </font>
    <font>
      <b/>
      <sz val="11"/>
      <color rgb="FFFF0000"/>
      <name val="Calibri"/>
      <family val="2"/>
      <scheme val="minor"/>
    </font>
    <font>
      <sz val="11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3" tint="0.59999389629810485"/>
        <bgColor indexed="9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1" applyNumberFormat="0">
      <alignment horizontal="left" vertical="top" indent="1"/>
    </xf>
    <xf numFmtId="37" fontId="6" fillId="6" borderId="10" applyBorder="0" applyProtection="0">
      <alignment vertical="center"/>
    </xf>
  </cellStyleXfs>
  <cellXfs count="154">
    <xf numFmtId="0" fontId="0" fillId="0" borderId="0" xfId="0"/>
    <xf numFmtId="3" fontId="3" fillId="5" borderId="10" xfId="0" applyNumberFormat="1" applyFont="1" applyFill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5" borderId="10" xfId="0" applyFont="1" applyFill="1" applyBorder="1"/>
    <xf numFmtId="0" fontId="3" fillId="0" borderId="11" xfId="0" applyFont="1" applyBorder="1"/>
    <xf numFmtId="0" fontId="3" fillId="0" borderId="12" xfId="0" applyFont="1" applyBorder="1"/>
    <xf numFmtId="0" fontId="4" fillId="5" borderId="9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/>
    </xf>
    <xf numFmtId="3" fontId="4" fillId="4" borderId="14" xfId="1" applyNumberFormat="1" applyFont="1" applyFill="1" applyBorder="1" applyAlignment="1">
      <alignment horizontal="center" vertical="center"/>
    </xf>
    <xf numFmtId="3" fontId="4" fillId="4" borderId="15" xfId="0" applyNumberFormat="1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/>
    </xf>
    <xf numFmtId="0" fontId="4" fillId="4" borderId="17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37" fontId="7" fillId="0" borderId="0" xfId="4" applyFont="1" applyFill="1" applyBorder="1" applyAlignment="1" applyProtection="1">
      <alignment vertical="center"/>
      <protection hidden="1"/>
    </xf>
    <xf numFmtId="0" fontId="0" fillId="0" borderId="0" xfId="0" applyFont="1"/>
    <xf numFmtId="0" fontId="4" fillId="4" borderId="9" xfId="0" applyFont="1" applyFill="1" applyBorder="1" applyAlignment="1">
      <alignment horizontal="center" vertical="center"/>
    </xf>
    <xf numFmtId="3" fontId="3" fillId="5" borderId="10" xfId="0" applyNumberFormat="1" applyFont="1" applyFill="1" applyBorder="1" applyAlignment="1">
      <alignment horizontal="center" vertical="center"/>
    </xf>
    <xf numFmtId="10" fontId="3" fillId="0" borderId="8" xfId="0" applyNumberFormat="1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Fill="1" applyBorder="1"/>
    <xf numFmtId="0" fontId="7" fillId="0" borderId="0" xfId="0" applyFont="1" applyFill="1" applyBorder="1" applyAlignment="1">
      <alignment horizontal="center"/>
    </xf>
    <xf numFmtId="9" fontId="3" fillId="0" borderId="0" xfId="2" applyFont="1" applyFill="1"/>
    <xf numFmtId="0" fontId="10" fillId="10" borderId="11" xfId="0" applyFont="1" applyFill="1" applyBorder="1" applyAlignment="1">
      <alignment horizontal="center" vertical="center"/>
    </xf>
    <xf numFmtId="9" fontId="10" fillId="10" borderId="10" xfId="2" applyNumberFormat="1" applyFont="1" applyFill="1" applyBorder="1" applyAlignment="1">
      <alignment horizontal="center" vertical="center"/>
    </xf>
    <xf numFmtId="9" fontId="10" fillId="10" borderId="34" xfId="2" applyFont="1" applyFill="1" applyBorder="1" applyAlignment="1">
      <alignment horizontal="center" vertical="center"/>
    </xf>
    <xf numFmtId="0" fontId="10" fillId="10" borderId="10" xfId="2" applyNumberFormat="1" applyFont="1" applyFill="1" applyBorder="1" applyAlignment="1">
      <alignment horizontal="center" vertical="center"/>
    </xf>
    <xf numFmtId="9" fontId="10" fillId="10" borderId="10" xfId="2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9" fontId="3" fillId="0" borderId="0" xfId="2" applyFont="1" applyAlignment="1">
      <alignment horizontal="center" vertical="center"/>
    </xf>
    <xf numFmtId="0" fontId="10" fillId="11" borderId="34" xfId="0" applyFont="1" applyFill="1" applyBorder="1" applyAlignment="1">
      <alignment horizontal="center" vertical="center"/>
    </xf>
    <xf numFmtId="9" fontId="10" fillId="11" borderId="10" xfId="2" applyFont="1" applyFill="1" applyBorder="1" applyAlignment="1">
      <alignment horizontal="center" vertical="center"/>
    </xf>
    <xf numFmtId="1" fontId="10" fillId="11" borderId="39" xfId="1" applyNumberFormat="1" applyFont="1" applyFill="1" applyBorder="1" applyAlignment="1">
      <alignment horizontal="center" vertical="center"/>
    </xf>
    <xf numFmtId="9" fontId="10" fillId="11" borderId="11" xfId="2" applyFont="1" applyFill="1" applyBorder="1" applyAlignment="1">
      <alignment horizontal="center" vertical="center"/>
    </xf>
    <xf numFmtId="0" fontId="10" fillId="11" borderId="11" xfId="0" applyFont="1" applyFill="1" applyBorder="1" applyAlignment="1">
      <alignment horizontal="center" vertical="center"/>
    </xf>
    <xf numFmtId="9" fontId="10" fillId="11" borderId="39" xfId="2" applyFont="1" applyFill="1" applyBorder="1" applyAlignment="1">
      <alignment horizontal="center" vertical="center"/>
    </xf>
    <xf numFmtId="0" fontId="10" fillId="11" borderId="39" xfId="2" applyNumberFormat="1" applyFont="1" applyFill="1" applyBorder="1" applyAlignment="1">
      <alignment horizontal="center" vertical="center"/>
    </xf>
    <xf numFmtId="0" fontId="10" fillId="11" borderId="10" xfId="2" applyNumberFormat="1" applyFont="1" applyFill="1" applyBorder="1" applyAlignment="1">
      <alignment horizontal="center" vertical="center"/>
    </xf>
    <xf numFmtId="3" fontId="7" fillId="11" borderId="40" xfId="0" applyNumberFormat="1" applyFont="1" applyFill="1" applyBorder="1" applyAlignment="1">
      <alignment horizontal="center" vertical="center"/>
    </xf>
    <xf numFmtId="0" fontId="7" fillId="11" borderId="40" xfId="0" applyFont="1" applyFill="1" applyBorder="1" applyAlignment="1">
      <alignment horizontal="center" vertical="center"/>
    </xf>
    <xf numFmtId="9" fontId="7" fillId="11" borderId="36" xfId="2" applyFont="1" applyFill="1" applyBorder="1" applyAlignment="1">
      <alignment horizontal="center" vertical="center"/>
    </xf>
    <xf numFmtId="9" fontId="7" fillId="11" borderId="11" xfId="2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0" fillId="12" borderId="11" xfId="0" applyFont="1" applyFill="1" applyBorder="1" applyAlignment="1">
      <alignment horizontal="center" vertical="center"/>
    </xf>
    <xf numFmtId="9" fontId="10" fillId="12" borderId="10" xfId="2" applyFont="1" applyFill="1" applyBorder="1" applyAlignment="1">
      <alignment horizontal="center" vertical="center"/>
    </xf>
    <xf numFmtId="9" fontId="10" fillId="12" borderId="11" xfId="2" applyFont="1" applyFill="1" applyBorder="1" applyAlignment="1">
      <alignment horizontal="center" vertical="center"/>
    </xf>
    <xf numFmtId="0" fontId="10" fillId="12" borderId="10" xfId="2" applyNumberFormat="1" applyFont="1" applyFill="1" applyBorder="1" applyAlignment="1">
      <alignment horizontal="center" vertical="center"/>
    </xf>
    <xf numFmtId="0" fontId="7" fillId="12" borderId="35" xfId="0" applyFont="1" applyFill="1" applyBorder="1" applyAlignment="1">
      <alignment horizontal="left" vertical="center"/>
    </xf>
    <xf numFmtId="3" fontId="7" fillId="12" borderId="40" xfId="0" applyNumberFormat="1" applyFont="1" applyFill="1" applyBorder="1" applyAlignment="1">
      <alignment horizontal="center" vertical="center"/>
    </xf>
    <xf numFmtId="0" fontId="7" fillId="12" borderId="40" xfId="0" applyFont="1" applyFill="1" applyBorder="1" applyAlignment="1">
      <alignment horizontal="center" vertical="center"/>
    </xf>
    <xf numFmtId="9" fontId="7" fillId="12" borderId="11" xfId="2" applyFont="1" applyFill="1" applyBorder="1" applyAlignment="1">
      <alignment horizontal="center" vertical="center"/>
    </xf>
    <xf numFmtId="9" fontId="7" fillId="12" borderId="36" xfId="2" applyFont="1" applyFill="1" applyBorder="1" applyAlignment="1">
      <alignment horizontal="center" vertical="center"/>
    </xf>
    <xf numFmtId="0" fontId="7" fillId="10" borderId="9" xfId="0" applyFont="1" applyFill="1" applyBorder="1" applyAlignment="1">
      <alignment horizontal="left" vertical="center"/>
    </xf>
    <xf numFmtId="0" fontId="7" fillId="10" borderId="13" xfId="0" applyFont="1" applyFill="1" applyBorder="1" applyAlignment="1">
      <alignment horizontal="left" vertical="center"/>
    </xf>
    <xf numFmtId="0" fontId="7" fillId="10" borderId="35" xfId="0" applyFont="1" applyFill="1" applyBorder="1" applyAlignment="1">
      <alignment horizontal="left" vertical="center"/>
    </xf>
    <xf numFmtId="3" fontId="7" fillId="10" borderId="18" xfId="0" applyNumberFormat="1" applyFont="1" applyFill="1" applyBorder="1" applyAlignment="1">
      <alignment horizontal="center" vertical="center"/>
    </xf>
    <xf numFmtId="0" fontId="7" fillId="10" borderId="18" xfId="0" applyFont="1" applyFill="1" applyBorder="1" applyAlignment="1">
      <alignment horizontal="center" vertical="center"/>
    </xf>
    <xf numFmtId="9" fontId="7" fillId="10" borderId="36" xfId="0" applyNumberFormat="1" applyFont="1" applyFill="1" applyBorder="1" applyAlignment="1">
      <alignment horizontal="center" vertical="center"/>
    </xf>
    <xf numFmtId="9" fontId="7" fillId="10" borderId="36" xfId="2" applyFont="1" applyFill="1" applyBorder="1" applyAlignment="1">
      <alignment horizontal="center" vertical="center"/>
    </xf>
    <xf numFmtId="9" fontId="7" fillId="10" borderId="11" xfId="2" applyFont="1" applyFill="1" applyBorder="1" applyAlignment="1">
      <alignment horizontal="center" vertical="center"/>
    </xf>
    <xf numFmtId="0" fontId="7" fillId="11" borderId="7" xfId="0" applyFont="1" applyFill="1" applyBorder="1" applyAlignment="1">
      <alignment horizontal="left" vertical="center"/>
    </xf>
    <xf numFmtId="0" fontId="7" fillId="11" borderId="9" xfId="0" applyFont="1" applyFill="1" applyBorder="1" applyAlignment="1">
      <alignment horizontal="left" vertical="center"/>
    </xf>
    <xf numFmtId="0" fontId="7" fillId="11" borderId="13" xfId="0" applyFont="1" applyFill="1" applyBorder="1" applyAlignment="1">
      <alignment horizontal="left" vertical="center"/>
    </xf>
    <xf numFmtId="0" fontId="7" fillId="11" borderId="35" xfId="0" applyFont="1" applyFill="1" applyBorder="1" applyAlignment="1">
      <alignment horizontal="left" vertical="center"/>
    </xf>
    <xf numFmtId="0" fontId="7" fillId="12" borderId="9" xfId="0" applyFont="1" applyFill="1" applyBorder="1" applyAlignment="1">
      <alignment horizontal="left" vertical="center"/>
    </xf>
    <xf numFmtId="0" fontId="7" fillId="12" borderId="13" xfId="0" applyFont="1" applyFill="1" applyBorder="1" applyAlignment="1">
      <alignment horizontal="left" vertical="center"/>
    </xf>
    <xf numFmtId="0" fontId="7" fillId="4" borderId="41" xfId="0" applyFont="1" applyFill="1" applyBorder="1" applyAlignment="1">
      <alignment horizontal="center" vertical="center"/>
    </xf>
    <xf numFmtId="3" fontId="4" fillId="4" borderId="42" xfId="0" applyNumberFormat="1" applyFont="1" applyFill="1" applyBorder="1" applyAlignment="1">
      <alignment horizontal="center" vertical="center"/>
    </xf>
    <xf numFmtId="9" fontId="10" fillId="4" borderId="42" xfId="2" applyFont="1" applyFill="1" applyBorder="1" applyAlignment="1">
      <alignment horizontal="center" vertical="center"/>
    </xf>
    <xf numFmtId="9" fontId="10" fillId="4" borderId="43" xfId="2" applyFont="1" applyFill="1" applyBorder="1" applyAlignment="1">
      <alignment horizontal="center" vertical="center"/>
    </xf>
    <xf numFmtId="9" fontId="10" fillId="4" borderId="35" xfId="2" applyFont="1" applyFill="1" applyBorder="1" applyAlignment="1">
      <alignment horizontal="center" vertical="center"/>
    </xf>
    <xf numFmtId="3" fontId="4" fillId="4" borderId="42" xfId="1" applyNumberFormat="1" applyFont="1" applyFill="1" applyBorder="1" applyAlignment="1">
      <alignment horizontal="center" vertical="center"/>
    </xf>
    <xf numFmtId="0" fontId="0" fillId="7" borderId="0" xfId="0" applyFill="1"/>
    <xf numFmtId="0" fontId="9" fillId="7" borderId="2" xfId="0" applyFont="1" applyFill="1" applyBorder="1" applyAlignment="1"/>
    <xf numFmtId="0" fontId="9" fillId="7" borderId="3" xfId="0" applyFont="1" applyFill="1" applyBorder="1" applyAlignment="1"/>
    <xf numFmtId="0" fontId="0" fillId="7" borderId="4" xfId="0" applyFill="1" applyBorder="1"/>
    <xf numFmtId="0" fontId="9" fillId="7" borderId="5" xfId="0" applyFont="1" applyFill="1" applyBorder="1" applyAlignment="1"/>
    <xf numFmtId="0" fontId="9" fillId="7" borderId="1" xfId="0" applyFont="1" applyFill="1" applyBorder="1" applyAlignment="1"/>
    <xf numFmtId="0" fontId="0" fillId="7" borderId="6" xfId="0" applyFill="1" applyBorder="1"/>
    <xf numFmtId="164" fontId="5" fillId="3" borderId="2" xfId="3" applyNumberFormat="1" applyFont="1" applyFill="1" applyBorder="1" applyAlignment="1" applyProtection="1">
      <alignment horizontal="center" vertical="center"/>
      <protection hidden="1"/>
    </xf>
    <xf numFmtId="164" fontId="5" fillId="3" borderId="3" xfId="3" applyNumberFormat="1" applyFont="1" applyFill="1" applyBorder="1" applyAlignment="1" applyProtection="1">
      <alignment horizontal="center" vertical="center"/>
      <protection hidden="1"/>
    </xf>
    <xf numFmtId="164" fontId="5" fillId="3" borderId="4" xfId="3" applyNumberFormat="1" applyFont="1" applyFill="1" applyBorder="1" applyAlignment="1" applyProtection="1">
      <alignment horizontal="center" vertical="center"/>
      <protection hidden="1"/>
    </xf>
    <xf numFmtId="164" fontId="5" fillId="3" borderId="5" xfId="3" applyNumberFormat="1" applyFont="1" applyFill="1" applyBorder="1" applyAlignment="1" applyProtection="1">
      <alignment horizontal="center" vertical="center"/>
      <protection hidden="1"/>
    </xf>
    <xf numFmtId="164" fontId="5" fillId="3" borderId="1" xfId="3" applyNumberFormat="1" applyFont="1" applyFill="1" applyBorder="1" applyAlignment="1" applyProtection="1">
      <alignment horizontal="center" vertical="center"/>
      <protection hidden="1"/>
    </xf>
    <xf numFmtId="164" fontId="5" fillId="3" borderId="6" xfId="3" applyNumberFormat="1" applyFont="1" applyFill="1" applyBorder="1" applyAlignment="1" applyProtection="1">
      <alignment horizontal="center" vertical="center"/>
      <protection hidden="1"/>
    </xf>
    <xf numFmtId="0" fontId="9" fillId="7" borderId="2" xfId="0" applyFont="1" applyFill="1" applyBorder="1" applyAlignment="1">
      <alignment horizontal="center"/>
    </xf>
    <xf numFmtId="0" fontId="9" fillId="7" borderId="4" xfId="0" applyFont="1" applyFill="1" applyBorder="1" applyAlignment="1">
      <alignment horizontal="center"/>
    </xf>
    <xf numFmtId="0" fontId="9" fillId="7" borderId="5" xfId="0" applyFont="1" applyFill="1" applyBorder="1" applyAlignment="1">
      <alignment horizontal="center"/>
    </xf>
    <xf numFmtId="0" fontId="9" fillId="7" borderId="6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19" xfId="0" applyFont="1" applyFill="1" applyBorder="1" applyAlignment="1">
      <alignment horizontal="center" vertical="center"/>
    </xf>
    <xf numFmtId="0" fontId="8" fillId="4" borderId="20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164" fontId="5" fillId="4" borderId="21" xfId="3" applyNumberFormat="1" applyFont="1" applyFill="1" applyBorder="1" applyAlignment="1" applyProtection="1">
      <alignment horizontal="center" vertical="center"/>
      <protection hidden="1"/>
    </xf>
    <xf numFmtId="164" fontId="5" fillId="4" borderId="24" xfId="3" applyNumberFormat="1" applyFont="1" applyFill="1" applyBorder="1" applyAlignment="1" applyProtection="1">
      <alignment horizontal="center" vertical="center"/>
      <protection hidden="1"/>
    </xf>
    <xf numFmtId="164" fontId="5" fillId="4" borderId="7" xfId="3" applyNumberFormat="1" applyFont="1" applyFill="1" applyBorder="1" applyAlignment="1" applyProtection="1">
      <alignment horizontal="center" vertical="center"/>
      <protection hidden="1"/>
    </xf>
    <xf numFmtId="37" fontId="8" fillId="4" borderId="22" xfId="4" applyFont="1" applyFill="1" applyBorder="1" applyAlignment="1" applyProtection="1">
      <alignment horizontal="center" vertical="center"/>
      <protection hidden="1"/>
    </xf>
    <xf numFmtId="37" fontId="8" fillId="4" borderId="25" xfId="4" applyFont="1" applyFill="1" applyBorder="1" applyAlignment="1" applyProtection="1">
      <alignment horizontal="center" vertical="center"/>
      <protection hidden="1"/>
    </xf>
    <xf numFmtId="37" fontId="8" fillId="4" borderId="8" xfId="4" applyFont="1" applyFill="1" applyBorder="1" applyAlignment="1" applyProtection="1">
      <alignment horizontal="center" vertical="center"/>
      <protection hidden="1"/>
    </xf>
    <xf numFmtId="37" fontId="8" fillId="4" borderId="23" xfId="4" applyFont="1" applyFill="1" applyBorder="1" applyAlignment="1" applyProtection="1">
      <alignment horizontal="center" vertical="center"/>
      <protection hidden="1"/>
    </xf>
    <xf numFmtId="37" fontId="8" fillId="4" borderId="26" xfId="4" applyFont="1" applyFill="1" applyBorder="1" applyAlignment="1" applyProtection="1">
      <alignment horizontal="center" vertical="center"/>
      <protection hidden="1"/>
    </xf>
    <xf numFmtId="37" fontId="8" fillId="4" borderId="27" xfId="4" applyFont="1" applyFill="1" applyBorder="1" applyAlignment="1" applyProtection="1">
      <alignment horizontal="center" vertical="center"/>
      <protection hidden="1"/>
    </xf>
    <xf numFmtId="0" fontId="4" fillId="4" borderId="13" xfId="0" applyFont="1" applyFill="1" applyBorder="1" applyAlignment="1">
      <alignment horizontal="center" vertical="center"/>
    </xf>
    <xf numFmtId="0" fontId="4" fillId="4" borderId="28" xfId="0" applyFont="1" applyFill="1" applyBorder="1" applyAlignment="1">
      <alignment horizontal="center" vertical="center"/>
    </xf>
    <xf numFmtId="3" fontId="4" fillId="4" borderId="15" xfId="0" applyNumberFormat="1" applyFont="1" applyFill="1" applyBorder="1" applyAlignment="1">
      <alignment horizontal="center" vertical="center"/>
    </xf>
    <xf numFmtId="3" fontId="4" fillId="4" borderId="29" xfId="0" applyNumberFormat="1" applyFont="1" applyFill="1" applyBorder="1" applyAlignment="1">
      <alignment horizontal="center" vertical="center"/>
    </xf>
    <xf numFmtId="9" fontId="4" fillId="4" borderId="16" xfId="0" applyNumberFormat="1" applyFont="1" applyFill="1" applyBorder="1" applyAlignment="1">
      <alignment horizontal="center"/>
    </xf>
    <xf numFmtId="9" fontId="4" fillId="4" borderId="30" xfId="0" applyNumberFormat="1" applyFont="1" applyFill="1" applyBorder="1" applyAlignment="1">
      <alignment horizontal="center"/>
    </xf>
    <xf numFmtId="0" fontId="4" fillId="9" borderId="23" xfId="0" applyFont="1" applyFill="1" applyBorder="1" applyAlignment="1">
      <alignment horizontal="center" vertical="center" wrapText="1"/>
    </xf>
    <xf numFmtId="0" fontId="4" fillId="9" borderId="27" xfId="0" applyFont="1" applyFill="1" applyBorder="1" applyAlignment="1">
      <alignment horizontal="center" vertical="center" wrapText="1"/>
    </xf>
    <xf numFmtId="0" fontId="7" fillId="9" borderId="23" xfId="0" applyFont="1" applyFill="1" applyBorder="1" applyAlignment="1">
      <alignment horizontal="center" vertical="center"/>
    </xf>
    <xf numFmtId="0" fontId="7" fillId="9" borderId="27" xfId="0" applyFont="1" applyFill="1" applyBorder="1" applyAlignment="1">
      <alignment horizontal="center" vertical="center"/>
    </xf>
    <xf numFmtId="0" fontId="7" fillId="9" borderId="23" xfId="0" applyFont="1" applyFill="1" applyBorder="1" applyAlignment="1">
      <alignment horizontal="center" vertical="center" wrapText="1"/>
    </xf>
    <xf numFmtId="0" fontId="7" fillId="9" borderId="27" xfId="0" applyFont="1" applyFill="1" applyBorder="1" applyAlignment="1">
      <alignment horizontal="center" vertical="center" wrapText="1"/>
    </xf>
    <xf numFmtId="0" fontId="4" fillId="8" borderId="31" xfId="0" applyFont="1" applyFill="1" applyBorder="1" applyAlignment="1">
      <alignment horizontal="center" vertical="center"/>
    </xf>
    <xf numFmtId="0" fontId="4" fillId="8" borderId="32" xfId="0" applyFont="1" applyFill="1" applyBorder="1" applyAlignment="1">
      <alignment horizontal="center" vertical="center"/>
    </xf>
    <xf numFmtId="0" fontId="4" fillId="8" borderId="33" xfId="0" applyFont="1" applyFill="1" applyBorder="1" applyAlignment="1">
      <alignment horizontal="center" vertical="center"/>
    </xf>
    <xf numFmtId="0" fontId="4" fillId="9" borderId="15" xfId="0" applyFont="1" applyFill="1" applyBorder="1" applyAlignment="1">
      <alignment horizontal="center" vertical="center" wrapText="1"/>
    </xf>
    <xf numFmtId="0" fontId="4" fillId="9" borderId="34" xfId="0" applyFont="1" applyFill="1" applyBorder="1" applyAlignment="1">
      <alignment horizontal="center" vertical="center" wrapText="1"/>
    </xf>
    <xf numFmtId="0" fontId="7" fillId="9" borderId="15" xfId="0" applyFont="1" applyFill="1" applyBorder="1" applyAlignment="1">
      <alignment horizontal="center" vertical="center"/>
    </xf>
    <xf numFmtId="0" fontId="7" fillId="9" borderId="34" xfId="0" applyFont="1" applyFill="1" applyBorder="1" applyAlignment="1">
      <alignment horizontal="center" vertical="center"/>
    </xf>
    <xf numFmtId="0" fontId="7" fillId="9" borderId="16" xfId="0" applyFont="1" applyFill="1" applyBorder="1" applyAlignment="1">
      <alignment horizontal="center" vertical="center"/>
    </xf>
    <xf numFmtId="0" fontId="7" fillId="9" borderId="8" xfId="0" applyFont="1" applyFill="1" applyBorder="1" applyAlignment="1">
      <alignment horizontal="center" vertical="center"/>
    </xf>
    <xf numFmtId="0" fontId="7" fillId="9" borderId="37" xfId="0" applyFont="1" applyFill="1" applyBorder="1" applyAlignment="1">
      <alignment horizontal="center" vertical="center"/>
    </xf>
    <xf numFmtId="0" fontId="7" fillId="9" borderId="38" xfId="0" applyFont="1" applyFill="1" applyBorder="1" applyAlignment="1">
      <alignment horizontal="center" vertical="center"/>
    </xf>
    <xf numFmtId="0" fontId="7" fillId="9" borderId="38" xfId="0" applyFont="1" applyFill="1" applyBorder="1" applyAlignment="1">
      <alignment horizontal="center" vertical="center" wrapText="1"/>
    </xf>
    <xf numFmtId="0" fontId="7" fillId="8" borderId="13" xfId="0" applyFont="1" applyFill="1" applyBorder="1" applyAlignment="1">
      <alignment horizontal="center" vertical="center"/>
    </xf>
    <xf numFmtId="0" fontId="7" fillId="8" borderId="7" xfId="0" applyFont="1" applyFill="1" applyBorder="1" applyAlignment="1">
      <alignment horizontal="center" vertical="center"/>
    </xf>
    <xf numFmtId="0" fontId="7" fillId="8" borderId="15" xfId="0" applyFont="1" applyFill="1" applyBorder="1" applyAlignment="1">
      <alignment horizontal="center" vertical="center"/>
    </xf>
    <xf numFmtId="0" fontId="7" fillId="8" borderId="34" xfId="0" applyFont="1" applyFill="1" applyBorder="1" applyAlignment="1">
      <alignment horizontal="center" vertical="center"/>
    </xf>
    <xf numFmtId="0" fontId="7" fillId="8" borderId="16" xfId="0" applyFont="1" applyFill="1" applyBorder="1" applyAlignment="1">
      <alignment horizontal="center" vertical="center"/>
    </xf>
    <xf numFmtId="0" fontId="7" fillId="8" borderId="8" xfId="0" applyFont="1" applyFill="1" applyBorder="1" applyAlignment="1">
      <alignment horizontal="center" vertical="center"/>
    </xf>
    <xf numFmtId="0" fontId="7" fillId="8" borderId="37" xfId="0" applyFont="1" applyFill="1" applyBorder="1" applyAlignment="1">
      <alignment horizontal="center" vertical="center"/>
    </xf>
    <xf numFmtId="0" fontId="7" fillId="8" borderId="38" xfId="0" applyFont="1" applyFill="1" applyBorder="1" applyAlignment="1">
      <alignment horizontal="center" vertical="center"/>
    </xf>
    <xf numFmtId="9" fontId="4" fillId="4" borderId="42" xfId="2" applyFont="1" applyFill="1" applyBorder="1" applyAlignment="1">
      <alignment horizontal="center" vertical="center"/>
    </xf>
    <xf numFmtId="1" fontId="7" fillId="10" borderId="36" xfId="2" applyNumberFormat="1" applyFont="1" applyFill="1" applyBorder="1" applyAlignment="1">
      <alignment horizontal="center" vertical="center"/>
    </xf>
    <xf numFmtId="1" fontId="7" fillId="12" borderId="36" xfId="2" applyNumberFormat="1" applyFont="1" applyFill="1" applyBorder="1" applyAlignment="1">
      <alignment horizontal="center" vertical="center"/>
    </xf>
    <xf numFmtId="9" fontId="7" fillId="12" borderId="40" xfId="2" applyFont="1" applyFill="1" applyBorder="1" applyAlignment="1">
      <alignment horizontal="center" vertical="center"/>
    </xf>
    <xf numFmtId="9" fontId="4" fillId="4" borderId="16" xfId="0" applyNumberFormat="1" applyFont="1" applyFill="1" applyBorder="1" applyAlignment="1">
      <alignment horizontal="center"/>
    </xf>
    <xf numFmtId="9" fontId="4" fillId="4" borderId="30" xfId="0" applyNumberFormat="1" applyFont="1" applyFill="1" applyBorder="1" applyAlignment="1">
      <alignment horizontal="center"/>
    </xf>
    <xf numFmtId="3" fontId="4" fillId="4" borderId="15" xfId="0" applyNumberFormat="1" applyFont="1" applyFill="1" applyBorder="1" applyAlignment="1">
      <alignment horizontal="center" vertical="center"/>
    </xf>
    <xf numFmtId="3" fontId="4" fillId="4" borderId="29" xfId="0" applyNumberFormat="1" applyFont="1" applyFill="1" applyBorder="1" applyAlignment="1">
      <alignment horizontal="center" vertical="center"/>
    </xf>
    <xf numFmtId="1" fontId="10" fillId="10" borderId="36" xfId="2" applyNumberFormat="1" applyFont="1" applyFill="1" applyBorder="1" applyAlignment="1">
      <alignment horizontal="center" vertical="center"/>
    </xf>
    <xf numFmtId="10" fontId="10" fillId="4" borderId="35" xfId="2" applyNumberFormat="1" applyFont="1" applyFill="1" applyBorder="1" applyAlignment="1">
      <alignment horizontal="center" vertical="center"/>
    </xf>
    <xf numFmtId="165" fontId="10" fillId="4" borderId="42" xfId="2" applyNumberFormat="1" applyFont="1" applyFill="1" applyBorder="1" applyAlignment="1">
      <alignment horizontal="center" vertical="center"/>
    </xf>
  </cellXfs>
  <cellStyles count="5">
    <cellStyle name="amount" xfId="4"/>
    <cellStyle name="Header1" xfId="3"/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0</xdr:rowOff>
    </xdr:from>
    <xdr:to>
      <xdr:col>0</xdr:col>
      <xdr:colOff>1590675</xdr:colOff>
      <xdr:row>4</xdr:row>
      <xdr:rowOff>155729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2" t="11242" b="16844"/>
        <a:stretch/>
      </xdr:blipFill>
      <xdr:spPr>
        <a:xfrm>
          <a:off x="209550" y="0"/>
          <a:ext cx="1381125" cy="9367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</xdr:rowOff>
    </xdr:from>
    <xdr:to>
      <xdr:col>0</xdr:col>
      <xdr:colOff>1181100</xdr:colOff>
      <xdr:row>3</xdr:row>
      <xdr:rowOff>100729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2" t="11242" b="16844"/>
        <a:stretch/>
      </xdr:blipFill>
      <xdr:spPr>
        <a:xfrm>
          <a:off x="161925" y="1"/>
          <a:ext cx="1019175" cy="69127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0</xdr:rowOff>
    </xdr:from>
    <xdr:to>
      <xdr:col>0</xdr:col>
      <xdr:colOff>1590675</xdr:colOff>
      <xdr:row>4</xdr:row>
      <xdr:rowOff>155729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xmlns="" id="{6D49F999-0B0A-455B-AA05-7A70FEE92FD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2" t="11242" b="16844"/>
        <a:stretch/>
      </xdr:blipFill>
      <xdr:spPr>
        <a:xfrm>
          <a:off x="209550" y="0"/>
          <a:ext cx="1381125" cy="93677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0</xdr:rowOff>
    </xdr:from>
    <xdr:to>
      <xdr:col>0</xdr:col>
      <xdr:colOff>1590675</xdr:colOff>
      <xdr:row>4</xdr:row>
      <xdr:rowOff>155729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xmlns="" id="{E2301545-42A1-48B7-A6C6-8495E5FE2FB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2" t="11242" b="16844"/>
        <a:stretch/>
      </xdr:blipFill>
      <xdr:spPr>
        <a:xfrm>
          <a:off x="209550" y="0"/>
          <a:ext cx="1381125" cy="93677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0</xdr:rowOff>
    </xdr:from>
    <xdr:to>
      <xdr:col>0</xdr:col>
      <xdr:colOff>1590675</xdr:colOff>
      <xdr:row>4</xdr:row>
      <xdr:rowOff>155729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xmlns="" id="{DC4EF5F5-865F-48ED-9125-7A4A6220AE2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2" t="11242" b="16844"/>
        <a:stretch/>
      </xdr:blipFill>
      <xdr:spPr>
        <a:xfrm>
          <a:off x="209550" y="0"/>
          <a:ext cx="1381125" cy="93677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</xdr:rowOff>
    </xdr:from>
    <xdr:to>
      <xdr:col>0</xdr:col>
      <xdr:colOff>1181100</xdr:colOff>
      <xdr:row>3</xdr:row>
      <xdr:rowOff>119779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2" t="11242" b="16844"/>
        <a:stretch/>
      </xdr:blipFill>
      <xdr:spPr>
        <a:xfrm>
          <a:off x="161925" y="1"/>
          <a:ext cx="1019175" cy="69127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</xdr:rowOff>
    </xdr:from>
    <xdr:to>
      <xdr:col>0</xdr:col>
      <xdr:colOff>1181100</xdr:colOff>
      <xdr:row>3</xdr:row>
      <xdr:rowOff>119779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CED09F80-7AC1-48C5-AE15-56203F901C0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2" t="11242" b="16844"/>
        <a:stretch/>
      </xdr:blipFill>
      <xdr:spPr>
        <a:xfrm>
          <a:off x="161925" y="1"/>
          <a:ext cx="1019175" cy="71032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</xdr:rowOff>
    </xdr:from>
    <xdr:to>
      <xdr:col>0</xdr:col>
      <xdr:colOff>1181100</xdr:colOff>
      <xdr:row>3</xdr:row>
      <xdr:rowOff>119779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33965B22-278C-413C-9391-5CCCF807C66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2" t="11242" b="16844"/>
        <a:stretch/>
      </xdr:blipFill>
      <xdr:spPr>
        <a:xfrm>
          <a:off x="161925" y="1"/>
          <a:ext cx="1019175" cy="7103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D85"/>
  <sheetViews>
    <sheetView zoomScale="120" zoomScaleNormal="120" workbookViewId="0">
      <selection activeCell="D8" sqref="D8"/>
    </sheetView>
  </sheetViews>
  <sheetFormatPr baseColWidth="10" defaultColWidth="11.42578125" defaultRowHeight="15" x14ac:dyDescent="0.25"/>
  <cols>
    <col min="1" max="1" width="24.5703125" customWidth="1"/>
    <col min="2" max="2" width="27.140625" customWidth="1"/>
    <col min="3" max="3" width="22" customWidth="1"/>
    <col min="4" max="4" width="18.140625" customWidth="1"/>
  </cols>
  <sheetData>
    <row r="1" spans="1:4" ht="15.75" thickBot="1" x14ac:dyDescent="0.3">
      <c r="A1" s="18"/>
      <c r="B1" s="18"/>
      <c r="C1" s="18"/>
      <c r="D1" s="18"/>
    </row>
    <row r="2" spans="1:4" x14ac:dyDescent="0.25">
      <c r="A2" s="18"/>
      <c r="B2" s="92" t="s">
        <v>61</v>
      </c>
      <c r="C2" s="93"/>
      <c r="D2" s="18"/>
    </row>
    <row r="3" spans="1:4" ht="15.75" thickBot="1" x14ac:dyDescent="0.3">
      <c r="A3" s="18"/>
      <c r="B3" s="94" t="s">
        <v>67</v>
      </c>
      <c r="C3" s="95"/>
      <c r="D3" s="18"/>
    </row>
    <row r="4" spans="1:4" x14ac:dyDescent="0.25">
      <c r="A4" s="18"/>
      <c r="B4" s="18"/>
      <c r="C4" s="18"/>
      <c r="D4" s="18"/>
    </row>
    <row r="5" spans="1:4" ht="15.75" thickBot="1" x14ac:dyDescent="0.3">
      <c r="A5" s="18"/>
      <c r="B5" s="18"/>
      <c r="C5" s="18"/>
      <c r="D5" s="18"/>
    </row>
    <row r="6" spans="1:4" x14ac:dyDescent="0.25">
      <c r="A6" s="96" t="s">
        <v>60</v>
      </c>
      <c r="B6" s="97"/>
      <c r="C6" s="15"/>
      <c r="D6" s="18"/>
    </row>
    <row r="7" spans="1:4" x14ac:dyDescent="0.25">
      <c r="A7" s="98"/>
      <c r="B7" s="99"/>
      <c r="C7" s="16"/>
      <c r="D7" s="18"/>
    </row>
    <row r="8" spans="1:4" ht="15.75" thickBot="1" x14ac:dyDescent="0.3">
      <c r="A8" s="100"/>
      <c r="B8" s="101"/>
      <c r="C8" s="17"/>
      <c r="D8" s="18"/>
    </row>
    <row r="9" spans="1:4" x14ac:dyDescent="0.25">
      <c r="A9" s="102" t="s">
        <v>14</v>
      </c>
      <c r="B9" s="105" t="s">
        <v>67</v>
      </c>
      <c r="C9" s="108" t="s">
        <v>15</v>
      </c>
      <c r="D9" s="18"/>
    </row>
    <row r="10" spans="1:4" x14ac:dyDescent="0.25">
      <c r="A10" s="103"/>
      <c r="B10" s="106"/>
      <c r="C10" s="109"/>
      <c r="D10" s="18"/>
    </row>
    <row r="11" spans="1:4" ht="15.75" thickBot="1" x14ac:dyDescent="0.3">
      <c r="A11" s="104"/>
      <c r="B11" s="107"/>
      <c r="C11" s="110"/>
      <c r="D11" s="18"/>
    </row>
    <row r="12" spans="1:4" x14ac:dyDescent="0.25">
      <c r="A12" s="19" t="s">
        <v>16</v>
      </c>
      <c r="B12" s="20">
        <v>85</v>
      </c>
      <c r="C12" s="21">
        <f>+B12/$B$16</f>
        <v>1.8867924528301886E-2</v>
      </c>
      <c r="D12" s="18"/>
    </row>
    <row r="13" spans="1:4" x14ac:dyDescent="0.25">
      <c r="A13" s="19" t="s">
        <v>17</v>
      </c>
      <c r="B13" s="20">
        <v>0</v>
      </c>
      <c r="C13" s="21">
        <f t="shared" ref="C13:C15" si="0">+B13/$B$16</f>
        <v>0</v>
      </c>
      <c r="D13" s="18"/>
    </row>
    <row r="14" spans="1:4" x14ac:dyDescent="0.25">
      <c r="A14" s="19" t="s">
        <v>18</v>
      </c>
      <c r="B14" s="20">
        <v>4241</v>
      </c>
      <c r="C14" s="21">
        <f t="shared" si="0"/>
        <v>0.94139844617092117</v>
      </c>
      <c r="D14" s="18"/>
    </row>
    <row r="15" spans="1:4" x14ac:dyDescent="0.25">
      <c r="A15" s="111" t="s">
        <v>13</v>
      </c>
      <c r="B15" s="20">
        <v>179</v>
      </c>
      <c r="C15" s="21">
        <f t="shared" si="0"/>
        <v>3.9733629300776917E-2</v>
      </c>
      <c r="D15" s="18"/>
    </row>
    <row r="16" spans="1:4" x14ac:dyDescent="0.25">
      <c r="A16" s="111" t="s">
        <v>19</v>
      </c>
      <c r="B16" s="113">
        <f>SUM(B12:B15)</f>
        <v>4505</v>
      </c>
      <c r="C16" s="115">
        <v>1</v>
      </c>
      <c r="D16" s="18"/>
    </row>
    <row r="17" spans="1:4" ht="15.75" thickBot="1" x14ac:dyDescent="0.3">
      <c r="A17" s="112"/>
      <c r="B17" s="114"/>
      <c r="C17" s="116"/>
      <c r="D17" s="18"/>
    </row>
    <row r="18" spans="1:4" x14ac:dyDescent="0.25">
      <c r="A18" s="86" t="s">
        <v>0</v>
      </c>
      <c r="B18" s="87"/>
      <c r="C18" s="87"/>
      <c r="D18" s="88"/>
    </row>
    <row r="19" spans="1:4" ht="15.75" thickBot="1" x14ac:dyDescent="0.3">
      <c r="A19" s="89"/>
      <c r="B19" s="90"/>
      <c r="C19" s="90"/>
      <c r="D19" s="91"/>
    </row>
    <row r="20" spans="1:4" x14ac:dyDescent="0.25">
      <c r="A20" s="8" t="s">
        <v>1</v>
      </c>
      <c r="B20" s="9" t="s">
        <v>2</v>
      </c>
      <c r="C20" s="9" t="s">
        <v>3</v>
      </c>
      <c r="D20" s="9" t="s">
        <v>4</v>
      </c>
    </row>
    <row r="21" spans="1:4" x14ac:dyDescent="0.25">
      <c r="A21" s="7" t="s">
        <v>5</v>
      </c>
      <c r="B21" s="20">
        <v>0</v>
      </c>
      <c r="C21" s="20">
        <v>0</v>
      </c>
      <c r="D21" s="3">
        <v>0</v>
      </c>
    </row>
    <row r="22" spans="1:4" x14ac:dyDescent="0.25">
      <c r="A22" s="7" t="s">
        <v>6</v>
      </c>
      <c r="B22" s="20">
        <v>0</v>
      </c>
      <c r="C22" s="20">
        <v>0</v>
      </c>
      <c r="D22" s="3">
        <v>0</v>
      </c>
    </row>
    <row r="23" spans="1:4" x14ac:dyDescent="0.25">
      <c r="A23" s="7" t="s">
        <v>62</v>
      </c>
      <c r="B23" s="20">
        <v>57</v>
      </c>
      <c r="C23" s="20">
        <v>57</v>
      </c>
      <c r="D23" s="3">
        <v>0</v>
      </c>
    </row>
    <row r="24" spans="1:4" x14ac:dyDescent="0.25">
      <c r="A24" s="7" t="s">
        <v>7</v>
      </c>
      <c r="B24" s="20">
        <v>0</v>
      </c>
      <c r="C24" s="20">
        <v>0</v>
      </c>
      <c r="D24" s="3">
        <v>0</v>
      </c>
    </row>
    <row r="25" spans="1:4" x14ac:dyDescent="0.25">
      <c r="A25" s="7" t="s">
        <v>63</v>
      </c>
      <c r="B25" s="20">
        <v>0</v>
      </c>
      <c r="C25" s="20">
        <v>0</v>
      </c>
      <c r="D25" s="3">
        <v>0</v>
      </c>
    </row>
    <row r="26" spans="1:4" x14ac:dyDescent="0.25">
      <c r="A26" s="7" t="s">
        <v>8</v>
      </c>
      <c r="B26" s="20">
        <v>12</v>
      </c>
      <c r="C26" s="20">
        <v>12</v>
      </c>
      <c r="D26" s="3">
        <v>0</v>
      </c>
    </row>
    <row r="27" spans="1:4" x14ac:dyDescent="0.25">
      <c r="A27" s="7" t="s">
        <v>9</v>
      </c>
      <c r="B27" s="20">
        <v>0</v>
      </c>
      <c r="C27" s="20">
        <v>0</v>
      </c>
      <c r="D27" s="3">
        <v>0</v>
      </c>
    </row>
    <row r="28" spans="1:4" x14ac:dyDescent="0.25">
      <c r="A28" s="7" t="s">
        <v>64</v>
      </c>
      <c r="B28" s="20">
        <v>16</v>
      </c>
      <c r="C28" s="20">
        <v>16</v>
      </c>
      <c r="D28" s="3">
        <v>0</v>
      </c>
    </row>
    <row r="29" spans="1:4" x14ac:dyDescent="0.25">
      <c r="A29" s="7" t="s">
        <v>65</v>
      </c>
      <c r="B29" s="20">
        <v>0</v>
      </c>
      <c r="C29" s="20">
        <v>0</v>
      </c>
      <c r="D29" s="3">
        <v>0</v>
      </c>
    </row>
    <row r="30" spans="1:4" x14ac:dyDescent="0.25">
      <c r="A30" s="7" t="s">
        <v>66</v>
      </c>
      <c r="B30" s="20">
        <v>0</v>
      </c>
      <c r="C30" s="20">
        <v>0</v>
      </c>
      <c r="D30" s="3">
        <v>0</v>
      </c>
    </row>
    <row r="31" spans="1:4" x14ac:dyDescent="0.25">
      <c r="A31" s="7"/>
      <c r="B31" s="4"/>
      <c r="C31" s="5"/>
      <c r="D31" s="6"/>
    </row>
    <row r="32" spans="1:4" x14ac:dyDescent="0.25">
      <c r="A32" s="7"/>
      <c r="B32" s="4"/>
      <c r="C32" s="5"/>
      <c r="D32" s="6"/>
    </row>
    <row r="33" spans="1:4" x14ac:dyDescent="0.25">
      <c r="A33" s="7"/>
      <c r="B33" s="4"/>
      <c r="C33" s="5"/>
      <c r="D33" s="6"/>
    </row>
    <row r="34" spans="1:4" ht="15.75" thickBot="1" x14ac:dyDescent="0.3">
      <c r="A34" s="10" t="s">
        <v>10</v>
      </c>
      <c r="B34" s="11">
        <f>SUM(B21:B33)</f>
        <v>85</v>
      </c>
      <c r="C34" s="11">
        <f t="shared" ref="C34:D34" si="1">SUM(C21:C33)</f>
        <v>85</v>
      </c>
      <c r="D34" s="11">
        <f t="shared" si="1"/>
        <v>0</v>
      </c>
    </row>
    <row r="35" spans="1:4" x14ac:dyDescent="0.25">
      <c r="A35" s="86" t="s">
        <v>11</v>
      </c>
      <c r="B35" s="87"/>
      <c r="C35" s="87"/>
      <c r="D35" s="88"/>
    </row>
    <row r="36" spans="1:4" ht="15.75" thickBot="1" x14ac:dyDescent="0.3">
      <c r="A36" s="89"/>
      <c r="B36" s="90"/>
      <c r="C36" s="90"/>
      <c r="D36" s="91"/>
    </row>
    <row r="37" spans="1:4" x14ac:dyDescent="0.25">
      <c r="A37" s="8" t="s">
        <v>1</v>
      </c>
      <c r="B37" s="9" t="s">
        <v>2</v>
      </c>
      <c r="C37" s="9" t="s">
        <v>3</v>
      </c>
      <c r="D37" s="9" t="s">
        <v>4</v>
      </c>
    </row>
    <row r="38" spans="1:4" x14ac:dyDescent="0.25">
      <c r="A38" s="7" t="s">
        <v>5</v>
      </c>
      <c r="B38" s="1"/>
      <c r="C38" s="2">
        <v>0</v>
      </c>
      <c r="D38" s="3">
        <v>0</v>
      </c>
    </row>
    <row r="39" spans="1:4" x14ac:dyDescent="0.25">
      <c r="A39" s="7" t="s">
        <v>6</v>
      </c>
      <c r="B39" s="4"/>
      <c r="C39" s="5"/>
      <c r="D39" s="6"/>
    </row>
    <row r="40" spans="1:4" x14ac:dyDescent="0.25">
      <c r="A40" s="7" t="s">
        <v>62</v>
      </c>
      <c r="B40" s="4"/>
      <c r="C40" s="5"/>
      <c r="D40" s="6"/>
    </row>
    <row r="41" spans="1:4" x14ac:dyDescent="0.25">
      <c r="A41" s="7" t="s">
        <v>7</v>
      </c>
      <c r="B41" s="4"/>
      <c r="C41" s="5"/>
      <c r="D41" s="6"/>
    </row>
    <row r="42" spans="1:4" x14ac:dyDescent="0.25">
      <c r="A42" s="7" t="s">
        <v>63</v>
      </c>
      <c r="B42" s="4"/>
      <c r="C42" s="5"/>
      <c r="D42" s="6"/>
    </row>
    <row r="43" spans="1:4" x14ac:dyDescent="0.25">
      <c r="A43" s="7" t="s">
        <v>8</v>
      </c>
      <c r="B43" s="4"/>
      <c r="C43" s="5"/>
      <c r="D43" s="6"/>
    </row>
    <row r="44" spans="1:4" x14ac:dyDescent="0.25">
      <c r="A44" s="7" t="s">
        <v>9</v>
      </c>
      <c r="B44" s="4"/>
      <c r="C44" s="5"/>
      <c r="D44" s="6"/>
    </row>
    <row r="45" spans="1:4" x14ac:dyDescent="0.25">
      <c r="A45" s="7" t="s">
        <v>64</v>
      </c>
      <c r="B45" s="4"/>
      <c r="C45" s="5"/>
      <c r="D45" s="6"/>
    </row>
    <row r="46" spans="1:4" x14ac:dyDescent="0.25">
      <c r="A46" s="7" t="s">
        <v>65</v>
      </c>
      <c r="B46" s="4"/>
      <c r="C46" s="5"/>
      <c r="D46" s="6"/>
    </row>
    <row r="47" spans="1:4" x14ac:dyDescent="0.25">
      <c r="A47" s="7" t="s">
        <v>66</v>
      </c>
      <c r="B47" s="4"/>
      <c r="C47" s="5"/>
      <c r="D47" s="6"/>
    </row>
    <row r="48" spans="1:4" x14ac:dyDescent="0.25">
      <c r="A48" s="7"/>
      <c r="B48" s="4"/>
      <c r="C48" s="5"/>
      <c r="D48" s="6"/>
    </row>
    <row r="49" spans="1:4" x14ac:dyDescent="0.25">
      <c r="A49" s="7"/>
      <c r="B49" s="4"/>
      <c r="C49" s="5"/>
      <c r="D49" s="6"/>
    </row>
    <row r="50" spans="1:4" x14ac:dyDescent="0.25">
      <c r="A50" s="7"/>
      <c r="B50" s="4"/>
      <c r="C50" s="5"/>
      <c r="D50" s="6"/>
    </row>
    <row r="51" spans="1:4" ht="15.75" thickBot="1" x14ac:dyDescent="0.3">
      <c r="A51" s="10" t="s">
        <v>10</v>
      </c>
      <c r="B51" s="11">
        <v>0</v>
      </c>
      <c r="C51" s="12">
        <v>0</v>
      </c>
      <c r="D51" s="13">
        <v>0</v>
      </c>
    </row>
    <row r="52" spans="1:4" x14ac:dyDescent="0.25">
      <c r="A52" s="86" t="s">
        <v>12</v>
      </c>
      <c r="B52" s="87"/>
      <c r="C52" s="87"/>
      <c r="D52" s="88"/>
    </row>
    <row r="53" spans="1:4" ht="15.75" thickBot="1" x14ac:dyDescent="0.3">
      <c r="A53" s="89"/>
      <c r="B53" s="90"/>
      <c r="C53" s="90"/>
      <c r="D53" s="91"/>
    </row>
    <row r="54" spans="1:4" x14ac:dyDescent="0.25">
      <c r="A54" s="8" t="s">
        <v>1</v>
      </c>
      <c r="B54" s="9" t="s">
        <v>2</v>
      </c>
      <c r="C54" s="9" t="s">
        <v>3</v>
      </c>
      <c r="D54" s="9" t="s">
        <v>4</v>
      </c>
    </row>
    <row r="55" spans="1:4" x14ac:dyDescent="0.25">
      <c r="A55" s="7" t="s">
        <v>5</v>
      </c>
      <c r="B55" s="20">
        <v>0</v>
      </c>
      <c r="C55" s="20">
        <v>0</v>
      </c>
      <c r="D55" s="20">
        <v>0</v>
      </c>
    </row>
    <row r="56" spans="1:4" x14ac:dyDescent="0.25">
      <c r="A56" s="7" t="s">
        <v>6</v>
      </c>
      <c r="B56" s="20">
        <v>0</v>
      </c>
      <c r="C56" s="20">
        <v>0</v>
      </c>
      <c r="D56" s="20">
        <v>0</v>
      </c>
    </row>
    <row r="57" spans="1:4" x14ac:dyDescent="0.25">
      <c r="A57" s="7" t="s">
        <v>62</v>
      </c>
      <c r="B57" s="20">
        <v>2165</v>
      </c>
      <c r="C57" s="20">
        <v>2165</v>
      </c>
      <c r="D57" s="20">
        <v>0</v>
      </c>
    </row>
    <row r="58" spans="1:4" x14ac:dyDescent="0.25">
      <c r="A58" s="7" t="s">
        <v>7</v>
      </c>
      <c r="B58" s="20">
        <v>0</v>
      </c>
      <c r="C58" s="20">
        <v>0</v>
      </c>
      <c r="D58" s="20">
        <v>0</v>
      </c>
    </row>
    <row r="59" spans="1:4" x14ac:dyDescent="0.25">
      <c r="A59" s="7" t="s">
        <v>63</v>
      </c>
      <c r="B59" s="20">
        <v>0</v>
      </c>
      <c r="C59" s="20">
        <v>0</v>
      </c>
      <c r="D59" s="20">
        <v>0</v>
      </c>
    </row>
    <row r="60" spans="1:4" x14ac:dyDescent="0.25">
      <c r="A60" s="7" t="s">
        <v>8</v>
      </c>
      <c r="B60" s="20">
        <v>858</v>
      </c>
      <c r="C60" s="20">
        <v>850</v>
      </c>
      <c r="D60" s="20">
        <v>8</v>
      </c>
    </row>
    <row r="61" spans="1:4" x14ac:dyDescent="0.25">
      <c r="A61" s="7" t="s">
        <v>9</v>
      </c>
      <c r="B61" s="20">
        <v>0</v>
      </c>
      <c r="C61" s="20">
        <v>0</v>
      </c>
      <c r="D61" s="20">
        <v>0</v>
      </c>
    </row>
    <row r="62" spans="1:4" x14ac:dyDescent="0.25">
      <c r="A62" s="7" t="s">
        <v>64</v>
      </c>
      <c r="B62" s="20">
        <v>230</v>
      </c>
      <c r="C62" s="20">
        <v>230</v>
      </c>
      <c r="D62" s="20">
        <v>0</v>
      </c>
    </row>
    <row r="63" spans="1:4" x14ac:dyDescent="0.25">
      <c r="A63" s="7" t="s">
        <v>65</v>
      </c>
      <c r="B63" s="20">
        <v>0</v>
      </c>
      <c r="C63" s="20">
        <v>0</v>
      </c>
      <c r="D63" s="20">
        <v>0</v>
      </c>
    </row>
    <row r="64" spans="1:4" x14ac:dyDescent="0.25">
      <c r="A64" s="7" t="s">
        <v>66</v>
      </c>
      <c r="B64" s="20">
        <v>988</v>
      </c>
      <c r="C64" s="20">
        <v>988</v>
      </c>
      <c r="D64" s="20">
        <v>0</v>
      </c>
    </row>
    <row r="65" spans="1:4" x14ac:dyDescent="0.25">
      <c r="A65" s="7"/>
      <c r="B65" s="4"/>
      <c r="C65" s="5"/>
      <c r="D65" s="3"/>
    </row>
    <row r="66" spans="1:4" x14ac:dyDescent="0.25">
      <c r="A66" s="7"/>
      <c r="B66" s="4"/>
      <c r="C66" s="5"/>
      <c r="D66" s="6"/>
    </row>
    <row r="67" spans="1:4" x14ac:dyDescent="0.25">
      <c r="A67" s="7"/>
      <c r="B67" s="4"/>
      <c r="C67" s="5"/>
      <c r="D67" s="6"/>
    </row>
    <row r="68" spans="1:4" ht="15.75" thickBot="1" x14ac:dyDescent="0.3">
      <c r="A68" s="10" t="s">
        <v>10</v>
      </c>
      <c r="B68" s="11">
        <f>SUM(B55:B67)</f>
        <v>4241</v>
      </c>
      <c r="C68" s="11">
        <f t="shared" ref="C68:D68" si="2">SUM(C55:C67)</f>
        <v>4233</v>
      </c>
      <c r="D68" s="11">
        <f t="shared" si="2"/>
        <v>8</v>
      </c>
    </row>
    <row r="69" spans="1:4" x14ac:dyDescent="0.25">
      <c r="A69" s="86" t="s">
        <v>13</v>
      </c>
      <c r="B69" s="87"/>
      <c r="C69" s="87"/>
      <c r="D69" s="88"/>
    </row>
    <row r="70" spans="1:4" ht="15.75" thickBot="1" x14ac:dyDescent="0.3">
      <c r="A70" s="89"/>
      <c r="B70" s="90"/>
      <c r="C70" s="90"/>
      <c r="D70" s="91"/>
    </row>
    <row r="71" spans="1:4" x14ac:dyDescent="0.25">
      <c r="A71" s="8" t="s">
        <v>1</v>
      </c>
      <c r="B71" s="9" t="s">
        <v>2</v>
      </c>
      <c r="C71" s="9" t="s">
        <v>3</v>
      </c>
      <c r="D71" s="9" t="s">
        <v>4</v>
      </c>
    </row>
    <row r="72" spans="1:4" x14ac:dyDescent="0.25">
      <c r="A72" s="7" t="s">
        <v>5</v>
      </c>
      <c r="B72" s="20">
        <v>0</v>
      </c>
      <c r="C72" s="20">
        <v>0</v>
      </c>
      <c r="D72" s="20">
        <v>0</v>
      </c>
    </row>
    <row r="73" spans="1:4" x14ac:dyDescent="0.25">
      <c r="A73" s="7" t="s">
        <v>6</v>
      </c>
      <c r="B73" s="20">
        <v>0</v>
      </c>
      <c r="C73" s="20">
        <v>0</v>
      </c>
      <c r="D73" s="20">
        <v>0</v>
      </c>
    </row>
    <row r="74" spans="1:4" x14ac:dyDescent="0.25">
      <c r="A74" s="7" t="s">
        <v>62</v>
      </c>
      <c r="B74" s="20">
        <v>171</v>
      </c>
      <c r="C74" s="20">
        <v>171</v>
      </c>
      <c r="D74" s="20">
        <v>0</v>
      </c>
    </row>
    <row r="75" spans="1:4" x14ac:dyDescent="0.25">
      <c r="A75" s="7" t="s">
        <v>7</v>
      </c>
      <c r="B75" s="20">
        <v>0</v>
      </c>
      <c r="C75" s="20">
        <v>0</v>
      </c>
      <c r="D75" s="20">
        <v>0</v>
      </c>
    </row>
    <row r="76" spans="1:4" x14ac:dyDescent="0.25">
      <c r="A76" s="7" t="s">
        <v>63</v>
      </c>
      <c r="B76" s="20">
        <v>0</v>
      </c>
      <c r="C76" s="20">
        <v>0</v>
      </c>
      <c r="D76" s="20">
        <v>0</v>
      </c>
    </row>
    <row r="77" spans="1:4" x14ac:dyDescent="0.25">
      <c r="A77" s="7" t="s">
        <v>8</v>
      </c>
      <c r="B77" s="20">
        <v>0</v>
      </c>
      <c r="C77" s="20">
        <v>0</v>
      </c>
      <c r="D77" s="20">
        <v>0</v>
      </c>
    </row>
    <row r="78" spans="1:4" x14ac:dyDescent="0.25">
      <c r="A78" s="7" t="s">
        <v>9</v>
      </c>
      <c r="B78" s="20">
        <v>0</v>
      </c>
      <c r="C78" s="20">
        <v>0</v>
      </c>
      <c r="D78" s="20">
        <v>0</v>
      </c>
    </row>
    <row r="79" spans="1:4" x14ac:dyDescent="0.25">
      <c r="A79" s="7" t="s">
        <v>64</v>
      </c>
      <c r="B79" s="20">
        <v>0</v>
      </c>
      <c r="C79" s="20">
        <v>0</v>
      </c>
      <c r="D79" s="20">
        <v>0</v>
      </c>
    </row>
    <row r="80" spans="1:4" x14ac:dyDescent="0.25">
      <c r="A80" s="7" t="s">
        <v>65</v>
      </c>
      <c r="B80" s="20">
        <v>0</v>
      </c>
      <c r="C80" s="20">
        <v>0</v>
      </c>
      <c r="D80" s="20">
        <v>0</v>
      </c>
    </row>
    <row r="81" spans="1:4" x14ac:dyDescent="0.25">
      <c r="A81" s="7" t="s">
        <v>66</v>
      </c>
      <c r="B81" s="20">
        <v>8</v>
      </c>
      <c r="C81" s="20">
        <v>8</v>
      </c>
      <c r="D81" s="20">
        <v>0</v>
      </c>
    </row>
    <row r="82" spans="1:4" x14ac:dyDescent="0.25">
      <c r="A82" s="7"/>
      <c r="B82" s="4"/>
      <c r="C82" s="5"/>
      <c r="D82" s="6"/>
    </row>
    <row r="83" spans="1:4" x14ac:dyDescent="0.25">
      <c r="A83" s="7"/>
      <c r="B83" s="4"/>
      <c r="C83" s="5"/>
      <c r="D83" s="6"/>
    </row>
    <row r="84" spans="1:4" x14ac:dyDescent="0.25">
      <c r="A84" s="7"/>
      <c r="B84" s="4"/>
      <c r="C84" s="5"/>
      <c r="D84" s="6"/>
    </row>
    <row r="85" spans="1:4" ht="15.75" thickBot="1" x14ac:dyDescent="0.3">
      <c r="A85" s="14" t="s">
        <v>10</v>
      </c>
      <c r="B85" s="11">
        <f>SUM(B72:B84)</f>
        <v>179</v>
      </c>
      <c r="C85" s="11">
        <f t="shared" ref="C85" si="3">SUM(C72:C84)</f>
        <v>179</v>
      </c>
      <c r="D85" s="11">
        <f t="shared" ref="D85" si="4">SUM(D72:D84)</f>
        <v>0</v>
      </c>
    </row>
  </sheetData>
  <pageMargins left="0.7" right="0.7" top="0.75" bottom="0.75" header="0.3" footer="0.3"/>
  <pageSetup fitToWidth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AA49"/>
  <sheetViews>
    <sheetView tabSelected="1" topLeftCell="N1" workbookViewId="0">
      <selection activeCell="Z7" sqref="Z7:Z20"/>
    </sheetView>
  </sheetViews>
  <sheetFormatPr baseColWidth="10" defaultColWidth="11.42578125" defaultRowHeight="15" x14ac:dyDescent="0.25"/>
  <cols>
    <col min="1" max="1" width="23.5703125" customWidth="1"/>
    <col min="2" max="2" width="20.42578125" customWidth="1"/>
    <col min="3" max="3" width="20.7109375" customWidth="1"/>
    <col min="8" max="8" width="21.5703125" customWidth="1"/>
    <col min="9" max="9" width="21.140625" customWidth="1"/>
    <col min="10" max="10" width="17.140625" customWidth="1"/>
    <col min="15" max="15" width="25.42578125" customWidth="1"/>
    <col min="16" max="16" width="20.7109375" customWidth="1"/>
    <col min="17" max="17" width="16.140625" customWidth="1"/>
    <col min="22" max="22" width="22.7109375" customWidth="1"/>
    <col min="23" max="23" width="23.7109375" customWidth="1"/>
    <col min="24" max="24" width="16.7109375" customWidth="1"/>
  </cols>
  <sheetData>
    <row r="1" spans="1:27" x14ac:dyDescent="0.25">
      <c r="B1" s="80" t="s">
        <v>61</v>
      </c>
      <c r="C1" s="81"/>
      <c r="D1" s="82"/>
    </row>
    <row r="2" spans="1:27" ht="15.75" thickBot="1" x14ac:dyDescent="0.3">
      <c r="B2" s="83" t="s">
        <v>67</v>
      </c>
      <c r="C2" s="84"/>
      <c r="D2" s="85"/>
    </row>
    <row r="3" spans="1:27" ht="15.75" thickBot="1" x14ac:dyDescent="0.3"/>
    <row r="4" spans="1:27" ht="15.75" thickBot="1" x14ac:dyDescent="0.3">
      <c r="A4" s="22"/>
      <c r="B4" s="123" t="s">
        <v>68</v>
      </c>
      <c r="C4" s="124"/>
      <c r="D4" s="125"/>
      <c r="E4" s="22"/>
      <c r="F4" s="22"/>
      <c r="G4" s="22"/>
      <c r="H4" s="22"/>
      <c r="I4" s="123" t="s">
        <v>71</v>
      </c>
      <c r="J4" s="124"/>
      <c r="K4" s="125"/>
      <c r="L4" s="22"/>
      <c r="M4" s="22"/>
      <c r="N4" s="23"/>
      <c r="O4" s="22"/>
      <c r="P4" s="123" t="s">
        <v>69</v>
      </c>
      <c r="Q4" s="124"/>
      <c r="R4" s="125"/>
      <c r="S4" s="22"/>
      <c r="T4" s="22"/>
      <c r="U4" s="23"/>
      <c r="V4" s="22"/>
      <c r="W4" s="123" t="s">
        <v>70</v>
      </c>
      <c r="X4" s="124"/>
      <c r="Y4" s="125"/>
      <c r="Z4" s="22"/>
      <c r="AA4" s="22"/>
    </row>
    <row r="5" spans="1:27" ht="15" customHeight="1" x14ac:dyDescent="0.25">
      <c r="A5" s="117" t="s">
        <v>20</v>
      </c>
      <c r="B5" s="119" t="s">
        <v>21</v>
      </c>
      <c r="C5" s="119" t="s">
        <v>22</v>
      </c>
      <c r="D5" s="121" t="s">
        <v>23</v>
      </c>
      <c r="E5" s="119" t="s">
        <v>24</v>
      </c>
      <c r="F5" s="121" t="s">
        <v>25</v>
      </c>
      <c r="G5" s="24"/>
      <c r="H5" s="117" t="s">
        <v>20</v>
      </c>
      <c r="I5" s="119" t="s">
        <v>21</v>
      </c>
      <c r="J5" s="119" t="s">
        <v>22</v>
      </c>
      <c r="K5" s="121" t="s">
        <v>23</v>
      </c>
      <c r="L5" s="119" t="s">
        <v>24</v>
      </c>
      <c r="M5" s="121" t="s">
        <v>25</v>
      </c>
      <c r="N5" s="23"/>
      <c r="O5" s="117" t="s">
        <v>20</v>
      </c>
      <c r="P5" s="119" t="s">
        <v>21</v>
      </c>
      <c r="Q5" s="119" t="s">
        <v>22</v>
      </c>
      <c r="R5" s="121" t="s">
        <v>23</v>
      </c>
      <c r="S5" s="119" t="s">
        <v>24</v>
      </c>
      <c r="T5" s="121" t="s">
        <v>25</v>
      </c>
      <c r="U5" s="23"/>
      <c r="V5" s="117" t="s">
        <v>20</v>
      </c>
      <c r="W5" s="119" t="s">
        <v>21</v>
      </c>
      <c r="X5" s="119" t="s">
        <v>22</v>
      </c>
      <c r="Y5" s="121" t="s">
        <v>23</v>
      </c>
      <c r="Z5" s="119" t="s">
        <v>24</v>
      </c>
      <c r="AA5" s="121" t="s">
        <v>25</v>
      </c>
    </row>
    <row r="6" spans="1:27" ht="15.75" thickBot="1" x14ac:dyDescent="0.3">
      <c r="A6" s="118"/>
      <c r="B6" s="120"/>
      <c r="C6" s="120"/>
      <c r="D6" s="122"/>
      <c r="E6" s="120"/>
      <c r="F6" s="122"/>
      <c r="G6" s="25"/>
      <c r="H6" s="118"/>
      <c r="I6" s="120"/>
      <c r="J6" s="120"/>
      <c r="K6" s="122"/>
      <c r="L6" s="120"/>
      <c r="M6" s="122"/>
      <c r="N6" s="23"/>
      <c r="O6" s="118"/>
      <c r="P6" s="120"/>
      <c r="Q6" s="120"/>
      <c r="R6" s="122"/>
      <c r="S6" s="120"/>
      <c r="T6" s="122"/>
      <c r="U6" s="23"/>
      <c r="V6" s="118"/>
      <c r="W6" s="120"/>
      <c r="X6" s="120"/>
      <c r="Y6" s="122"/>
      <c r="Z6" s="120"/>
      <c r="AA6" s="122"/>
    </row>
    <row r="7" spans="1:27" x14ac:dyDescent="0.25">
      <c r="A7" s="59" t="s">
        <v>26</v>
      </c>
      <c r="B7" s="26">
        <v>0</v>
      </c>
      <c r="C7" s="26">
        <v>0</v>
      </c>
      <c r="D7" s="27" t="e">
        <f>C7/B7</f>
        <v>#DIV/0!</v>
      </c>
      <c r="E7" s="26">
        <v>0</v>
      </c>
      <c r="F7" s="28" t="e">
        <f>E7/B7</f>
        <v>#DIV/0!</v>
      </c>
      <c r="G7" s="22"/>
      <c r="H7" s="59" t="s">
        <v>26</v>
      </c>
      <c r="I7" s="26"/>
      <c r="J7" s="26"/>
      <c r="K7" s="27" t="e">
        <v>#DIV/0!</v>
      </c>
      <c r="L7" s="29">
        <v>0</v>
      </c>
      <c r="M7" s="28" t="e">
        <v>#DIV/0!</v>
      </c>
      <c r="N7" s="23"/>
      <c r="O7" s="59" t="s">
        <v>26</v>
      </c>
      <c r="P7" s="26">
        <v>90</v>
      </c>
      <c r="Q7" s="26">
        <v>90</v>
      </c>
      <c r="R7" s="27">
        <f>Q7/P7</f>
        <v>1</v>
      </c>
      <c r="S7" s="26">
        <v>0</v>
      </c>
      <c r="T7" s="28">
        <f>S7/P7</f>
        <v>0</v>
      </c>
      <c r="U7" s="23"/>
      <c r="V7" s="59" t="s">
        <v>26</v>
      </c>
      <c r="W7" s="26">
        <v>39</v>
      </c>
      <c r="X7" s="26">
        <v>39</v>
      </c>
      <c r="Y7" s="27">
        <f>X7/W7</f>
        <v>1</v>
      </c>
      <c r="Z7" s="26">
        <v>0</v>
      </c>
      <c r="AA7" s="28">
        <f>Z7/W7</f>
        <v>0</v>
      </c>
    </row>
    <row r="8" spans="1:27" x14ac:dyDescent="0.25">
      <c r="A8" s="59" t="s">
        <v>27</v>
      </c>
      <c r="B8" s="26">
        <v>0</v>
      </c>
      <c r="C8" s="26">
        <v>0</v>
      </c>
      <c r="D8" s="27" t="e">
        <f t="shared" ref="D8:D20" si="0">C8/B8</f>
        <v>#DIV/0!</v>
      </c>
      <c r="E8" s="26">
        <v>0</v>
      </c>
      <c r="F8" s="28" t="e">
        <f t="shared" ref="F8:F20" si="1">E8/B8</f>
        <v>#DIV/0!</v>
      </c>
      <c r="G8" s="22"/>
      <c r="H8" s="59" t="s">
        <v>27</v>
      </c>
      <c r="I8" s="26"/>
      <c r="J8" s="26"/>
      <c r="K8" s="30" t="e">
        <v>#DIV/0!</v>
      </c>
      <c r="L8" s="29">
        <v>0</v>
      </c>
      <c r="M8" s="28" t="e">
        <v>#DIV/0!</v>
      </c>
      <c r="N8" s="23"/>
      <c r="O8" s="59" t="s">
        <v>27</v>
      </c>
      <c r="P8" s="26">
        <v>15</v>
      </c>
      <c r="Q8" s="26">
        <v>15</v>
      </c>
      <c r="R8" s="27">
        <f t="shared" ref="R8:R20" si="2">Q8/P8</f>
        <v>1</v>
      </c>
      <c r="S8" s="26">
        <v>0</v>
      </c>
      <c r="T8" s="28">
        <f t="shared" ref="T8:T20" si="3">S8/P8</f>
        <v>0</v>
      </c>
      <c r="U8" s="23"/>
      <c r="V8" s="59" t="s">
        <v>27</v>
      </c>
      <c r="W8" s="26">
        <v>26</v>
      </c>
      <c r="X8" s="26">
        <v>26</v>
      </c>
      <c r="Y8" s="27">
        <f t="shared" ref="Y8:Y20" si="4">X8/W8</f>
        <v>1</v>
      </c>
      <c r="Z8" s="26">
        <v>0</v>
      </c>
      <c r="AA8" s="28">
        <f t="shared" ref="AA8:AA20" si="5">Z8/W8</f>
        <v>0</v>
      </c>
    </row>
    <row r="9" spans="1:27" x14ac:dyDescent="0.25">
      <c r="A9" s="59" t="s">
        <v>28</v>
      </c>
      <c r="B9" s="26">
        <v>0</v>
      </c>
      <c r="C9" s="26">
        <v>0</v>
      </c>
      <c r="D9" s="27" t="e">
        <f t="shared" si="0"/>
        <v>#DIV/0!</v>
      </c>
      <c r="E9" s="26">
        <v>0</v>
      </c>
      <c r="F9" s="28" t="e">
        <f t="shared" si="1"/>
        <v>#DIV/0!</v>
      </c>
      <c r="G9" s="22"/>
      <c r="H9" s="59" t="s">
        <v>28</v>
      </c>
      <c r="I9" s="26"/>
      <c r="J9" s="26"/>
      <c r="K9" s="30" t="e">
        <v>#DIV/0!</v>
      </c>
      <c r="L9" s="29">
        <v>0</v>
      </c>
      <c r="M9" s="28" t="e">
        <v>#DIV/0!</v>
      </c>
      <c r="N9" s="23"/>
      <c r="O9" s="59" t="s">
        <v>28</v>
      </c>
      <c r="P9" s="26">
        <v>2</v>
      </c>
      <c r="Q9" s="26">
        <v>2</v>
      </c>
      <c r="R9" s="27">
        <f t="shared" si="2"/>
        <v>1</v>
      </c>
      <c r="S9" s="26">
        <v>0</v>
      </c>
      <c r="T9" s="28">
        <f t="shared" si="3"/>
        <v>0</v>
      </c>
      <c r="U9" s="23"/>
      <c r="V9" s="59" t="s">
        <v>28</v>
      </c>
      <c r="W9" s="26">
        <v>0</v>
      </c>
      <c r="X9" s="26">
        <v>0</v>
      </c>
      <c r="Y9" s="27" t="e">
        <f t="shared" si="4"/>
        <v>#DIV/0!</v>
      </c>
      <c r="Z9" s="26">
        <v>0</v>
      </c>
      <c r="AA9" s="28" t="e">
        <f t="shared" si="5"/>
        <v>#DIV/0!</v>
      </c>
    </row>
    <row r="10" spans="1:27" x14ac:dyDescent="0.25">
      <c r="A10" s="59" t="s">
        <v>29</v>
      </c>
      <c r="B10" s="26">
        <v>0</v>
      </c>
      <c r="C10" s="26">
        <v>0</v>
      </c>
      <c r="D10" s="27" t="e">
        <f t="shared" si="0"/>
        <v>#DIV/0!</v>
      </c>
      <c r="E10" s="26">
        <v>0</v>
      </c>
      <c r="F10" s="28" t="e">
        <f t="shared" si="1"/>
        <v>#DIV/0!</v>
      </c>
      <c r="G10" s="22"/>
      <c r="H10" s="59" t="s">
        <v>29</v>
      </c>
      <c r="I10" s="26"/>
      <c r="J10" s="26"/>
      <c r="K10" s="30" t="e">
        <v>#DIV/0!</v>
      </c>
      <c r="L10" s="29">
        <v>0</v>
      </c>
      <c r="M10" s="28" t="e">
        <v>#DIV/0!</v>
      </c>
      <c r="N10" s="23"/>
      <c r="O10" s="59" t="s">
        <v>29</v>
      </c>
      <c r="P10" s="26">
        <v>0</v>
      </c>
      <c r="Q10" s="26">
        <v>0</v>
      </c>
      <c r="R10" s="27" t="e">
        <f t="shared" si="2"/>
        <v>#DIV/0!</v>
      </c>
      <c r="S10" s="26">
        <v>0</v>
      </c>
      <c r="T10" s="28" t="e">
        <f t="shared" si="3"/>
        <v>#DIV/0!</v>
      </c>
      <c r="U10" s="23"/>
      <c r="V10" s="59" t="s">
        <v>29</v>
      </c>
      <c r="W10" s="26">
        <v>0</v>
      </c>
      <c r="X10" s="26">
        <v>0</v>
      </c>
      <c r="Y10" s="27" t="e">
        <f t="shared" si="4"/>
        <v>#DIV/0!</v>
      </c>
      <c r="Z10" s="26">
        <v>0</v>
      </c>
      <c r="AA10" s="28" t="e">
        <f t="shared" si="5"/>
        <v>#DIV/0!</v>
      </c>
    </row>
    <row r="11" spans="1:27" x14ac:dyDescent="0.25">
      <c r="A11" s="59" t="s">
        <v>30</v>
      </c>
      <c r="B11" s="26">
        <v>0</v>
      </c>
      <c r="C11" s="26">
        <v>0</v>
      </c>
      <c r="D11" s="27" t="e">
        <f t="shared" si="0"/>
        <v>#DIV/0!</v>
      </c>
      <c r="E11" s="26">
        <v>0</v>
      </c>
      <c r="F11" s="28" t="e">
        <f t="shared" si="1"/>
        <v>#DIV/0!</v>
      </c>
      <c r="G11" s="22"/>
      <c r="H11" s="59" t="s">
        <v>30</v>
      </c>
      <c r="I11" s="26"/>
      <c r="J11" s="26"/>
      <c r="K11" s="30" t="e">
        <v>#DIV/0!</v>
      </c>
      <c r="L11" s="29">
        <v>0</v>
      </c>
      <c r="M11" s="28" t="e">
        <v>#DIV/0!</v>
      </c>
      <c r="N11" s="23"/>
      <c r="O11" s="59" t="s">
        <v>30</v>
      </c>
      <c r="P11" s="26">
        <v>0</v>
      </c>
      <c r="Q11" s="26">
        <v>0</v>
      </c>
      <c r="R11" s="27" t="e">
        <f t="shared" si="2"/>
        <v>#DIV/0!</v>
      </c>
      <c r="S11" s="26">
        <v>0</v>
      </c>
      <c r="T11" s="28" t="e">
        <f t="shared" si="3"/>
        <v>#DIV/0!</v>
      </c>
      <c r="U11" s="23"/>
      <c r="V11" s="59" t="s">
        <v>30</v>
      </c>
      <c r="W11" s="26">
        <v>0</v>
      </c>
      <c r="X11" s="26">
        <v>0</v>
      </c>
      <c r="Y11" s="27" t="e">
        <f t="shared" si="4"/>
        <v>#DIV/0!</v>
      </c>
      <c r="Z11" s="26">
        <v>0</v>
      </c>
      <c r="AA11" s="28" t="e">
        <f t="shared" si="5"/>
        <v>#DIV/0!</v>
      </c>
    </row>
    <row r="12" spans="1:27" x14ac:dyDescent="0.25">
      <c r="A12" s="59" t="s">
        <v>31</v>
      </c>
      <c r="B12" s="26">
        <v>0</v>
      </c>
      <c r="C12" s="26">
        <v>0</v>
      </c>
      <c r="D12" s="27" t="e">
        <f t="shared" si="0"/>
        <v>#DIV/0!</v>
      </c>
      <c r="E12" s="26">
        <v>0</v>
      </c>
      <c r="F12" s="28" t="e">
        <f t="shared" si="1"/>
        <v>#DIV/0!</v>
      </c>
      <c r="G12" s="22"/>
      <c r="H12" s="59" t="s">
        <v>31</v>
      </c>
      <c r="I12" s="26"/>
      <c r="J12" s="26"/>
      <c r="K12" s="30" t="e">
        <v>#DIV/0!</v>
      </c>
      <c r="L12" s="29">
        <v>0</v>
      </c>
      <c r="M12" s="28" t="e">
        <v>#DIV/0!</v>
      </c>
      <c r="N12" s="23"/>
      <c r="O12" s="59" t="s">
        <v>31</v>
      </c>
      <c r="P12" s="26">
        <v>3</v>
      </c>
      <c r="Q12" s="26">
        <v>3</v>
      </c>
      <c r="R12" s="27">
        <f t="shared" si="2"/>
        <v>1</v>
      </c>
      <c r="S12" s="26">
        <v>0</v>
      </c>
      <c r="T12" s="28">
        <f t="shared" si="3"/>
        <v>0</v>
      </c>
      <c r="U12" s="23"/>
      <c r="V12" s="59" t="s">
        <v>31</v>
      </c>
      <c r="W12" s="26">
        <v>0</v>
      </c>
      <c r="X12" s="26">
        <v>0</v>
      </c>
      <c r="Y12" s="27" t="e">
        <f t="shared" si="4"/>
        <v>#DIV/0!</v>
      </c>
      <c r="Z12" s="26">
        <v>0</v>
      </c>
      <c r="AA12" s="28" t="e">
        <f t="shared" si="5"/>
        <v>#DIV/0!</v>
      </c>
    </row>
    <row r="13" spans="1:27" x14ac:dyDescent="0.25">
      <c r="A13" s="59" t="s">
        <v>32</v>
      </c>
      <c r="B13" s="26">
        <v>0</v>
      </c>
      <c r="C13" s="26">
        <v>0</v>
      </c>
      <c r="D13" s="27" t="e">
        <f t="shared" si="0"/>
        <v>#DIV/0!</v>
      </c>
      <c r="E13" s="26">
        <v>0</v>
      </c>
      <c r="F13" s="28" t="e">
        <f t="shared" si="1"/>
        <v>#DIV/0!</v>
      </c>
      <c r="G13" s="22"/>
      <c r="H13" s="59" t="s">
        <v>32</v>
      </c>
      <c r="I13" s="26"/>
      <c r="J13" s="26"/>
      <c r="K13" s="30" t="e">
        <v>#DIV/0!</v>
      </c>
      <c r="L13" s="29">
        <v>0</v>
      </c>
      <c r="M13" s="28" t="e">
        <v>#DIV/0!</v>
      </c>
      <c r="N13" s="23"/>
      <c r="O13" s="59" t="s">
        <v>32</v>
      </c>
      <c r="P13" s="26">
        <v>0</v>
      </c>
      <c r="Q13" s="26">
        <v>0</v>
      </c>
      <c r="R13" s="27" t="e">
        <f t="shared" si="2"/>
        <v>#DIV/0!</v>
      </c>
      <c r="S13" s="26">
        <v>0</v>
      </c>
      <c r="T13" s="28" t="e">
        <f t="shared" si="3"/>
        <v>#DIV/0!</v>
      </c>
      <c r="U13" s="23"/>
      <c r="V13" s="59" t="s">
        <v>32</v>
      </c>
      <c r="W13" s="26">
        <v>0</v>
      </c>
      <c r="X13" s="26">
        <v>0</v>
      </c>
      <c r="Y13" s="27" t="e">
        <f t="shared" si="4"/>
        <v>#DIV/0!</v>
      </c>
      <c r="Z13" s="26">
        <v>0</v>
      </c>
      <c r="AA13" s="28" t="e">
        <f t="shared" si="5"/>
        <v>#DIV/0!</v>
      </c>
    </row>
    <row r="14" spans="1:27" x14ac:dyDescent="0.25">
      <c r="A14" s="59" t="s">
        <v>33</v>
      </c>
      <c r="B14" s="26">
        <v>0</v>
      </c>
      <c r="C14" s="26">
        <v>0</v>
      </c>
      <c r="D14" s="27" t="e">
        <f t="shared" si="0"/>
        <v>#DIV/0!</v>
      </c>
      <c r="E14" s="26">
        <v>0</v>
      </c>
      <c r="F14" s="28" t="e">
        <f t="shared" si="1"/>
        <v>#DIV/0!</v>
      </c>
      <c r="G14" s="22"/>
      <c r="H14" s="59" t="s">
        <v>33</v>
      </c>
      <c r="I14" s="26"/>
      <c r="J14" s="26"/>
      <c r="K14" s="30" t="e">
        <v>#DIV/0!</v>
      </c>
      <c r="L14" s="29">
        <v>0</v>
      </c>
      <c r="M14" s="28" t="s">
        <v>73</v>
      </c>
      <c r="N14" s="23"/>
      <c r="O14" s="59" t="s">
        <v>33</v>
      </c>
      <c r="P14" s="26">
        <v>43</v>
      </c>
      <c r="Q14" s="26">
        <v>42</v>
      </c>
      <c r="R14" s="27">
        <f t="shared" si="2"/>
        <v>0.97674418604651159</v>
      </c>
      <c r="S14" s="26">
        <v>1</v>
      </c>
      <c r="T14" s="28">
        <f t="shared" si="3"/>
        <v>2.3255813953488372E-2</v>
      </c>
      <c r="U14" s="23"/>
      <c r="V14" s="59" t="s">
        <v>33</v>
      </c>
      <c r="W14" s="26">
        <v>6</v>
      </c>
      <c r="X14" s="26">
        <v>6</v>
      </c>
      <c r="Y14" s="27">
        <f t="shared" si="4"/>
        <v>1</v>
      </c>
      <c r="Z14" s="26">
        <v>0</v>
      </c>
      <c r="AA14" s="28">
        <f t="shared" si="5"/>
        <v>0</v>
      </c>
    </row>
    <row r="15" spans="1:27" x14ac:dyDescent="0.25">
      <c r="A15" s="59" t="s">
        <v>34</v>
      </c>
      <c r="B15" s="26">
        <v>1</v>
      </c>
      <c r="C15" s="26">
        <v>1</v>
      </c>
      <c r="D15" s="27">
        <f t="shared" si="0"/>
        <v>1</v>
      </c>
      <c r="E15" s="26">
        <v>0</v>
      </c>
      <c r="F15" s="28">
        <f t="shared" si="1"/>
        <v>0</v>
      </c>
      <c r="G15" s="22"/>
      <c r="H15" s="59" t="s">
        <v>34</v>
      </c>
      <c r="I15" s="26"/>
      <c r="J15" s="26"/>
      <c r="K15" s="30" t="e">
        <v>#DIV/0!</v>
      </c>
      <c r="L15" s="29">
        <v>0</v>
      </c>
      <c r="M15" s="28" t="e">
        <v>#DIV/0!</v>
      </c>
      <c r="N15" s="23"/>
      <c r="O15" s="59" t="s">
        <v>34</v>
      </c>
      <c r="P15" s="26">
        <v>76</v>
      </c>
      <c r="Q15" s="26">
        <v>76</v>
      </c>
      <c r="R15" s="27">
        <f t="shared" si="2"/>
        <v>1</v>
      </c>
      <c r="S15" s="26">
        <v>0</v>
      </c>
      <c r="T15" s="28">
        <f t="shared" si="3"/>
        <v>0</v>
      </c>
      <c r="U15" s="23"/>
      <c r="V15" s="59" t="s">
        <v>34</v>
      </c>
      <c r="W15" s="26">
        <v>0</v>
      </c>
      <c r="X15" s="26">
        <v>0</v>
      </c>
      <c r="Y15" s="27" t="e">
        <f t="shared" si="4"/>
        <v>#DIV/0!</v>
      </c>
      <c r="Z15" s="26">
        <v>0</v>
      </c>
      <c r="AA15" s="28" t="e">
        <f t="shared" si="5"/>
        <v>#DIV/0!</v>
      </c>
    </row>
    <row r="16" spans="1:27" x14ac:dyDescent="0.25">
      <c r="A16" s="59" t="s">
        <v>35</v>
      </c>
      <c r="B16" s="26">
        <v>0</v>
      </c>
      <c r="C16" s="26">
        <v>0</v>
      </c>
      <c r="D16" s="27" t="e">
        <f t="shared" si="0"/>
        <v>#DIV/0!</v>
      </c>
      <c r="E16" s="26">
        <v>0</v>
      </c>
      <c r="F16" s="28" t="e">
        <f t="shared" si="1"/>
        <v>#DIV/0!</v>
      </c>
      <c r="G16" s="22"/>
      <c r="H16" s="59" t="s">
        <v>35</v>
      </c>
      <c r="I16" s="26"/>
      <c r="J16" s="26"/>
      <c r="K16" s="30" t="e">
        <v>#DIV/0!</v>
      </c>
      <c r="L16" s="29">
        <v>0</v>
      </c>
      <c r="M16" s="28" t="e">
        <v>#DIV/0!</v>
      </c>
      <c r="N16" s="23"/>
      <c r="O16" s="59" t="s">
        <v>35</v>
      </c>
      <c r="P16" s="26">
        <v>0</v>
      </c>
      <c r="Q16" s="26">
        <v>0</v>
      </c>
      <c r="R16" s="27" t="e">
        <f t="shared" si="2"/>
        <v>#DIV/0!</v>
      </c>
      <c r="S16" s="26">
        <v>0</v>
      </c>
      <c r="T16" s="28" t="e">
        <f t="shared" si="3"/>
        <v>#DIV/0!</v>
      </c>
      <c r="U16" s="23"/>
      <c r="V16" s="59" t="s">
        <v>35</v>
      </c>
      <c r="W16" s="26">
        <v>0</v>
      </c>
      <c r="X16" s="26">
        <v>0</v>
      </c>
      <c r="Y16" s="27" t="e">
        <f t="shared" si="4"/>
        <v>#DIV/0!</v>
      </c>
      <c r="Z16" s="26">
        <v>0</v>
      </c>
      <c r="AA16" s="28" t="e">
        <f t="shared" si="5"/>
        <v>#DIV/0!</v>
      </c>
    </row>
    <row r="17" spans="1:27" x14ac:dyDescent="0.25">
      <c r="A17" s="59" t="s">
        <v>36</v>
      </c>
      <c r="B17" s="26">
        <v>15</v>
      </c>
      <c r="C17" s="26">
        <v>15</v>
      </c>
      <c r="D17" s="27">
        <f t="shared" si="0"/>
        <v>1</v>
      </c>
      <c r="E17" s="26">
        <v>0</v>
      </c>
      <c r="F17" s="28">
        <f t="shared" si="1"/>
        <v>0</v>
      </c>
      <c r="G17" s="22"/>
      <c r="H17" s="59" t="s">
        <v>36</v>
      </c>
      <c r="I17" s="26"/>
      <c r="J17" s="26"/>
      <c r="K17" s="30" t="e">
        <v>#DIV/0!</v>
      </c>
      <c r="L17" s="29">
        <v>0</v>
      </c>
      <c r="M17" s="28" t="e">
        <v>#DIV/0!</v>
      </c>
      <c r="N17" s="23"/>
      <c r="O17" s="59" t="s">
        <v>36</v>
      </c>
      <c r="P17" s="26">
        <v>372</v>
      </c>
      <c r="Q17" s="26">
        <v>371</v>
      </c>
      <c r="R17" s="27">
        <f t="shared" si="2"/>
        <v>0.99731182795698925</v>
      </c>
      <c r="S17" s="26">
        <v>1</v>
      </c>
      <c r="T17" s="28">
        <f t="shared" si="3"/>
        <v>2.6881720430107529E-3</v>
      </c>
      <c r="U17" s="23"/>
      <c r="V17" s="59" t="s">
        <v>36</v>
      </c>
      <c r="W17" s="26">
        <v>4</v>
      </c>
      <c r="X17" s="26">
        <v>4</v>
      </c>
      <c r="Y17" s="27">
        <f t="shared" si="4"/>
        <v>1</v>
      </c>
      <c r="Z17" s="26">
        <v>0</v>
      </c>
      <c r="AA17" s="28">
        <f t="shared" si="5"/>
        <v>0</v>
      </c>
    </row>
    <row r="18" spans="1:27" x14ac:dyDescent="0.25">
      <c r="A18" s="59" t="s">
        <v>37</v>
      </c>
      <c r="B18" s="26">
        <v>0</v>
      </c>
      <c r="C18" s="26">
        <v>0</v>
      </c>
      <c r="D18" s="27" t="e">
        <f t="shared" si="0"/>
        <v>#DIV/0!</v>
      </c>
      <c r="E18" s="26">
        <v>0</v>
      </c>
      <c r="F18" s="28" t="e">
        <f t="shared" si="1"/>
        <v>#DIV/0!</v>
      </c>
      <c r="G18" s="22"/>
      <c r="H18" s="59" t="s">
        <v>37</v>
      </c>
      <c r="I18" s="26"/>
      <c r="J18" s="26"/>
      <c r="K18" s="30" t="e">
        <v>#DIV/0!</v>
      </c>
      <c r="L18" s="29">
        <v>0</v>
      </c>
      <c r="M18" s="28" t="e">
        <v>#DIV/0!</v>
      </c>
      <c r="N18" s="23"/>
      <c r="O18" s="59" t="s">
        <v>37</v>
      </c>
      <c r="P18" s="26">
        <v>135</v>
      </c>
      <c r="Q18" s="26">
        <v>135</v>
      </c>
      <c r="R18" s="27">
        <f t="shared" si="2"/>
        <v>1</v>
      </c>
      <c r="S18" s="26">
        <v>0</v>
      </c>
      <c r="T18" s="28">
        <f t="shared" si="3"/>
        <v>0</v>
      </c>
      <c r="U18" s="23"/>
      <c r="V18" s="59" t="s">
        <v>37</v>
      </c>
      <c r="W18" s="26">
        <v>3</v>
      </c>
      <c r="X18" s="26">
        <v>3</v>
      </c>
      <c r="Y18" s="27">
        <f t="shared" si="4"/>
        <v>1</v>
      </c>
      <c r="Z18" s="26">
        <v>0</v>
      </c>
      <c r="AA18" s="28">
        <f t="shared" si="5"/>
        <v>0</v>
      </c>
    </row>
    <row r="19" spans="1:27" x14ac:dyDescent="0.25">
      <c r="A19" s="59" t="s">
        <v>38</v>
      </c>
      <c r="B19" s="26">
        <v>0</v>
      </c>
      <c r="C19" s="26">
        <v>0</v>
      </c>
      <c r="D19" s="27" t="e">
        <f t="shared" si="0"/>
        <v>#DIV/0!</v>
      </c>
      <c r="E19" s="26">
        <v>0</v>
      </c>
      <c r="F19" s="28" t="e">
        <f t="shared" si="1"/>
        <v>#DIV/0!</v>
      </c>
      <c r="G19" s="22"/>
      <c r="H19" s="59" t="s">
        <v>38</v>
      </c>
      <c r="I19" s="26"/>
      <c r="J19" s="26"/>
      <c r="K19" s="30" t="e">
        <v>#DIV/0!</v>
      </c>
      <c r="L19" s="29">
        <v>0</v>
      </c>
      <c r="M19" s="28" t="e">
        <v>#DIV/0!</v>
      </c>
      <c r="N19" s="23"/>
      <c r="O19" s="59" t="s">
        <v>38</v>
      </c>
      <c r="P19" s="26">
        <v>146</v>
      </c>
      <c r="Q19" s="26">
        <v>144</v>
      </c>
      <c r="R19" s="27">
        <f t="shared" si="2"/>
        <v>0.98630136986301364</v>
      </c>
      <c r="S19" s="26">
        <v>2</v>
      </c>
      <c r="T19" s="28">
        <f t="shared" si="3"/>
        <v>1.3698630136986301E-2</v>
      </c>
      <c r="U19" s="23"/>
      <c r="V19" s="59" t="s">
        <v>38</v>
      </c>
      <c r="W19" s="26">
        <v>14</v>
      </c>
      <c r="X19" s="26">
        <v>14</v>
      </c>
      <c r="Y19" s="27">
        <f t="shared" si="4"/>
        <v>1</v>
      </c>
      <c r="Z19" s="26">
        <v>0</v>
      </c>
      <c r="AA19" s="28">
        <f t="shared" si="5"/>
        <v>0</v>
      </c>
    </row>
    <row r="20" spans="1:27" ht="15.75" thickBot="1" x14ac:dyDescent="0.3">
      <c r="A20" s="60" t="s">
        <v>39</v>
      </c>
      <c r="B20" s="26">
        <v>0</v>
      </c>
      <c r="C20" s="26">
        <v>0</v>
      </c>
      <c r="D20" s="27" t="e">
        <f t="shared" si="0"/>
        <v>#DIV/0!</v>
      </c>
      <c r="E20" s="26">
        <v>0</v>
      </c>
      <c r="F20" s="28" t="e">
        <f t="shared" si="1"/>
        <v>#DIV/0!</v>
      </c>
      <c r="G20" s="22"/>
      <c r="H20" s="60" t="s">
        <v>39</v>
      </c>
      <c r="I20" s="26"/>
      <c r="J20" s="26"/>
      <c r="K20" s="30" t="e">
        <v>#DIV/0!</v>
      </c>
      <c r="L20" s="29">
        <v>0</v>
      </c>
      <c r="M20" s="28" t="e">
        <v>#DIV/0!</v>
      </c>
      <c r="N20" s="23"/>
      <c r="O20" s="60" t="s">
        <v>39</v>
      </c>
      <c r="P20" s="26">
        <v>0</v>
      </c>
      <c r="Q20" s="26">
        <v>0</v>
      </c>
      <c r="R20" s="27" t="e">
        <f t="shared" si="2"/>
        <v>#DIV/0!</v>
      </c>
      <c r="S20" s="26">
        <v>0</v>
      </c>
      <c r="T20" s="28" t="e">
        <f t="shared" si="3"/>
        <v>#DIV/0!</v>
      </c>
      <c r="U20" s="23"/>
      <c r="V20" s="60" t="s">
        <v>39</v>
      </c>
      <c r="W20" s="26">
        <v>16</v>
      </c>
      <c r="X20" s="26">
        <v>16</v>
      </c>
      <c r="Y20" s="27">
        <f t="shared" si="4"/>
        <v>1</v>
      </c>
      <c r="Z20" s="26">
        <v>0</v>
      </c>
      <c r="AA20" s="28">
        <f t="shared" si="5"/>
        <v>0</v>
      </c>
    </row>
    <row r="21" spans="1:27" ht="15.75" thickBot="1" x14ac:dyDescent="0.3">
      <c r="A21" s="61" t="s">
        <v>10</v>
      </c>
      <c r="B21" s="62">
        <f t="shared" ref="B21:E21" si="6">SUM(B7:B20)</f>
        <v>16</v>
      </c>
      <c r="C21" s="62">
        <f t="shared" si="6"/>
        <v>16</v>
      </c>
      <c r="D21" s="27">
        <f>C21/B21</f>
        <v>1</v>
      </c>
      <c r="E21" s="62">
        <f t="shared" si="6"/>
        <v>0</v>
      </c>
      <c r="F21" s="28">
        <f>E21/B21</f>
        <v>0</v>
      </c>
      <c r="G21" s="22"/>
      <c r="H21" s="61" t="s">
        <v>10</v>
      </c>
      <c r="I21" s="62">
        <v>0</v>
      </c>
      <c r="J21" s="62">
        <v>0</v>
      </c>
      <c r="K21" s="64"/>
      <c r="L21" s="65"/>
      <c r="M21" s="66"/>
      <c r="N21" s="23"/>
      <c r="O21" s="61" t="s">
        <v>10</v>
      </c>
      <c r="P21" s="62">
        <f>SUM(P7:P20)</f>
        <v>882</v>
      </c>
      <c r="Q21" s="62">
        <f>SUM(Q7:Q20)</f>
        <v>878</v>
      </c>
      <c r="R21" s="64">
        <f>Q21/P21</f>
        <v>0.99546485260770978</v>
      </c>
      <c r="S21" s="151">
        <f>SUM(S7:S20)</f>
        <v>4</v>
      </c>
      <c r="T21" s="66">
        <f>S21/Q21</f>
        <v>4.5558086560364463E-3</v>
      </c>
      <c r="U21" s="23"/>
      <c r="V21" s="61" t="s">
        <v>10</v>
      </c>
      <c r="W21" s="62">
        <f>SUM(W7:W20)</f>
        <v>108</v>
      </c>
      <c r="X21" s="62">
        <f>SUM(X7:X20)</f>
        <v>108</v>
      </c>
      <c r="Y21" s="64">
        <v>1</v>
      </c>
      <c r="Z21" s="144">
        <f>SUM(Z7:Z20)</f>
        <v>0</v>
      </c>
      <c r="AA21" s="66">
        <v>0</v>
      </c>
    </row>
    <row r="22" spans="1:27" ht="15.75" thickBot="1" x14ac:dyDescent="0.3">
      <c r="A22" s="31"/>
      <c r="B22" s="32"/>
      <c r="C22" s="32"/>
      <c r="D22" s="32"/>
      <c r="E22" s="33"/>
      <c r="F22" s="33"/>
      <c r="G22" s="22"/>
      <c r="H22" s="31"/>
      <c r="I22" s="32"/>
      <c r="J22" s="32"/>
      <c r="K22" s="32"/>
      <c r="L22" s="33"/>
      <c r="M22" s="33"/>
      <c r="N22" s="23"/>
      <c r="O22" s="31"/>
      <c r="P22" s="32"/>
      <c r="Q22" s="32"/>
      <c r="R22" s="32"/>
      <c r="S22" s="33"/>
      <c r="T22" s="33"/>
      <c r="U22" s="23"/>
      <c r="V22" s="31"/>
      <c r="W22" s="32"/>
      <c r="X22" s="32"/>
      <c r="Y22" s="32"/>
      <c r="Z22" s="33"/>
      <c r="AA22" s="33"/>
    </row>
    <row r="23" spans="1:27" ht="15" customHeight="1" x14ac:dyDescent="0.25">
      <c r="A23" s="126" t="s">
        <v>40</v>
      </c>
      <c r="B23" s="128" t="s">
        <v>21</v>
      </c>
      <c r="C23" s="130" t="s">
        <v>22</v>
      </c>
      <c r="D23" s="121" t="s">
        <v>23</v>
      </c>
      <c r="E23" s="132" t="s">
        <v>24</v>
      </c>
      <c r="F23" s="121" t="s">
        <v>25</v>
      </c>
      <c r="G23" s="22"/>
      <c r="H23" s="126" t="s">
        <v>40</v>
      </c>
      <c r="I23" s="128" t="s">
        <v>21</v>
      </c>
      <c r="J23" s="130" t="s">
        <v>22</v>
      </c>
      <c r="K23" s="121" t="s">
        <v>23</v>
      </c>
      <c r="L23" s="132" t="s">
        <v>24</v>
      </c>
      <c r="M23" s="121" t="s">
        <v>25</v>
      </c>
      <c r="N23" s="23"/>
      <c r="O23" s="126" t="s">
        <v>40</v>
      </c>
      <c r="P23" s="128" t="s">
        <v>21</v>
      </c>
      <c r="Q23" s="130" t="s">
        <v>22</v>
      </c>
      <c r="R23" s="121" t="s">
        <v>23</v>
      </c>
      <c r="S23" s="132" t="s">
        <v>24</v>
      </c>
      <c r="T23" s="121" t="s">
        <v>25</v>
      </c>
      <c r="U23" s="23"/>
      <c r="V23" s="126" t="s">
        <v>40</v>
      </c>
      <c r="W23" s="128" t="s">
        <v>21</v>
      </c>
      <c r="X23" s="130" t="s">
        <v>22</v>
      </c>
      <c r="Y23" s="121" t="s">
        <v>23</v>
      </c>
      <c r="Z23" s="132" t="s">
        <v>24</v>
      </c>
      <c r="AA23" s="121" t="s">
        <v>25</v>
      </c>
    </row>
    <row r="24" spans="1:27" ht="15.75" thickBot="1" x14ac:dyDescent="0.3">
      <c r="A24" s="127"/>
      <c r="B24" s="129"/>
      <c r="C24" s="131"/>
      <c r="D24" s="122"/>
      <c r="E24" s="133"/>
      <c r="F24" s="122"/>
      <c r="G24" s="22"/>
      <c r="H24" s="127"/>
      <c r="I24" s="129"/>
      <c r="J24" s="131"/>
      <c r="K24" s="122"/>
      <c r="L24" s="133"/>
      <c r="M24" s="122"/>
      <c r="N24" s="23"/>
      <c r="O24" s="127"/>
      <c r="P24" s="129"/>
      <c r="Q24" s="131"/>
      <c r="R24" s="122"/>
      <c r="S24" s="133"/>
      <c r="T24" s="122"/>
      <c r="U24" s="23"/>
      <c r="V24" s="127"/>
      <c r="W24" s="129"/>
      <c r="X24" s="131"/>
      <c r="Y24" s="122"/>
      <c r="Z24" s="133"/>
      <c r="AA24" s="122"/>
    </row>
    <row r="25" spans="1:27" x14ac:dyDescent="0.25">
      <c r="A25" s="67" t="s">
        <v>41</v>
      </c>
      <c r="B25" s="26">
        <v>0</v>
      </c>
      <c r="C25" s="26">
        <v>0</v>
      </c>
      <c r="D25" s="27" t="e">
        <f>C25/B25</f>
        <v>#DIV/0!</v>
      </c>
      <c r="E25" s="26">
        <v>0</v>
      </c>
      <c r="F25" s="28" t="e">
        <f>E25/B25</f>
        <v>#DIV/0!</v>
      </c>
      <c r="G25" s="22"/>
      <c r="H25" s="67" t="s">
        <v>41</v>
      </c>
      <c r="I25" s="34"/>
      <c r="J25" s="38"/>
      <c r="K25" s="39" t="e">
        <v>#DIV/0!</v>
      </c>
      <c r="L25" s="40">
        <v>0</v>
      </c>
      <c r="M25" s="37" t="e">
        <v>#DIV/0!</v>
      </c>
      <c r="N25" s="23"/>
      <c r="O25" s="67" t="s">
        <v>41</v>
      </c>
      <c r="P25" s="26">
        <v>1</v>
      </c>
      <c r="Q25" s="26">
        <v>1</v>
      </c>
      <c r="R25" s="27">
        <f>Q25/P25</f>
        <v>1</v>
      </c>
      <c r="S25" s="26">
        <v>0</v>
      </c>
      <c r="T25" s="28">
        <f>S25/P25</f>
        <v>0</v>
      </c>
      <c r="U25" s="23"/>
      <c r="V25" s="67" t="s">
        <v>41</v>
      </c>
      <c r="W25" s="26">
        <v>0</v>
      </c>
      <c r="X25" s="26">
        <v>0</v>
      </c>
      <c r="Y25" s="27" t="e">
        <f>X25/W25</f>
        <v>#DIV/0!</v>
      </c>
      <c r="Z25" s="26">
        <v>0</v>
      </c>
      <c r="AA25" s="28" t="e">
        <f>Z25/W25</f>
        <v>#DIV/0!</v>
      </c>
    </row>
    <row r="26" spans="1:27" x14ac:dyDescent="0.25">
      <c r="A26" s="68" t="s">
        <v>42</v>
      </c>
      <c r="B26" s="26">
        <v>1</v>
      </c>
      <c r="C26" s="26">
        <v>1</v>
      </c>
      <c r="D26" s="27">
        <f t="shared" ref="D26:D34" si="7">C26/B26</f>
        <v>1</v>
      </c>
      <c r="E26" s="26">
        <v>0</v>
      </c>
      <c r="F26" s="28">
        <f t="shared" ref="F26:F34" si="8">E26/B26</f>
        <v>0</v>
      </c>
      <c r="G26" s="22"/>
      <c r="H26" s="68" t="s">
        <v>42</v>
      </c>
      <c r="I26" s="38"/>
      <c r="J26" s="38"/>
      <c r="K26" s="35" t="e">
        <v>#DIV/0!</v>
      </c>
      <c r="L26" s="41">
        <v>0</v>
      </c>
      <c r="M26" s="37" t="e">
        <v>#DIV/0!</v>
      </c>
      <c r="N26" s="23"/>
      <c r="O26" s="68" t="s">
        <v>42</v>
      </c>
      <c r="P26" s="26">
        <v>3</v>
      </c>
      <c r="Q26" s="26">
        <v>3</v>
      </c>
      <c r="R26" s="27">
        <f t="shared" ref="R26:R34" si="9">Q26/P26</f>
        <v>1</v>
      </c>
      <c r="S26" s="26">
        <v>0</v>
      </c>
      <c r="T26" s="28">
        <f t="shared" ref="T26:T34" si="10">S26/P26</f>
        <v>0</v>
      </c>
      <c r="U26" s="23"/>
      <c r="V26" s="68" t="s">
        <v>42</v>
      </c>
      <c r="W26" s="26">
        <v>0</v>
      </c>
      <c r="X26" s="26">
        <v>0</v>
      </c>
      <c r="Y26" s="27" t="e">
        <f t="shared" ref="Y26:Y34" si="11">X26/W26</f>
        <v>#DIV/0!</v>
      </c>
      <c r="Z26" s="26">
        <v>0</v>
      </c>
      <c r="AA26" s="28" t="e">
        <f t="shared" ref="AA26:AA34" si="12">Z26/W26</f>
        <v>#DIV/0!</v>
      </c>
    </row>
    <row r="27" spans="1:27" x14ac:dyDescent="0.25">
      <c r="A27" s="68" t="s">
        <v>43</v>
      </c>
      <c r="B27" s="26">
        <v>0</v>
      </c>
      <c r="C27" s="26">
        <v>0</v>
      </c>
      <c r="D27" s="27" t="e">
        <f t="shared" si="7"/>
        <v>#DIV/0!</v>
      </c>
      <c r="E27" s="26">
        <v>0</v>
      </c>
      <c r="F27" s="28" t="e">
        <f t="shared" si="8"/>
        <v>#DIV/0!</v>
      </c>
      <c r="G27" s="22"/>
      <c r="H27" s="68" t="s">
        <v>43</v>
      </c>
      <c r="I27" s="38"/>
      <c r="J27" s="38"/>
      <c r="K27" s="35" t="e">
        <v>#DIV/0!</v>
      </c>
      <c r="L27" s="41">
        <v>0</v>
      </c>
      <c r="M27" s="37" t="e">
        <v>#DIV/0!</v>
      </c>
      <c r="N27" s="23"/>
      <c r="O27" s="68" t="s">
        <v>43</v>
      </c>
      <c r="P27" s="26">
        <v>0</v>
      </c>
      <c r="Q27" s="26">
        <v>0</v>
      </c>
      <c r="R27" s="27" t="e">
        <f t="shared" si="9"/>
        <v>#DIV/0!</v>
      </c>
      <c r="S27" s="26">
        <v>0</v>
      </c>
      <c r="T27" s="28" t="e">
        <f t="shared" si="10"/>
        <v>#DIV/0!</v>
      </c>
      <c r="U27" s="23"/>
      <c r="V27" s="68" t="s">
        <v>43</v>
      </c>
      <c r="W27" s="26">
        <v>0</v>
      </c>
      <c r="X27" s="26">
        <v>0</v>
      </c>
      <c r="Y27" s="27" t="e">
        <f t="shared" si="11"/>
        <v>#DIV/0!</v>
      </c>
      <c r="Z27" s="26">
        <v>0</v>
      </c>
      <c r="AA27" s="28" t="e">
        <f t="shared" si="12"/>
        <v>#DIV/0!</v>
      </c>
    </row>
    <row r="28" spans="1:27" x14ac:dyDescent="0.25">
      <c r="A28" s="68" t="s">
        <v>44</v>
      </c>
      <c r="B28" s="26">
        <v>2</v>
      </c>
      <c r="C28" s="26">
        <v>2</v>
      </c>
      <c r="D28" s="27">
        <f t="shared" si="7"/>
        <v>1</v>
      </c>
      <c r="E28" s="26">
        <v>0</v>
      </c>
      <c r="F28" s="28">
        <f t="shared" si="8"/>
        <v>0</v>
      </c>
      <c r="G28" s="22"/>
      <c r="H28" s="68" t="s">
        <v>44</v>
      </c>
      <c r="I28" s="38"/>
      <c r="J28" s="38"/>
      <c r="K28" s="35" t="e">
        <v>#DIV/0!</v>
      </c>
      <c r="L28" s="41">
        <v>0</v>
      </c>
      <c r="M28" s="37" t="e">
        <v>#DIV/0!</v>
      </c>
      <c r="N28" s="23"/>
      <c r="O28" s="68" t="s">
        <v>44</v>
      </c>
      <c r="P28" s="26">
        <v>130</v>
      </c>
      <c r="Q28" s="26">
        <v>130</v>
      </c>
      <c r="R28" s="27">
        <f t="shared" si="9"/>
        <v>1</v>
      </c>
      <c r="S28" s="26">
        <v>0</v>
      </c>
      <c r="T28" s="28">
        <f t="shared" si="10"/>
        <v>0</v>
      </c>
      <c r="U28" s="23"/>
      <c r="V28" s="68" t="s">
        <v>44</v>
      </c>
      <c r="W28" s="26">
        <v>2</v>
      </c>
      <c r="X28" s="26">
        <v>2</v>
      </c>
      <c r="Y28" s="27">
        <f t="shared" si="11"/>
        <v>1</v>
      </c>
      <c r="Z28" s="26">
        <v>0</v>
      </c>
      <c r="AA28" s="28">
        <f t="shared" si="12"/>
        <v>0</v>
      </c>
    </row>
    <row r="29" spans="1:27" x14ac:dyDescent="0.25">
      <c r="A29" s="68" t="s">
        <v>45</v>
      </c>
      <c r="B29" s="26">
        <v>0</v>
      </c>
      <c r="C29" s="26">
        <v>0</v>
      </c>
      <c r="D29" s="27" t="e">
        <f t="shared" si="7"/>
        <v>#DIV/0!</v>
      </c>
      <c r="E29" s="26">
        <v>0</v>
      </c>
      <c r="F29" s="28" t="e">
        <f t="shared" si="8"/>
        <v>#DIV/0!</v>
      </c>
      <c r="G29" s="22"/>
      <c r="H29" s="68" t="s">
        <v>45</v>
      </c>
      <c r="I29" s="38"/>
      <c r="J29" s="38"/>
      <c r="K29" s="35" t="e">
        <v>#DIV/0!</v>
      </c>
      <c r="L29" s="41">
        <v>0</v>
      </c>
      <c r="M29" s="37" t="e">
        <v>#DIV/0!</v>
      </c>
      <c r="N29" s="23"/>
      <c r="O29" s="68" t="s">
        <v>45</v>
      </c>
      <c r="P29" s="26">
        <v>1</v>
      </c>
      <c r="Q29" s="26">
        <v>1</v>
      </c>
      <c r="R29" s="27">
        <f t="shared" si="9"/>
        <v>1</v>
      </c>
      <c r="S29" s="26">
        <v>0</v>
      </c>
      <c r="T29" s="28">
        <f t="shared" si="10"/>
        <v>0</v>
      </c>
      <c r="U29" s="23"/>
      <c r="V29" s="68" t="s">
        <v>45</v>
      </c>
      <c r="W29" s="26">
        <v>0</v>
      </c>
      <c r="X29" s="26">
        <v>0</v>
      </c>
      <c r="Y29" s="27" t="e">
        <f t="shared" si="11"/>
        <v>#DIV/0!</v>
      </c>
      <c r="Z29" s="26">
        <v>0</v>
      </c>
      <c r="AA29" s="28" t="e">
        <f t="shared" si="12"/>
        <v>#DIV/0!</v>
      </c>
    </row>
    <row r="30" spans="1:27" x14ac:dyDescent="0.25">
      <c r="A30" s="68" t="s">
        <v>46</v>
      </c>
      <c r="B30" s="26">
        <v>0</v>
      </c>
      <c r="C30" s="26">
        <v>0</v>
      </c>
      <c r="D30" s="27" t="e">
        <f t="shared" si="7"/>
        <v>#DIV/0!</v>
      </c>
      <c r="E30" s="26">
        <v>0</v>
      </c>
      <c r="F30" s="28" t="e">
        <f t="shared" si="8"/>
        <v>#DIV/0!</v>
      </c>
      <c r="G30" s="22"/>
      <c r="H30" s="68" t="s">
        <v>46</v>
      </c>
      <c r="I30" s="38"/>
      <c r="J30" s="38"/>
      <c r="K30" s="35" t="e">
        <v>#DIV/0!</v>
      </c>
      <c r="L30" s="41">
        <v>0</v>
      </c>
      <c r="M30" s="37" t="e">
        <v>#DIV/0!</v>
      </c>
      <c r="N30" s="23"/>
      <c r="O30" s="68" t="s">
        <v>46</v>
      </c>
      <c r="P30" s="26">
        <v>0</v>
      </c>
      <c r="Q30" s="26">
        <v>0</v>
      </c>
      <c r="R30" s="27" t="e">
        <f t="shared" si="9"/>
        <v>#DIV/0!</v>
      </c>
      <c r="S30" s="26">
        <v>0</v>
      </c>
      <c r="T30" s="28" t="e">
        <f t="shared" si="10"/>
        <v>#DIV/0!</v>
      </c>
      <c r="U30" s="23"/>
      <c r="V30" s="68" t="s">
        <v>46</v>
      </c>
      <c r="W30" s="26">
        <v>0</v>
      </c>
      <c r="X30" s="26">
        <v>0</v>
      </c>
      <c r="Y30" s="27" t="e">
        <f t="shared" si="11"/>
        <v>#DIV/0!</v>
      </c>
      <c r="Z30" s="26">
        <v>0</v>
      </c>
      <c r="AA30" s="28" t="e">
        <f t="shared" si="12"/>
        <v>#DIV/0!</v>
      </c>
    </row>
    <row r="31" spans="1:27" x14ac:dyDescent="0.25">
      <c r="A31" s="68" t="s">
        <v>47</v>
      </c>
      <c r="B31" s="26">
        <v>0</v>
      </c>
      <c r="C31" s="26">
        <v>0</v>
      </c>
      <c r="D31" s="27" t="e">
        <f t="shared" si="7"/>
        <v>#DIV/0!</v>
      </c>
      <c r="E31" s="26">
        <v>0</v>
      </c>
      <c r="F31" s="28" t="e">
        <f t="shared" si="8"/>
        <v>#DIV/0!</v>
      </c>
      <c r="G31" s="22"/>
      <c r="H31" s="68" t="s">
        <v>47</v>
      </c>
      <c r="I31" s="38"/>
      <c r="J31" s="38"/>
      <c r="K31" s="35" t="e">
        <v>#DIV/0!</v>
      </c>
      <c r="L31" s="41">
        <v>0</v>
      </c>
      <c r="M31" s="37" t="e">
        <v>#DIV/0!</v>
      </c>
      <c r="N31" s="23"/>
      <c r="O31" s="68" t="s">
        <v>47</v>
      </c>
      <c r="P31" s="26">
        <v>2</v>
      </c>
      <c r="Q31" s="26">
        <v>2</v>
      </c>
      <c r="R31" s="27">
        <f t="shared" si="9"/>
        <v>1</v>
      </c>
      <c r="S31" s="26">
        <v>0</v>
      </c>
      <c r="T31" s="28">
        <f t="shared" si="10"/>
        <v>0</v>
      </c>
      <c r="U31" s="23"/>
      <c r="V31" s="68" t="s">
        <v>47</v>
      </c>
      <c r="W31" s="26">
        <v>0</v>
      </c>
      <c r="X31" s="26">
        <v>0</v>
      </c>
      <c r="Y31" s="27" t="e">
        <f t="shared" si="11"/>
        <v>#DIV/0!</v>
      </c>
      <c r="Z31" s="26">
        <v>0</v>
      </c>
      <c r="AA31" s="28" t="e">
        <f t="shared" si="12"/>
        <v>#DIV/0!</v>
      </c>
    </row>
    <row r="32" spans="1:27" x14ac:dyDescent="0.25">
      <c r="A32" s="68" t="s">
        <v>48</v>
      </c>
      <c r="B32" s="26">
        <v>0</v>
      </c>
      <c r="C32" s="26">
        <v>0</v>
      </c>
      <c r="D32" s="27" t="e">
        <f t="shared" si="7"/>
        <v>#DIV/0!</v>
      </c>
      <c r="E32" s="26">
        <v>0</v>
      </c>
      <c r="F32" s="28" t="e">
        <f t="shared" si="8"/>
        <v>#DIV/0!</v>
      </c>
      <c r="G32" s="22"/>
      <c r="H32" s="68" t="s">
        <v>48</v>
      </c>
      <c r="I32" s="38"/>
      <c r="J32" s="38"/>
      <c r="K32" s="35" t="e">
        <v>#DIV/0!</v>
      </c>
      <c r="L32" s="41">
        <v>0</v>
      </c>
      <c r="M32" s="37" t="e">
        <v>#DIV/0!</v>
      </c>
      <c r="N32" s="23"/>
      <c r="O32" s="68" t="s">
        <v>48</v>
      </c>
      <c r="P32" s="26">
        <v>0</v>
      </c>
      <c r="Q32" s="26">
        <v>0</v>
      </c>
      <c r="R32" s="27" t="e">
        <f t="shared" si="9"/>
        <v>#DIV/0!</v>
      </c>
      <c r="S32" s="26">
        <v>0</v>
      </c>
      <c r="T32" s="28" t="e">
        <f t="shared" si="10"/>
        <v>#DIV/0!</v>
      </c>
      <c r="U32" s="23"/>
      <c r="V32" s="68" t="s">
        <v>48</v>
      </c>
      <c r="W32" s="26">
        <v>0</v>
      </c>
      <c r="X32" s="26">
        <v>0</v>
      </c>
      <c r="Y32" s="27" t="e">
        <f t="shared" si="11"/>
        <v>#DIV/0!</v>
      </c>
      <c r="Z32" s="26">
        <v>0</v>
      </c>
      <c r="AA32" s="28" t="e">
        <f t="shared" si="12"/>
        <v>#DIV/0!</v>
      </c>
    </row>
    <row r="33" spans="1:27" x14ac:dyDescent="0.25">
      <c r="A33" s="68" t="s">
        <v>49</v>
      </c>
      <c r="B33" s="26">
        <v>0</v>
      </c>
      <c r="C33" s="26">
        <v>0</v>
      </c>
      <c r="D33" s="27" t="e">
        <f t="shared" si="7"/>
        <v>#DIV/0!</v>
      </c>
      <c r="E33" s="26">
        <v>0</v>
      </c>
      <c r="F33" s="28" t="e">
        <f t="shared" si="8"/>
        <v>#DIV/0!</v>
      </c>
      <c r="G33" s="22"/>
      <c r="H33" s="68" t="s">
        <v>49</v>
      </c>
      <c r="I33" s="38"/>
      <c r="J33" s="38"/>
      <c r="K33" s="35" t="e">
        <v>#DIV/0!</v>
      </c>
      <c r="L33" s="41">
        <v>0</v>
      </c>
      <c r="M33" s="37" t="e">
        <v>#DIV/0!</v>
      </c>
      <c r="N33" s="23"/>
      <c r="O33" s="68" t="s">
        <v>49</v>
      </c>
      <c r="P33" s="26">
        <v>0</v>
      </c>
      <c r="Q33" s="26">
        <v>0</v>
      </c>
      <c r="R33" s="27" t="e">
        <f t="shared" si="9"/>
        <v>#DIV/0!</v>
      </c>
      <c r="S33" s="26">
        <v>0</v>
      </c>
      <c r="T33" s="28" t="e">
        <f t="shared" si="10"/>
        <v>#DIV/0!</v>
      </c>
      <c r="U33" s="23"/>
      <c r="V33" s="68" t="s">
        <v>49</v>
      </c>
      <c r="W33" s="26">
        <v>0</v>
      </c>
      <c r="X33" s="26">
        <v>0</v>
      </c>
      <c r="Y33" s="27" t="e">
        <f t="shared" si="11"/>
        <v>#DIV/0!</v>
      </c>
      <c r="Z33" s="26">
        <v>0</v>
      </c>
      <c r="AA33" s="28" t="e">
        <f t="shared" si="12"/>
        <v>#DIV/0!</v>
      </c>
    </row>
    <row r="34" spans="1:27" ht="15.75" thickBot="1" x14ac:dyDescent="0.3">
      <c r="A34" s="69" t="s">
        <v>50</v>
      </c>
      <c r="B34" s="26">
        <v>0</v>
      </c>
      <c r="C34" s="26">
        <v>0</v>
      </c>
      <c r="D34" s="27" t="e">
        <f t="shared" si="7"/>
        <v>#DIV/0!</v>
      </c>
      <c r="E34" s="26">
        <v>0</v>
      </c>
      <c r="F34" s="28" t="e">
        <f t="shared" si="8"/>
        <v>#DIV/0!</v>
      </c>
      <c r="G34" s="22"/>
      <c r="H34" s="69" t="s">
        <v>50</v>
      </c>
      <c r="I34" s="38"/>
      <c r="J34" s="38"/>
      <c r="K34" s="35" t="e">
        <v>#DIV/0!</v>
      </c>
      <c r="L34" s="41">
        <v>0</v>
      </c>
      <c r="M34" s="37" t="e">
        <v>#DIV/0!</v>
      </c>
      <c r="N34" s="23"/>
      <c r="O34" s="69" t="s">
        <v>50</v>
      </c>
      <c r="P34" s="26">
        <v>0</v>
      </c>
      <c r="Q34" s="26">
        <v>0</v>
      </c>
      <c r="R34" s="27" t="e">
        <f t="shared" si="9"/>
        <v>#DIV/0!</v>
      </c>
      <c r="S34" s="26">
        <v>0</v>
      </c>
      <c r="T34" s="28" t="e">
        <f t="shared" si="10"/>
        <v>#DIV/0!</v>
      </c>
      <c r="U34" s="23"/>
      <c r="V34" s="69" t="s">
        <v>50</v>
      </c>
      <c r="W34" s="26">
        <v>0</v>
      </c>
      <c r="X34" s="26">
        <v>0</v>
      </c>
      <c r="Y34" s="27" t="e">
        <f t="shared" si="11"/>
        <v>#DIV/0!</v>
      </c>
      <c r="Z34" s="26">
        <v>0</v>
      </c>
      <c r="AA34" s="28" t="e">
        <f t="shared" si="12"/>
        <v>#DIV/0!</v>
      </c>
    </row>
    <row r="35" spans="1:27" ht="15.75" thickBot="1" x14ac:dyDescent="0.3">
      <c r="A35" s="70" t="s">
        <v>10</v>
      </c>
      <c r="B35" s="62">
        <f>SUM(B25:B34)</f>
        <v>3</v>
      </c>
      <c r="C35" s="62">
        <f>SUM(C25:C34)</f>
        <v>3</v>
      </c>
      <c r="D35" s="27">
        <f>C35/B35</f>
        <v>1</v>
      </c>
      <c r="E35" s="62">
        <f>SUM(E25:E34)</f>
        <v>0</v>
      </c>
      <c r="F35" s="28">
        <f>E35/B35</f>
        <v>0</v>
      </c>
      <c r="G35" s="22"/>
      <c r="H35" s="70" t="s">
        <v>10</v>
      </c>
      <c r="I35" s="42">
        <v>0</v>
      </c>
      <c r="J35" s="43">
        <v>0</v>
      </c>
      <c r="K35" s="44"/>
      <c r="L35" s="44"/>
      <c r="M35" s="45"/>
      <c r="N35" s="23"/>
      <c r="O35" s="70" t="s">
        <v>10</v>
      </c>
      <c r="P35" s="42">
        <f>SUM(P25:P34)</f>
        <v>137</v>
      </c>
      <c r="Q35" s="42">
        <f>SUM(Q25:Q34)</f>
        <v>137</v>
      </c>
      <c r="R35" s="44">
        <v>1</v>
      </c>
      <c r="S35" s="44">
        <f>SUM(S25:S34)</f>
        <v>0</v>
      </c>
      <c r="T35" s="66">
        <f>S35/Q35</f>
        <v>0</v>
      </c>
      <c r="U35" s="23"/>
      <c r="V35" s="70" t="s">
        <v>10</v>
      </c>
      <c r="W35" s="62">
        <f>SUM(W25:W34)</f>
        <v>2</v>
      </c>
      <c r="X35" s="62">
        <f>SUM(X25:X34)</f>
        <v>2</v>
      </c>
      <c r="Y35" s="64">
        <v>1</v>
      </c>
      <c r="Z35" s="144">
        <f>SUM(Z25:Z34)</f>
        <v>0</v>
      </c>
      <c r="AA35" s="66">
        <v>0</v>
      </c>
    </row>
    <row r="36" spans="1:27" ht="15.75" thickBot="1" x14ac:dyDescent="0.3">
      <c r="A36" s="46"/>
      <c r="B36" s="47"/>
      <c r="C36" s="47"/>
      <c r="D36" s="47"/>
      <c r="E36" s="48"/>
      <c r="F36" s="49"/>
      <c r="G36" s="22"/>
      <c r="H36" s="46"/>
      <c r="I36" s="47"/>
      <c r="J36" s="47"/>
      <c r="K36" s="47"/>
      <c r="L36" s="48"/>
      <c r="M36" s="49"/>
      <c r="N36" s="23"/>
      <c r="O36" s="46"/>
      <c r="P36" s="47"/>
      <c r="Q36" s="47"/>
      <c r="R36" s="47"/>
      <c r="S36" s="48"/>
      <c r="T36" s="49"/>
      <c r="U36" s="23"/>
      <c r="V36" s="46"/>
      <c r="W36" s="47"/>
      <c r="X36" s="47"/>
      <c r="Y36" s="47"/>
      <c r="Z36" s="48"/>
      <c r="AA36" s="49"/>
    </row>
    <row r="37" spans="1:27" ht="15" customHeight="1" x14ac:dyDescent="0.25">
      <c r="A37" s="135" t="s">
        <v>51</v>
      </c>
      <c r="B37" s="137" t="s">
        <v>21</v>
      </c>
      <c r="C37" s="139" t="s">
        <v>22</v>
      </c>
      <c r="D37" s="121" t="s">
        <v>23</v>
      </c>
      <c r="E37" s="141" t="s">
        <v>24</v>
      </c>
      <c r="F37" s="121" t="s">
        <v>25</v>
      </c>
      <c r="G37" s="22"/>
      <c r="H37" s="135" t="s">
        <v>51</v>
      </c>
      <c r="I37" s="137" t="s">
        <v>21</v>
      </c>
      <c r="J37" s="139" t="s">
        <v>22</v>
      </c>
      <c r="K37" s="121" t="s">
        <v>23</v>
      </c>
      <c r="L37" s="141" t="s">
        <v>24</v>
      </c>
      <c r="M37" s="121" t="s">
        <v>25</v>
      </c>
      <c r="N37" s="23"/>
      <c r="O37" s="135" t="s">
        <v>51</v>
      </c>
      <c r="P37" s="137" t="s">
        <v>21</v>
      </c>
      <c r="Q37" s="139" t="s">
        <v>22</v>
      </c>
      <c r="R37" s="121" t="s">
        <v>23</v>
      </c>
      <c r="S37" s="141" t="s">
        <v>24</v>
      </c>
      <c r="T37" s="121" t="s">
        <v>25</v>
      </c>
      <c r="U37" s="23"/>
      <c r="V37" s="135" t="s">
        <v>51</v>
      </c>
      <c r="W37" s="137" t="s">
        <v>21</v>
      </c>
      <c r="X37" s="139" t="s">
        <v>22</v>
      </c>
      <c r="Y37" s="121" t="s">
        <v>23</v>
      </c>
      <c r="Z37" s="141" t="s">
        <v>24</v>
      </c>
      <c r="AA37" s="121" t="s">
        <v>25</v>
      </c>
    </row>
    <row r="38" spans="1:27" ht="15.75" thickBot="1" x14ac:dyDescent="0.3">
      <c r="A38" s="136"/>
      <c r="B38" s="138"/>
      <c r="C38" s="140"/>
      <c r="D38" s="122"/>
      <c r="E38" s="142"/>
      <c r="F38" s="134"/>
      <c r="G38" s="22"/>
      <c r="H38" s="136"/>
      <c r="I38" s="138"/>
      <c r="J38" s="140"/>
      <c r="K38" s="122"/>
      <c r="L38" s="142"/>
      <c r="M38" s="134"/>
      <c r="N38" s="23"/>
      <c r="O38" s="136"/>
      <c r="P38" s="138"/>
      <c r="Q38" s="140"/>
      <c r="R38" s="122"/>
      <c r="S38" s="142"/>
      <c r="T38" s="134"/>
      <c r="U38" s="23"/>
      <c r="V38" s="136"/>
      <c r="W38" s="138"/>
      <c r="X38" s="140"/>
      <c r="Y38" s="122"/>
      <c r="Z38" s="142"/>
      <c r="AA38" s="134"/>
    </row>
    <row r="39" spans="1:27" x14ac:dyDescent="0.25">
      <c r="A39" s="71" t="s">
        <v>52</v>
      </c>
      <c r="B39" s="26">
        <v>16</v>
      </c>
      <c r="C39" s="26">
        <v>16</v>
      </c>
      <c r="D39" s="27">
        <f>C39/B39</f>
        <v>1</v>
      </c>
      <c r="E39" s="26">
        <v>0</v>
      </c>
      <c r="F39" s="28">
        <f>E39/B39</f>
        <v>0</v>
      </c>
      <c r="G39" s="22"/>
      <c r="H39" s="71" t="s">
        <v>52</v>
      </c>
      <c r="I39" s="50"/>
      <c r="J39" s="50"/>
      <c r="K39" s="51" t="e">
        <v>#DIV/0!</v>
      </c>
      <c r="L39" s="53">
        <v>0</v>
      </c>
      <c r="M39" s="52" t="e">
        <v>#DIV/0!</v>
      </c>
      <c r="N39" s="23"/>
      <c r="O39" s="71" t="s">
        <v>52</v>
      </c>
      <c r="P39" s="26">
        <v>1244</v>
      </c>
      <c r="Q39" s="26">
        <v>1243</v>
      </c>
      <c r="R39" s="27">
        <f>Q39/P39</f>
        <v>0.99919614147909963</v>
      </c>
      <c r="S39" s="26">
        <v>1</v>
      </c>
      <c r="T39" s="28">
        <f>S39/P39</f>
        <v>8.0385852090032153E-4</v>
      </c>
      <c r="U39" s="23"/>
      <c r="V39" s="71" t="s">
        <v>52</v>
      </c>
      <c r="W39" s="26">
        <v>17</v>
      </c>
      <c r="X39" s="26">
        <v>17</v>
      </c>
      <c r="Y39" s="27">
        <f>X39/W39</f>
        <v>1</v>
      </c>
      <c r="Z39" s="26">
        <v>0</v>
      </c>
      <c r="AA39" s="28">
        <f>Z39/W39</f>
        <v>0</v>
      </c>
    </row>
    <row r="40" spans="1:27" x14ac:dyDescent="0.25">
      <c r="A40" s="71" t="s">
        <v>53</v>
      </c>
      <c r="B40" s="26">
        <v>49</v>
      </c>
      <c r="C40" s="26">
        <v>49</v>
      </c>
      <c r="D40" s="27">
        <f t="shared" ref="D40:D46" si="13">C40/B40</f>
        <v>1</v>
      </c>
      <c r="E40" s="26">
        <v>0</v>
      </c>
      <c r="F40" s="28">
        <f t="shared" ref="F40:F46" si="14">E40/B40</f>
        <v>0</v>
      </c>
      <c r="G40" s="22"/>
      <c r="H40" s="71" t="s">
        <v>53</v>
      </c>
      <c r="I40" s="50"/>
      <c r="J40" s="50"/>
      <c r="K40" s="51" t="e">
        <v>#DIV/0!</v>
      </c>
      <c r="L40" s="53">
        <v>0</v>
      </c>
      <c r="M40" s="52" t="e">
        <v>#DIV/0!</v>
      </c>
      <c r="N40" s="23"/>
      <c r="O40" s="71" t="s">
        <v>53</v>
      </c>
      <c r="P40" s="26">
        <v>1699</v>
      </c>
      <c r="Q40" s="26">
        <v>1699</v>
      </c>
      <c r="R40" s="27">
        <f t="shared" ref="R40:R46" si="15">Q40/P40</f>
        <v>1</v>
      </c>
      <c r="S40" s="26">
        <v>0</v>
      </c>
      <c r="T40" s="28">
        <f t="shared" ref="T40:T46" si="16">S40/P40</f>
        <v>0</v>
      </c>
      <c r="U40" s="23"/>
      <c r="V40" s="71" t="s">
        <v>53</v>
      </c>
      <c r="W40" s="26">
        <v>34</v>
      </c>
      <c r="X40" s="26">
        <v>34</v>
      </c>
      <c r="Y40" s="27">
        <f t="shared" ref="Y40:Y46" si="17">X40/W40</f>
        <v>1</v>
      </c>
      <c r="Z40" s="26">
        <v>0</v>
      </c>
      <c r="AA40" s="28">
        <f t="shared" ref="AA40:AA46" si="18">Z40/W40</f>
        <v>0</v>
      </c>
    </row>
    <row r="41" spans="1:27" x14ac:dyDescent="0.25">
      <c r="A41" s="71" t="s">
        <v>54</v>
      </c>
      <c r="B41" s="26">
        <v>0</v>
      </c>
      <c r="C41" s="26">
        <v>0</v>
      </c>
      <c r="D41" s="27" t="e">
        <f t="shared" si="13"/>
        <v>#DIV/0!</v>
      </c>
      <c r="E41" s="26">
        <v>0</v>
      </c>
      <c r="F41" s="28" t="e">
        <f t="shared" si="14"/>
        <v>#DIV/0!</v>
      </c>
      <c r="G41" s="22"/>
      <c r="H41" s="71" t="s">
        <v>54</v>
      </c>
      <c r="I41" s="50"/>
      <c r="J41" s="50"/>
      <c r="K41" s="51" t="e">
        <v>#DIV/0!</v>
      </c>
      <c r="L41" s="53">
        <v>0</v>
      </c>
      <c r="M41" s="52" t="e">
        <v>#DIV/0!</v>
      </c>
      <c r="N41" s="23"/>
      <c r="O41" s="71" t="s">
        <v>54</v>
      </c>
      <c r="P41" s="26">
        <v>0</v>
      </c>
      <c r="Q41" s="26">
        <v>0</v>
      </c>
      <c r="R41" s="27" t="e">
        <f t="shared" si="15"/>
        <v>#DIV/0!</v>
      </c>
      <c r="S41" s="26">
        <v>0</v>
      </c>
      <c r="T41" s="28" t="e">
        <f t="shared" si="16"/>
        <v>#DIV/0!</v>
      </c>
      <c r="U41" s="23"/>
      <c r="V41" s="71" t="s">
        <v>54</v>
      </c>
      <c r="W41" s="26">
        <v>0</v>
      </c>
      <c r="X41" s="26">
        <v>0</v>
      </c>
      <c r="Y41" s="27" t="e">
        <f t="shared" si="17"/>
        <v>#DIV/0!</v>
      </c>
      <c r="Z41" s="26">
        <v>0</v>
      </c>
      <c r="AA41" s="28" t="e">
        <f t="shared" si="18"/>
        <v>#DIV/0!</v>
      </c>
    </row>
    <row r="42" spans="1:27" x14ac:dyDescent="0.25">
      <c r="A42" s="71" t="s">
        <v>55</v>
      </c>
      <c r="B42" s="26">
        <v>0</v>
      </c>
      <c r="C42" s="26">
        <v>0</v>
      </c>
      <c r="D42" s="27" t="e">
        <f t="shared" si="13"/>
        <v>#DIV/0!</v>
      </c>
      <c r="E42" s="26">
        <v>0</v>
      </c>
      <c r="F42" s="28" t="e">
        <f t="shared" si="14"/>
        <v>#DIV/0!</v>
      </c>
      <c r="G42" s="22"/>
      <c r="H42" s="71" t="s">
        <v>55</v>
      </c>
      <c r="I42" s="50"/>
      <c r="J42" s="50"/>
      <c r="K42" s="51" t="e">
        <v>#DIV/0!</v>
      </c>
      <c r="L42" s="53">
        <v>0</v>
      </c>
      <c r="M42" s="52" t="e">
        <v>#DIV/0!</v>
      </c>
      <c r="N42" s="23"/>
      <c r="O42" s="71" t="s">
        <v>55</v>
      </c>
      <c r="P42" s="26">
        <v>1</v>
      </c>
      <c r="Q42" s="26">
        <v>1</v>
      </c>
      <c r="R42" s="27">
        <f t="shared" si="15"/>
        <v>1</v>
      </c>
      <c r="S42" s="26">
        <v>0</v>
      </c>
      <c r="T42" s="28">
        <f t="shared" si="16"/>
        <v>0</v>
      </c>
      <c r="U42" s="23"/>
      <c r="V42" s="71" t="s">
        <v>55</v>
      </c>
      <c r="W42" s="26">
        <v>0</v>
      </c>
      <c r="X42" s="26">
        <v>0</v>
      </c>
      <c r="Y42" s="27" t="e">
        <f t="shared" si="17"/>
        <v>#DIV/0!</v>
      </c>
      <c r="Z42" s="26">
        <v>0</v>
      </c>
      <c r="AA42" s="28" t="e">
        <f t="shared" si="18"/>
        <v>#DIV/0!</v>
      </c>
    </row>
    <row r="43" spans="1:27" x14ac:dyDescent="0.25">
      <c r="A43" s="71" t="s">
        <v>56</v>
      </c>
      <c r="B43" s="26">
        <v>0</v>
      </c>
      <c r="C43" s="26">
        <v>0</v>
      </c>
      <c r="D43" s="27" t="e">
        <f t="shared" si="13"/>
        <v>#DIV/0!</v>
      </c>
      <c r="E43" s="26">
        <v>0</v>
      </c>
      <c r="F43" s="28" t="e">
        <f t="shared" si="14"/>
        <v>#DIV/0!</v>
      </c>
      <c r="G43" s="22"/>
      <c r="H43" s="71" t="s">
        <v>56</v>
      </c>
      <c r="I43" s="50"/>
      <c r="J43" s="50"/>
      <c r="K43" s="51" t="e">
        <v>#DIV/0!</v>
      </c>
      <c r="L43" s="53">
        <v>0</v>
      </c>
      <c r="M43" s="52" t="e">
        <v>#DIV/0!</v>
      </c>
      <c r="N43" s="23"/>
      <c r="O43" s="71" t="s">
        <v>56</v>
      </c>
      <c r="P43" s="26">
        <v>112</v>
      </c>
      <c r="Q43" s="26">
        <v>111</v>
      </c>
      <c r="R43" s="27">
        <f t="shared" si="15"/>
        <v>0.9910714285714286</v>
      </c>
      <c r="S43" s="26">
        <v>1</v>
      </c>
      <c r="T43" s="28">
        <f t="shared" si="16"/>
        <v>8.9285714285714281E-3</v>
      </c>
      <c r="U43" s="23"/>
      <c r="V43" s="71" t="s">
        <v>56</v>
      </c>
      <c r="W43" s="26">
        <v>7</v>
      </c>
      <c r="X43" s="26">
        <v>7</v>
      </c>
      <c r="Y43" s="27">
        <f t="shared" si="17"/>
        <v>1</v>
      </c>
      <c r="Z43" s="26">
        <v>0</v>
      </c>
      <c r="AA43" s="28">
        <f t="shared" si="18"/>
        <v>0</v>
      </c>
    </row>
    <row r="44" spans="1:27" x14ac:dyDescent="0.25">
      <c r="A44" s="71" t="s">
        <v>57</v>
      </c>
      <c r="B44" s="26">
        <v>0</v>
      </c>
      <c r="C44" s="26">
        <v>0</v>
      </c>
      <c r="D44" s="27" t="e">
        <f t="shared" si="13"/>
        <v>#DIV/0!</v>
      </c>
      <c r="E44" s="26">
        <v>0</v>
      </c>
      <c r="F44" s="28" t="e">
        <f t="shared" si="14"/>
        <v>#DIV/0!</v>
      </c>
      <c r="G44" s="22"/>
      <c r="H44" s="71" t="s">
        <v>57</v>
      </c>
      <c r="I44" s="50"/>
      <c r="J44" s="50"/>
      <c r="K44" s="51" t="e">
        <v>#DIV/0!</v>
      </c>
      <c r="L44" s="53">
        <v>0</v>
      </c>
      <c r="M44" s="52" t="e">
        <v>#DIV/0!</v>
      </c>
      <c r="N44" s="23"/>
      <c r="O44" s="71" t="s">
        <v>57</v>
      </c>
      <c r="P44" s="26">
        <v>1</v>
      </c>
      <c r="Q44" s="26">
        <v>1</v>
      </c>
      <c r="R44" s="27">
        <f t="shared" si="15"/>
        <v>1</v>
      </c>
      <c r="S44" s="26">
        <v>0</v>
      </c>
      <c r="T44" s="28">
        <f t="shared" si="16"/>
        <v>0</v>
      </c>
      <c r="U44" s="23"/>
      <c r="V44" s="71" t="s">
        <v>57</v>
      </c>
      <c r="W44" s="26">
        <v>0</v>
      </c>
      <c r="X44" s="26">
        <v>0</v>
      </c>
      <c r="Y44" s="27" t="e">
        <f t="shared" si="17"/>
        <v>#DIV/0!</v>
      </c>
      <c r="Z44" s="26">
        <v>0</v>
      </c>
      <c r="AA44" s="28" t="e">
        <f t="shared" si="18"/>
        <v>#DIV/0!</v>
      </c>
    </row>
    <row r="45" spans="1:27" x14ac:dyDescent="0.25">
      <c r="A45" s="71" t="s">
        <v>58</v>
      </c>
      <c r="B45" s="26">
        <v>1</v>
      </c>
      <c r="C45" s="26">
        <v>1</v>
      </c>
      <c r="D45" s="27">
        <f t="shared" si="13"/>
        <v>1</v>
      </c>
      <c r="E45" s="26">
        <v>0</v>
      </c>
      <c r="F45" s="28">
        <f t="shared" si="14"/>
        <v>0</v>
      </c>
      <c r="G45" s="22"/>
      <c r="H45" s="71" t="s">
        <v>58</v>
      </c>
      <c r="I45" s="50"/>
      <c r="J45" s="50"/>
      <c r="K45" s="51" t="e">
        <v>#DIV/0!</v>
      </c>
      <c r="L45" s="53">
        <v>0</v>
      </c>
      <c r="M45" s="52" t="e">
        <v>#DIV/0!</v>
      </c>
      <c r="N45" s="23"/>
      <c r="O45" s="71" t="s">
        <v>58</v>
      </c>
      <c r="P45" s="26">
        <v>165</v>
      </c>
      <c r="Q45" s="26">
        <v>163</v>
      </c>
      <c r="R45" s="27">
        <f t="shared" si="15"/>
        <v>0.98787878787878791</v>
      </c>
      <c r="S45" s="26">
        <v>2</v>
      </c>
      <c r="T45" s="28">
        <f t="shared" si="16"/>
        <v>1.2121212121212121E-2</v>
      </c>
      <c r="U45" s="23"/>
      <c r="V45" s="71" t="s">
        <v>58</v>
      </c>
      <c r="W45" s="26">
        <v>11</v>
      </c>
      <c r="X45" s="26">
        <v>11</v>
      </c>
      <c r="Y45" s="27">
        <f t="shared" si="17"/>
        <v>1</v>
      </c>
      <c r="Z45" s="26">
        <v>0</v>
      </c>
      <c r="AA45" s="28">
        <f t="shared" si="18"/>
        <v>0</v>
      </c>
    </row>
    <row r="46" spans="1:27" ht="15.75" thickBot="1" x14ac:dyDescent="0.3">
      <c r="A46" s="72" t="s">
        <v>59</v>
      </c>
      <c r="B46" s="26">
        <v>0</v>
      </c>
      <c r="C46" s="26">
        <v>0</v>
      </c>
      <c r="D46" s="27" t="e">
        <f t="shared" si="13"/>
        <v>#DIV/0!</v>
      </c>
      <c r="E46" s="26">
        <v>0</v>
      </c>
      <c r="F46" s="28" t="e">
        <f t="shared" si="14"/>
        <v>#DIV/0!</v>
      </c>
      <c r="G46" s="22"/>
      <c r="H46" s="72" t="s">
        <v>59</v>
      </c>
      <c r="I46" s="50"/>
      <c r="J46" s="50"/>
      <c r="K46" s="51" t="e">
        <v>#DIV/0!</v>
      </c>
      <c r="L46" s="53">
        <v>0</v>
      </c>
      <c r="M46" s="52" t="e">
        <v>#DIV/0!</v>
      </c>
      <c r="N46" s="23"/>
      <c r="O46" s="72" t="s">
        <v>59</v>
      </c>
      <c r="P46" s="26">
        <v>0</v>
      </c>
      <c r="Q46" s="26">
        <v>0</v>
      </c>
      <c r="R46" s="27" t="e">
        <f t="shared" si="15"/>
        <v>#DIV/0!</v>
      </c>
      <c r="S46" s="26">
        <v>0</v>
      </c>
      <c r="T46" s="28" t="e">
        <f t="shared" si="16"/>
        <v>#DIV/0!</v>
      </c>
      <c r="U46" s="23"/>
      <c r="V46" s="72" t="s">
        <v>59</v>
      </c>
      <c r="W46" s="26">
        <v>0</v>
      </c>
      <c r="X46" s="26">
        <v>0</v>
      </c>
      <c r="Y46" s="27" t="e">
        <f t="shared" si="17"/>
        <v>#DIV/0!</v>
      </c>
      <c r="Z46" s="26">
        <v>0</v>
      </c>
      <c r="AA46" s="28" t="e">
        <f t="shared" si="18"/>
        <v>#DIV/0!</v>
      </c>
    </row>
    <row r="47" spans="1:27" ht="15.75" thickBot="1" x14ac:dyDescent="0.3">
      <c r="A47" s="54" t="s">
        <v>10</v>
      </c>
      <c r="B47" s="55">
        <f t="shared" ref="B47:C47" si="19">SUM(B39:B46)</f>
        <v>66</v>
      </c>
      <c r="C47" s="55">
        <f t="shared" si="19"/>
        <v>66</v>
      </c>
      <c r="D47" s="35">
        <v>1</v>
      </c>
      <c r="E47" s="56">
        <f>SUM(E39:E46)</f>
        <v>0</v>
      </c>
      <c r="F47" s="28">
        <f>E47/B47</f>
        <v>0</v>
      </c>
      <c r="G47" s="22"/>
      <c r="H47" s="54" t="s">
        <v>10</v>
      </c>
      <c r="I47" s="55">
        <v>0</v>
      </c>
      <c r="J47" s="55">
        <v>0</v>
      </c>
      <c r="K47" s="56"/>
      <c r="L47" s="58"/>
      <c r="M47" s="57"/>
      <c r="N47" s="23"/>
      <c r="O47" s="54" t="s">
        <v>10</v>
      </c>
      <c r="P47" s="55">
        <f>SUM(P39:P46)</f>
        <v>3222</v>
      </c>
      <c r="Q47" s="55">
        <f>SUM(Q39:Q46)</f>
        <v>3218</v>
      </c>
      <c r="R47" s="57">
        <f>Q47/P47</f>
        <v>0.99875853507138423</v>
      </c>
      <c r="S47" s="145">
        <f>SUM(S39:S46)</f>
        <v>4</v>
      </c>
      <c r="T47" s="57">
        <f>S47/P47</f>
        <v>1.2414649286157666E-3</v>
      </c>
      <c r="U47" s="23"/>
      <c r="V47" s="54" t="s">
        <v>10</v>
      </c>
      <c r="W47" s="55">
        <f>SUM(W39:W46)</f>
        <v>69</v>
      </c>
      <c r="X47" s="55">
        <f>SUM(X39:X46)</f>
        <v>69</v>
      </c>
      <c r="Y47" s="57">
        <v>1</v>
      </c>
      <c r="Z47" s="145">
        <f>SUM(Z39:Z46)</f>
        <v>0</v>
      </c>
      <c r="AA47" s="57">
        <v>0</v>
      </c>
    </row>
    <row r="48" spans="1:27" ht="15.75" thickBot="1" x14ac:dyDescent="0.3">
      <c r="A48" s="31"/>
      <c r="B48" s="32"/>
      <c r="C48" s="32"/>
      <c r="D48" s="32"/>
      <c r="E48" s="32"/>
      <c r="F48" s="32"/>
      <c r="G48" s="22"/>
      <c r="H48" s="31"/>
      <c r="I48" s="32"/>
      <c r="J48" s="32"/>
      <c r="K48" s="32"/>
      <c r="L48" s="32"/>
      <c r="M48" s="32"/>
      <c r="N48" s="23"/>
      <c r="O48" s="31"/>
      <c r="P48" s="32"/>
      <c r="Q48" s="32"/>
      <c r="R48" s="32"/>
      <c r="S48" s="32"/>
      <c r="T48" s="32"/>
      <c r="U48" s="23"/>
      <c r="V48" s="31"/>
      <c r="W48" s="32"/>
      <c r="X48" s="32"/>
      <c r="Y48" s="32"/>
      <c r="Z48" s="32"/>
      <c r="AA48" s="32"/>
    </row>
    <row r="49" spans="1:27" ht="15.75" thickBot="1" x14ac:dyDescent="0.3">
      <c r="A49" s="73" t="s">
        <v>10</v>
      </c>
      <c r="B49" s="74">
        <f>SUM(B47,B35,B21)</f>
        <v>85</v>
      </c>
      <c r="C49" s="74">
        <f>SUM(C47,C35,C21)</f>
        <v>85</v>
      </c>
      <c r="D49" s="143">
        <f>C49/B49</f>
        <v>1</v>
      </c>
      <c r="E49" s="74">
        <f>SUM(E47,E35,E21)</f>
        <v>0</v>
      </c>
      <c r="F49" s="77">
        <f>E49/B49</f>
        <v>0</v>
      </c>
      <c r="G49" s="22"/>
      <c r="H49" s="73" t="s">
        <v>10</v>
      </c>
      <c r="I49" s="74">
        <v>0</v>
      </c>
      <c r="J49" s="74">
        <v>0</v>
      </c>
      <c r="K49" s="75"/>
      <c r="L49" s="76"/>
      <c r="M49" s="77"/>
      <c r="N49" s="23"/>
      <c r="O49" s="73" t="s">
        <v>10</v>
      </c>
      <c r="P49" s="74">
        <f>SUM(P47,P35,P21)</f>
        <v>4241</v>
      </c>
      <c r="Q49" s="74">
        <f>SUM(Q47,Q35,Q21)</f>
        <v>4233</v>
      </c>
      <c r="R49" s="143">
        <f>Q49/P49</f>
        <v>0.99811365244046213</v>
      </c>
      <c r="S49" s="74">
        <f>SUM(S47,S35,S21)</f>
        <v>8</v>
      </c>
      <c r="T49" s="77">
        <f>S49/P49</f>
        <v>1.8863475595378449E-3</v>
      </c>
      <c r="U49" s="23"/>
      <c r="V49" s="73" t="s">
        <v>10</v>
      </c>
      <c r="W49" s="74">
        <f>SUM(W47,W35,W21)</f>
        <v>179</v>
      </c>
      <c r="X49" s="74">
        <f>SUM(X47,X35,X21)</f>
        <v>179</v>
      </c>
      <c r="Y49" s="143">
        <f>X49/W49</f>
        <v>1</v>
      </c>
      <c r="Z49" s="74">
        <f>SUM(Z47,Z35,Z21)</f>
        <v>0</v>
      </c>
      <c r="AA49" s="77">
        <f>Z49/W49</f>
        <v>0</v>
      </c>
    </row>
  </sheetData>
  <pageMargins left="0.7" right="0.7" top="0.75" bottom="0.7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D85"/>
  <sheetViews>
    <sheetView topLeftCell="A58" zoomScale="120" zoomScaleNormal="120" workbookViewId="0">
      <selection activeCell="F75" sqref="F75"/>
    </sheetView>
  </sheetViews>
  <sheetFormatPr baseColWidth="10" defaultColWidth="11.42578125" defaultRowHeight="15" x14ac:dyDescent="0.25"/>
  <cols>
    <col min="1" max="1" width="24.5703125" customWidth="1"/>
    <col min="2" max="2" width="27.140625" customWidth="1"/>
    <col min="3" max="3" width="15.7109375" bestFit="1" customWidth="1"/>
    <col min="4" max="4" width="18.140625" customWidth="1"/>
  </cols>
  <sheetData>
    <row r="1" spans="1:4" ht="15.75" thickBot="1" x14ac:dyDescent="0.3">
      <c r="A1" s="18"/>
      <c r="B1" s="18"/>
      <c r="C1" s="18"/>
      <c r="D1" s="18"/>
    </row>
    <row r="2" spans="1:4" x14ac:dyDescent="0.25">
      <c r="A2" s="18"/>
      <c r="B2" s="92" t="s">
        <v>61</v>
      </c>
      <c r="C2" s="93"/>
      <c r="D2" s="18"/>
    </row>
    <row r="3" spans="1:4" ht="15.75" thickBot="1" x14ac:dyDescent="0.3">
      <c r="A3" s="18"/>
      <c r="B3" s="94" t="s">
        <v>72</v>
      </c>
      <c r="C3" s="95"/>
      <c r="D3" s="18"/>
    </row>
    <row r="4" spans="1:4" x14ac:dyDescent="0.25">
      <c r="A4" s="18"/>
      <c r="B4" s="18"/>
      <c r="C4" s="18"/>
      <c r="D4" s="18"/>
    </row>
    <row r="5" spans="1:4" ht="15.75" thickBot="1" x14ac:dyDescent="0.3">
      <c r="A5" s="18"/>
      <c r="B5" s="18"/>
      <c r="C5" s="18"/>
      <c r="D5" s="18"/>
    </row>
    <row r="6" spans="1:4" x14ac:dyDescent="0.25">
      <c r="A6" s="96" t="s">
        <v>60</v>
      </c>
      <c r="B6" s="97"/>
      <c r="C6" s="15"/>
      <c r="D6" s="18"/>
    </row>
    <row r="7" spans="1:4" x14ac:dyDescent="0.25">
      <c r="A7" s="98"/>
      <c r="B7" s="99"/>
      <c r="C7" s="16"/>
      <c r="D7" s="18"/>
    </row>
    <row r="8" spans="1:4" ht="15.75" thickBot="1" x14ac:dyDescent="0.3">
      <c r="A8" s="100"/>
      <c r="B8" s="101"/>
      <c r="C8" s="17"/>
      <c r="D8" s="18"/>
    </row>
    <row r="9" spans="1:4" x14ac:dyDescent="0.25">
      <c r="A9" s="102" t="s">
        <v>14</v>
      </c>
      <c r="B9" s="105" t="s">
        <v>72</v>
      </c>
      <c r="C9" s="108" t="s">
        <v>15</v>
      </c>
      <c r="D9" s="18"/>
    </row>
    <row r="10" spans="1:4" x14ac:dyDescent="0.25">
      <c r="A10" s="103"/>
      <c r="B10" s="106"/>
      <c r="C10" s="109"/>
      <c r="D10" s="18"/>
    </row>
    <row r="11" spans="1:4" ht="15.75" thickBot="1" x14ac:dyDescent="0.3">
      <c r="A11" s="104"/>
      <c r="B11" s="107"/>
      <c r="C11" s="110"/>
      <c r="D11" s="18"/>
    </row>
    <row r="12" spans="1:4" x14ac:dyDescent="0.25">
      <c r="A12" s="19" t="s">
        <v>16</v>
      </c>
      <c r="B12" s="20">
        <v>33</v>
      </c>
      <c r="C12" s="21">
        <f>+B12/$B$17</f>
        <v>2.1290322580645161E-2</v>
      </c>
      <c r="D12" s="18"/>
    </row>
    <row r="13" spans="1:4" x14ac:dyDescent="0.25">
      <c r="A13" s="19" t="s">
        <v>17</v>
      </c>
      <c r="B13" s="20">
        <v>0</v>
      </c>
      <c r="C13" s="21">
        <f t="shared" ref="C13:C15" si="0">+B13/$B$17</f>
        <v>0</v>
      </c>
      <c r="D13" s="18"/>
    </row>
    <row r="14" spans="1:4" x14ac:dyDescent="0.25">
      <c r="A14" s="19" t="s">
        <v>18</v>
      </c>
      <c r="B14" s="20">
        <v>1449</v>
      </c>
      <c r="C14" s="21">
        <f t="shared" si="0"/>
        <v>0.93483870967741933</v>
      </c>
      <c r="D14" s="18"/>
    </row>
    <row r="15" spans="1:4" x14ac:dyDescent="0.25">
      <c r="A15" s="111" t="s">
        <v>13</v>
      </c>
      <c r="B15" s="20">
        <v>68</v>
      </c>
      <c r="C15" s="21">
        <f t="shared" si="0"/>
        <v>4.3870967741935482E-2</v>
      </c>
      <c r="D15" s="18"/>
    </row>
    <row r="16" spans="1:4" x14ac:dyDescent="0.25">
      <c r="A16" s="111" t="s">
        <v>19</v>
      </c>
      <c r="B16" s="149"/>
      <c r="C16" s="147">
        <v>1</v>
      </c>
      <c r="D16" s="18"/>
    </row>
    <row r="17" spans="1:4" ht="15.75" thickBot="1" x14ac:dyDescent="0.3">
      <c r="A17" s="112"/>
      <c r="B17" s="150">
        <f>SUM(B12:B15)</f>
        <v>1550</v>
      </c>
      <c r="C17" s="148"/>
      <c r="D17" s="18"/>
    </row>
    <row r="18" spans="1:4" x14ac:dyDescent="0.25">
      <c r="A18" s="86" t="s">
        <v>0</v>
      </c>
      <c r="B18" s="87"/>
      <c r="C18" s="87"/>
      <c r="D18" s="88"/>
    </row>
    <row r="19" spans="1:4" ht="15.75" thickBot="1" x14ac:dyDescent="0.3">
      <c r="A19" s="89"/>
      <c r="B19" s="90"/>
      <c r="C19" s="90"/>
      <c r="D19" s="91"/>
    </row>
    <row r="20" spans="1:4" x14ac:dyDescent="0.25">
      <c r="A20" s="8" t="s">
        <v>1</v>
      </c>
      <c r="B20" s="9" t="s">
        <v>2</v>
      </c>
      <c r="C20" s="9" t="s">
        <v>3</v>
      </c>
      <c r="D20" s="9" t="s">
        <v>4</v>
      </c>
    </row>
    <row r="21" spans="1:4" x14ac:dyDescent="0.25">
      <c r="A21" s="7" t="s">
        <v>5</v>
      </c>
      <c r="B21" s="20">
        <v>0</v>
      </c>
      <c r="C21" s="20">
        <v>0</v>
      </c>
      <c r="D21" s="20">
        <v>0</v>
      </c>
    </row>
    <row r="22" spans="1:4" x14ac:dyDescent="0.25">
      <c r="A22" s="7" t="s">
        <v>6</v>
      </c>
      <c r="B22" s="20">
        <v>0</v>
      </c>
      <c r="C22" s="20">
        <v>0</v>
      </c>
      <c r="D22" s="20">
        <v>0</v>
      </c>
    </row>
    <row r="23" spans="1:4" x14ac:dyDescent="0.25">
      <c r="A23" s="7" t="s">
        <v>62</v>
      </c>
      <c r="B23" s="20">
        <v>19</v>
      </c>
      <c r="C23" s="20">
        <v>19</v>
      </c>
      <c r="D23" s="20">
        <v>0</v>
      </c>
    </row>
    <row r="24" spans="1:4" x14ac:dyDescent="0.25">
      <c r="A24" s="7" t="s">
        <v>7</v>
      </c>
      <c r="B24" s="20">
        <v>0</v>
      </c>
      <c r="C24" s="20">
        <v>0</v>
      </c>
      <c r="D24" s="20">
        <v>0</v>
      </c>
    </row>
    <row r="25" spans="1:4" x14ac:dyDescent="0.25">
      <c r="A25" s="7" t="s">
        <v>63</v>
      </c>
      <c r="B25" s="20">
        <v>0</v>
      </c>
      <c r="C25" s="20">
        <v>0</v>
      </c>
      <c r="D25" s="20">
        <v>0</v>
      </c>
    </row>
    <row r="26" spans="1:4" x14ac:dyDescent="0.25">
      <c r="A26" s="7" t="s">
        <v>8</v>
      </c>
      <c r="B26" s="20">
        <v>2</v>
      </c>
      <c r="C26" s="20">
        <v>2</v>
      </c>
      <c r="D26" s="20">
        <v>0</v>
      </c>
    </row>
    <row r="27" spans="1:4" x14ac:dyDescent="0.25">
      <c r="A27" s="7" t="s">
        <v>9</v>
      </c>
      <c r="B27" s="20">
        <v>0</v>
      </c>
      <c r="C27" s="20">
        <v>0</v>
      </c>
      <c r="D27" s="20">
        <v>0</v>
      </c>
    </row>
    <row r="28" spans="1:4" x14ac:dyDescent="0.25">
      <c r="A28" s="7" t="s">
        <v>64</v>
      </c>
      <c r="B28" s="20">
        <v>12</v>
      </c>
      <c r="C28" s="20">
        <v>12</v>
      </c>
      <c r="D28" s="20">
        <v>0</v>
      </c>
    </row>
    <row r="29" spans="1:4" x14ac:dyDescent="0.25">
      <c r="A29" s="7" t="s">
        <v>65</v>
      </c>
      <c r="B29" s="20">
        <v>0</v>
      </c>
      <c r="C29" s="20">
        <v>0</v>
      </c>
      <c r="D29" s="20">
        <v>0</v>
      </c>
    </row>
    <row r="30" spans="1:4" x14ac:dyDescent="0.25">
      <c r="A30" s="7" t="s">
        <v>66</v>
      </c>
      <c r="B30" s="20">
        <v>0</v>
      </c>
      <c r="C30" s="20">
        <v>0</v>
      </c>
      <c r="D30" s="20">
        <v>0</v>
      </c>
    </row>
    <row r="31" spans="1:4" x14ac:dyDescent="0.25">
      <c r="A31" s="7"/>
      <c r="B31" s="4"/>
      <c r="C31" s="5"/>
      <c r="D31" s="6"/>
    </row>
    <row r="32" spans="1:4" x14ac:dyDescent="0.25">
      <c r="A32" s="7"/>
      <c r="B32" s="4"/>
      <c r="C32" s="5"/>
      <c r="D32" s="6"/>
    </row>
    <row r="33" spans="1:4" x14ac:dyDescent="0.25">
      <c r="A33" s="7"/>
      <c r="B33" s="4"/>
      <c r="C33" s="5"/>
      <c r="D33" s="6"/>
    </row>
    <row r="34" spans="1:4" ht="15.75" thickBot="1" x14ac:dyDescent="0.3">
      <c r="A34" s="10" t="s">
        <v>10</v>
      </c>
      <c r="B34" s="11">
        <f>SUM(B21:B33)</f>
        <v>33</v>
      </c>
      <c r="C34" s="11">
        <f t="shared" ref="C34:D34" si="1">SUM(C21:C33)</f>
        <v>33</v>
      </c>
      <c r="D34" s="11">
        <f t="shared" si="1"/>
        <v>0</v>
      </c>
    </row>
    <row r="35" spans="1:4" x14ac:dyDescent="0.25">
      <c r="A35" s="86" t="s">
        <v>11</v>
      </c>
      <c r="B35" s="87"/>
      <c r="C35" s="87"/>
      <c r="D35" s="88"/>
    </row>
    <row r="36" spans="1:4" ht="15.75" thickBot="1" x14ac:dyDescent="0.3">
      <c r="A36" s="89"/>
      <c r="B36" s="90"/>
      <c r="C36" s="90"/>
      <c r="D36" s="91"/>
    </row>
    <row r="37" spans="1:4" x14ac:dyDescent="0.25">
      <c r="A37" s="8" t="s">
        <v>1</v>
      </c>
      <c r="B37" s="9" t="s">
        <v>2</v>
      </c>
      <c r="C37" s="9" t="s">
        <v>3</v>
      </c>
      <c r="D37" s="9" t="s">
        <v>4</v>
      </c>
    </row>
    <row r="38" spans="1:4" x14ac:dyDescent="0.25">
      <c r="A38" s="7" t="s">
        <v>5</v>
      </c>
      <c r="B38" s="1"/>
      <c r="C38" s="2">
        <v>0</v>
      </c>
      <c r="D38" s="3">
        <v>0</v>
      </c>
    </row>
    <row r="39" spans="1:4" x14ac:dyDescent="0.25">
      <c r="A39" s="7" t="s">
        <v>6</v>
      </c>
      <c r="B39" s="4"/>
      <c r="C39" s="5"/>
      <c r="D39" s="6"/>
    </row>
    <row r="40" spans="1:4" x14ac:dyDescent="0.25">
      <c r="A40" s="7" t="s">
        <v>62</v>
      </c>
      <c r="B40" s="4"/>
      <c r="C40" s="5"/>
      <c r="D40" s="6"/>
    </row>
    <row r="41" spans="1:4" x14ac:dyDescent="0.25">
      <c r="A41" s="7" t="s">
        <v>7</v>
      </c>
      <c r="B41" s="4"/>
      <c r="C41" s="5"/>
      <c r="D41" s="6"/>
    </row>
    <row r="42" spans="1:4" x14ac:dyDescent="0.25">
      <c r="A42" s="7" t="s">
        <v>63</v>
      </c>
      <c r="B42" s="4"/>
      <c r="C42" s="5"/>
      <c r="D42" s="6"/>
    </row>
    <row r="43" spans="1:4" x14ac:dyDescent="0.25">
      <c r="A43" s="7" t="s">
        <v>8</v>
      </c>
      <c r="B43" s="4"/>
      <c r="C43" s="5"/>
      <c r="D43" s="6"/>
    </row>
    <row r="44" spans="1:4" x14ac:dyDescent="0.25">
      <c r="A44" s="7" t="s">
        <v>9</v>
      </c>
      <c r="B44" s="4"/>
      <c r="C44" s="5"/>
      <c r="D44" s="6"/>
    </row>
    <row r="45" spans="1:4" x14ac:dyDescent="0.25">
      <c r="A45" s="7" t="s">
        <v>64</v>
      </c>
      <c r="B45" s="4"/>
      <c r="C45" s="5"/>
      <c r="D45" s="6"/>
    </row>
    <row r="46" spans="1:4" x14ac:dyDescent="0.25">
      <c r="A46" s="7" t="s">
        <v>65</v>
      </c>
      <c r="B46" s="4"/>
      <c r="C46" s="5"/>
      <c r="D46" s="6"/>
    </row>
    <row r="47" spans="1:4" x14ac:dyDescent="0.25">
      <c r="A47" s="7" t="s">
        <v>66</v>
      </c>
      <c r="B47" s="4"/>
      <c r="C47" s="5"/>
      <c r="D47" s="6"/>
    </row>
    <row r="48" spans="1:4" x14ac:dyDescent="0.25">
      <c r="A48" s="7"/>
      <c r="B48" s="4"/>
      <c r="C48" s="5"/>
      <c r="D48" s="6"/>
    </row>
    <row r="49" spans="1:4" x14ac:dyDescent="0.25">
      <c r="A49" s="7"/>
      <c r="B49" s="4"/>
      <c r="C49" s="5"/>
      <c r="D49" s="6"/>
    </row>
    <row r="50" spans="1:4" x14ac:dyDescent="0.25">
      <c r="A50" s="7"/>
      <c r="B50" s="4"/>
      <c r="C50" s="5"/>
      <c r="D50" s="6"/>
    </row>
    <row r="51" spans="1:4" ht="15.75" thickBot="1" x14ac:dyDescent="0.3">
      <c r="A51" s="10" t="s">
        <v>10</v>
      </c>
      <c r="B51" s="11">
        <v>0</v>
      </c>
      <c r="C51" s="12">
        <v>0</v>
      </c>
      <c r="D51" s="13">
        <v>0</v>
      </c>
    </row>
    <row r="52" spans="1:4" x14ac:dyDescent="0.25">
      <c r="A52" s="86" t="s">
        <v>12</v>
      </c>
      <c r="B52" s="87"/>
      <c r="C52" s="87"/>
      <c r="D52" s="88"/>
    </row>
    <row r="53" spans="1:4" ht="15.75" thickBot="1" x14ac:dyDescent="0.3">
      <c r="A53" s="89"/>
      <c r="B53" s="90"/>
      <c r="C53" s="90"/>
      <c r="D53" s="91"/>
    </row>
    <row r="54" spans="1:4" x14ac:dyDescent="0.25">
      <c r="A54" s="8" t="s">
        <v>1</v>
      </c>
      <c r="B54" s="9" t="s">
        <v>2</v>
      </c>
      <c r="C54" s="9" t="s">
        <v>3</v>
      </c>
      <c r="D54" s="9" t="s">
        <v>4</v>
      </c>
    </row>
    <row r="55" spans="1:4" x14ac:dyDescent="0.25">
      <c r="A55" s="7" t="s">
        <v>5</v>
      </c>
      <c r="B55" s="20">
        <v>0</v>
      </c>
      <c r="C55" s="20">
        <v>0</v>
      </c>
      <c r="D55" s="20">
        <v>0</v>
      </c>
    </row>
    <row r="56" spans="1:4" x14ac:dyDescent="0.25">
      <c r="A56" s="7" t="s">
        <v>6</v>
      </c>
      <c r="B56" s="20">
        <v>0</v>
      </c>
      <c r="C56" s="20">
        <v>0</v>
      </c>
      <c r="D56" s="20">
        <v>0</v>
      </c>
    </row>
    <row r="57" spans="1:4" x14ac:dyDescent="0.25">
      <c r="A57" s="7" t="s">
        <v>62</v>
      </c>
      <c r="B57" s="20">
        <v>772</v>
      </c>
      <c r="C57" s="20">
        <v>772</v>
      </c>
      <c r="D57" s="20">
        <v>0</v>
      </c>
    </row>
    <row r="58" spans="1:4" x14ac:dyDescent="0.25">
      <c r="A58" s="7" t="s">
        <v>7</v>
      </c>
      <c r="B58" s="20">
        <v>0</v>
      </c>
      <c r="C58" s="20">
        <v>0</v>
      </c>
      <c r="D58" s="20">
        <v>0</v>
      </c>
    </row>
    <row r="59" spans="1:4" x14ac:dyDescent="0.25">
      <c r="A59" s="7" t="s">
        <v>63</v>
      </c>
      <c r="B59" s="20">
        <v>0</v>
      </c>
      <c r="C59" s="20">
        <v>0</v>
      </c>
      <c r="D59" s="20">
        <v>0</v>
      </c>
    </row>
    <row r="60" spans="1:4" x14ac:dyDescent="0.25">
      <c r="A60" s="7" t="s">
        <v>8</v>
      </c>
      <c r="B60" s="20">
        <v>285</v>
      </c>
      <c r="C60" s="20">
        <v>284</v>
      </c>
      <c r="D60" s="20">
        <v>1</v>
      </c>
    </row>
    <row r="61" spans="1:4" x14ac:dyDescent="0.25">
      <c r="A61" s="7" t="s">
        <v>9</v>
      </c>
      <c r="B61" s="20">
        <v>0</v>
      </c>
      <c r="C61" s="20">
        <v>0</v>
      </c>
      <c r="D61" s="20">
        <v>0</v>
      </c>
    </row>
    <row r="62" spans="1:4" x14ac:dyDescent="0.25">
      <c r="A62" s="7" t="s">
        <v>64</v>
      </c>
      <c r="B62" s="20">
        <v>77</v>
      </c>
      <c r="C62" s="20">
        <v>77</v>
      </c>
      <c r="D62" s="20">
        <v>0</v>
      </c>
    </row>
    <row r="63" spans="1:4" x14ac:dyDescent="0.25">
      <c r="A63" s="7" t="s">
        <v>65</v>
      </c>
      <c r="B63" s="20">
        <v>0</v>
      </c>
      <c r="C63" s="20">
        <v>0</v>
      </c>
      <c r="D63" s="20">
        <v>0</v>
      </c>
    </row>
    <row r="64" spans="1:4" x14ac:dyDescent="0.25">
      <c r="A64" s="7" t="s">
        <v>66</v>
      </c>
      <c r="B64" s="20">
        <v>315</v>
      </c>
      <c r="C64" s="20">
        <v>315</v>
      </c>
      <c r="D64" s="20">
        <v>0</v>
      </c>
    </row>
    <row r="65" spans="1:4" x14ac:dyDescent="0.25">
      <c r="A65" s="7"/>
      <c r="B65" s="4"/>
      <c r="C65" s="5"/>
      <c r="D65" s="3"/>
    </row>
    <row r="66" spans="1:4" x14ac:dyDescent="0.25">
      <c r="A66" s="7"/>
      <c r="B66" s="4"/>
      <c r="C66" s="5"/>
      <c r="D66" s="6"/>
    </row>
    <row r="67" spans="1:4" x14ac:dyDescent="0.25">
      <c r="A67" s="7"/>
      <c r="B67" s="4"/>
      <c r="C67" s="5"/>
      <c r="D67" s="6"/>
    </row>
    <row r="68" spans="1:4" ht="15.75" thickBot="1" x14ac:dyDescent="0.3">
      <c r="A68" s="10" t="s">
        <v>10</v>
      </c>
      <c r="B68" s="11">
        <f>SUM(B55:B67)</f>
        <v>1449</v>
      </c>
      <c r="C68" s="11">
        <f t="shared" ref="C68:D68" si="2">SUM(C55:C67)</f>
        <v>1448</v>
      </c>
      <c r="D68" s="11">
        <f t="shared" si="2"/>
        <v>1</v>
      </c>
    </row>
    <row r="69" spans="1:4" x14ac:dyDescent="0.25">
      <c r="A69" s="86" t="s">
        <v>13</v>
      </c>
      <c r="B69" s="87"/>
      <c r="C69" s="87"/>
      <c r="D69" s="88"/>
    </row>
    <row r="70" spans="1:4" ht="15.75" thickBot="1" x14ac:dyDescent="0.3">
      <c r="A70" s="89"/>
      <c r="B70" s="90"/>
      <c r="C70" s="90"/>
      <c r="D70" s="91"/>
    </row>
    <row r="71" spans="1:4" x14ac:dyDescent="0.25">
      <c r="A71" s="8" t="s">
        <v>1</v>
      </c>
      <c r="B71" s="9" t="s">
        <v>2</v>
      </c>
      <c r="C71" s="9" t="s">
        <v>3</v>
      </c>
      <c r="D71" s="9" t="s">
        <v>4</v>
      </c>
    </row>
    <row r="72" spans="1:4" x14ac:dyDescent="0.25">
      <c r="A72" s="7" t="s">
        <v>5</v>
      </c>
      <c r="B72" s="20">
        <v>0</v>
      </c>
      <c r="C72" s="20">
        <v>0</v>
      </c>
      <c r="D72" s="20">
        <v>0</v>
      </c>
    </row>
    <row r="73" spans="1:4" x14ac:dyDescent="0.25">
      <c r="A73" s="7" t="s">
        <v>6</v>
      </c>
      <c r="B73" s="20">
        <v>0</v>
      </c>
      <c r="C73" s="20">
        <v>0</v>
      </c>
      <c r="D73" s="20">
        <v>0</v>
      </c>
    </row>
    <row r="74" spans="1:4" x14ac:dyDescent="0.25">
      <c r="A74" s="7" t="s">
        <v>62</v>
      </c>
      <c r="B74" s="20">
        <v>61</v>
      </c>
      <c r="C74" s="20">
        <v>61</v>
      </c>
      <c r="D74" s="20">
        <v>0</v>
      </c>
    </row>
    <row r="75" spans="1:4" x14ac:dyDescent="0.25">
      <c r="A75" s="7" t="s">
        <v>7</v>
      </c>
      <c r="B75" s="20">
        <v>0</v>
      </c>
      <c r="C75" s="20">
        <v>0</v>
      </c>
      <c r="D75" s="20">
        <v>0</v>
      </c>
    </row>
    <row r="76" spans="1:4" x14ac:dyDescent="0.25">
      <c r="A76" s="7" t="s">
        <v>63</v>
      </c>
      <c r="B76" s="20">
        <v>0</v>
      </c>
      <c r="C76" s="20">
        <v>0</v>
      </c>
      <c r="D76" s="20">
        <v>0</v>
      </c>
    </row>
    <row r="77" spans="1:4" x14ac:dyDescent="0.25">
      <c r="A77" s="7" t="s">
        <v>8</v>
      </c>
      <c r="B77" s="20">
        <v>0</v>
      </c>
      <c r="C77" s="20">
        <v>0</v>
      </c>
      <c r="D77" s="20">
        <v>0</v>
      </c>
    </row>
    <row r="78" spans="1:4" x14ac:dyDescent="0.25">
      <c r="A78" s="7" t="s">
        <v>9</v>
      </c>
      <c r="B78" s="20">
        <v>0</v>
      </c>
      <c r="C78" s="20">
        <v>0</v>
      </c>
      <c r="D78" s="20">
        <v>0</v>
      </c>
    </row>
    <row r="79" spans="1:4" x14ac:dyDescent="0.25">
      <c r="A79" s="7" t="s">
        <v>64</v>
      </c>
      <c r="B79" s="20">
        <v>0</v>
      </c>
      <c r="C79" s="20">
        <v>0</v>
      </c>
      <c r="D79" s="20">
        <v>0</v>
      </c>
    </row>
    <row r="80" spans="1:4" x14ac:dyDescent="0.25">
      <c r="A80" s="7" t="s">
        <v>65</v>
      </c>
      <c r="B80" s="20">
        <v>0</v>
      </c>
      <c r="C80" s="20">
        <v>0</v>
      </c>
      <c r="D80" s="20">
        <v>0</v>
      </c>
    </row>
    <row r="81" spans="1:4" x14ac:dyDescent="0.25">
      <c r="A81" s="7" t="s">
        <v>66</v>
      </c>
      <c r="B81" s="20">
        <v>7</v>
      </c>
      <c r="C81" s="20">
        <v>7</v>
      </c>
      <c r="D81" s="20">
        <v>0</v>
      </c>
    </row>
    <row r="82" spans="1:4" x14ac:dyDescent="0.25">
      <c r="A82" s="7"/>
      <c r="B82" s="4"/>
      <c r="C82" s="5"/>
      <c r="D82" s="6"/>
    </row>
    <row r="83" spans="1:4" x14ac:dyDescent="0.25">
      <c r="A83" s="7"/>
      <c r="B83" s="4"/>
      <c r="C83" s="5"/>
      <c r="D83" s="6"/>
    </row>
    <row r="84" spans="1:4" x14ac:dyDescent="0.25">
      <c r="A84" s="7"/>
      <c r="B84" s="4"/>
      <c r="C84" s="5"/>
      <c r="D84" s="6"/>
    </row>
    <row r="85" spans="1:4" ht="15.75" thickBot="1" x14ac:dyDescent="0.3">
      <c r="A85" s="14" t="s">
        <v>10</v>
      </c>
      <c r="B85" s="11">
        <f>SUM(B72:B84)</f>
        <v>68</v>
      </c>
      <c r="C85" s="11">
        <f t="shared" ref="C85:D85" si="3">SUM(C72:C84)</f>
        <v>68</v>
      </c>
      <c r="D85" s="11">
        <f t="shared" si="3"/>
        <v>0</v>
      </c>
    </row>
  </sheetData>
  <pageMargins left="0.7" right="0.7" top="0.75" bottom="0.75" header="0.3" footer="0.3"/>
  <pageSetup fitToWidth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D85"/>
  <sheetViews>
    <sheetView topLeftCell="A76" zoomScale="120" zoomScaleNormal="120" workbookViewId="0">
      <selection activeCell="B72" sqref="B72:D81"/>
    </sheetView>
  </sheetViews>
  <sheetFormatPr baseColWidth="10" defaultColWidth="11.42578125" defaultRowHeight="15" x14ac:dyDescent="0.25"/>
  <cols>
    <col min="1" max="1" width="24.5703125" customWidth="1"/>
    <col min="2" max="2" width="27.140625" customWidth="1"/>
    <col min="3" max="3" width="15.7109375" bestFit="1" customWidth="1"/>
    <col min="4" max="4" width="18.140625" customWidth="1"/>
  </cols>
  <sheetData>
    <row r="1" spans="1:4" ht="15.75" thickBot="1" x14ac:dyDescent="0.3">
      <c r="A1" s="18"/>
      <c r="B1" s="18"/>
      <c r="C1" s="18"/>
      <c r="D1" s="18"/>
    </row>
    <row r="2" spans="1:4" x14ac:dyDescent="0.25">
      <c r="A2" s="18"/>
      <c r="B2" s="92" t="s">
        <v>61</v>
      </c>
      <c r="C2" s="93"/>
      <c r="D2" s="18"/>
    </row>
    <row r="3" spans="1:4" ht="15.75" thickBot="1" x14ac:dyDescent="0.3">
      <c r="A3" s="18"/>
      <c r="B3" s="94" t="s">
        <v>74</v>
      </c>
      <c r="C3" s="95"/>
      <c r="D3" s="18"/>
    </row>
    <row r="4" spans="1:4" x14ac:dyDescent="0.25">
      <c r="A4" s="18"/>
      <c r="B4" s="18"/>
      <c r="C4" s="18"/>
      <c r="D4" s="18"/>
    </row>
    <row r="5" spans="1:4" ht="15.75" thickBot="1" x14ac:dyDescent="0.3">
      <c r="A5" s="18"/>
      <c r="B5" s="18"/>
      <c r="C5" s="18"/>
      <c r="D5" s="18"/>
    </row>
    <row r="6" spans="1:4" x14ac:dyDescent="0.25">
      <c r="A6" s="96" t="s">
        <v>60</v>
      </c>
      <c r="B6" s="97"/>
      <c r="C6" s="15"/>
      <c r="D6" s="18"/>
    </row>
    <row r="7" spans="1:4" x14ac:dyDescent="0.25">
      <c r="A7" s="98"/>
      <c r="B7" s="99"/>
      <c r="C7" s="16"/>
      <c r="D7" s="18"/>
    </row>
    <row r="8" spans="1:4" ht="15.75" thickBot="1" x14ac:dyDescent="0.3">
      <c r="A8" s="100"/>
      <c r="B8" s="101"/>
      <c r="C8" s="17"/>
      <c r="D8" s="18"/>
    </row>
    <row r="9" spans="1:4" x14ac:dyDescent="0.25">
      <c r="A9" s="102" t="s">
        <v>14</v>
      </c>
      <c r="B9" s="105" t="s">
        <v>75</v>
      </c>
      <c r="C9" s="108" t="s">
        <v>15</v>
      </c>
      <c r="D9" s="18"/>
    </row>
    <row r="10" spans="1:4" x14ac:dyDescent="0.25">
      <c r="A10" s="103"/>
      <c r="B10" s="106"/>
      <c r="C10" s="109"/>
      <c r="D10" s="18"/>
    </row>
    <row r="11" spans="1:4" ht="15.75" thickBot="1" x14ac:dyDescent="0.3">
      <c r="A11" s="104"/>
      <c r="B11" s="107"/>
      <c r="C11" s="110"/>
      <c r="D11" s="18"/>
    </row>
    <row r="12" spans="1:4" x14ac:dyDescent="0.25">
      <c r="A12" s="19" t="s">
        <v>16</v>
      </c>
      <c r="B12" s="20">
        <v>21</v>
      </c>
      <c r="C12" s="21">
        <f>B12/$B$17</f>
        <v>1.3035381750465549E-2</v>
      </c>
      <c r="D12" s="18"/>
    </row>
    <row r="13" spans="1:4" x14ac:dyDescent="0.25">
      <c r="A13" s="19" t="s">
        <v>17</v>
      </c>
      <c r="B13" s="20">
        <v>0</v>
      </c>
      <c r="C13" s="21">
        <f t="shared" ref="C13:C15" si="0">B13/$B$17</f>
        <v>0</v>
      </c>
      <c r="D13" s="18"/>
    </row>
    <row r="14" spans="1:4" x14ac:dyDescent="0.25">
      <c r="A14" s="19" t="s">
        <v>18</v>
      </c>
      <c r="B14" s="20">
        <v>1482</v>
      </c>
      <c r="C14" s="21">
        <f t="shared" si="0"/>
        <v>0.91992551210428308</v>
      </c>
      <c r="D14" s="18"/>
    </row>
    <row r="15" spans="1:4" x14ac:dyDescent="0.25">
      <c r="A15" s="111" t="s">
        <v>13</v>
      </c>
      <c r="B15" s="20">
        <v>108</v>
      </c>
      <c r="C15" s="21">
        <f t="shared" si="0"/>
        <v>6.7039106145251395E-2</v>
      </c>
      <c r="D15" s="18"/>
    </row>
    <row r="16" spans="1:4" x14ac:dyDescent="0.25">
      <c r="A16" s="111" t="s">
        <v>19</v>
      </c>
      <c r="B16" s="149"/>
      <c r="C16" s="147">
        <v>1</v>
      </c>
      <c r="D16" s="18"/>
    </row>
    <row r="17" spans="1:4" ht="15.75" thickBot="1" x14ac:dyDescent="0.3">
      <c r="A17" s="112"/>
      <c r="B17" s="150">
        <f>SUM(B12:B15)</f>
        <v>1611</v>
      </c>
      <c r="C17" s="148"/>
      <c r="D17" s="18"/>
    </row>
    <row r="18" spans="1:4" x14ac:dyDescent="0.25">
      <c r="A18" s="86" t="s">
        <v>0</v>
      </c>
      <c r="B18" s="87"/>
      <c r="C18" s="87"/>
      <c r="D18" s="88"/>
    </row>
    <row r="19" spans="1:4" ht="15.75" thickBot="1" x14ac:dyDescent="0.3">
      <c r="A19" s="89"/>
      <c r="B19" s="90"/>
      <c r="C19" s="90"/>
      <c r="D19" s="91"/>
    </row>
    <row r="20" spans="1:4" x14ac:dyDescent="0.25">
      <c r="A20" s="8" t="s">
        <v>1</v>
      </c>
      <c r="B20" s="9" t="s">
        <v>2</v>
      </c>
      <c r="C20" s="9" t="s">
        <v>3</v>
      </c>
      <c r="D20" s="9" t="s">
        <v>4</v>
      </c>
    </row>
    <row r="21" spans="1:4" x14ac:dyDescent="0.25">
      <c r="A21" s="7" t="s">
        <v>5</v>
      </c>
      <c r="B21" s="20">
        <v>0</v>
      </c>
      <c r="C21" s="20">
        <v>0</v>
      </c>
      <c r="D21" s="20">
        <v>0</v>
      </c>
    </row>
    <row r="22" spans="1:4" x14ac:dyDescent="0.25">
      <c r="A22" s="7" t="s">
        <v>6</v>
      </c>
      <c r="B22" s="20">
        <v>0</v>
      </c>
      <c r="C22" s="20">
        <v>0</v>
      </c>
      <c r="D22" s="20">
        <v>0</v>
      </c>
    </row>
    <row r="23" spans="1:4" x14ac:dyDescent="0.25">
      <c r="A23" s="7" t="s">
        <v>62</v>
      </c>
      <c r="B23" s="20">
        <v>13</v>
      </c>
      <c r="C23" s="20">
        <v>13</v>
      </c>
      <c r="D23" s="20">
        <v>0</v>
      </c>
    </row>
    <row r="24" spans="1:4" x14ac:dyDescent="0.25">
      <c r="A24" s="7" t="s">
        <v>7</v>
      </c>
      <c r="B24" s="20">
        <v>0</v>
      </c>
      <c r="C24" s="20">
        <v>0</v>
      </c>
      <c r="D24" s="20">
        <v>0</v>
      </c>
    </row>
    <row r="25" spans="1:4" x14ac:dyDescent="0.25">
      <c r="A25" s="7" t="s">
        <v>63</v>
      </c>
      <c r="B25" s="20">
        <v>0</v>
      </c>
      <c r="C25" s="20">
        <v>0</v>
      </c>
      <c r="D25" s="20">
        <v>0</v>
      </c>
    </row>
    <row r="26" spans="1:4" x14ac:dyDescent="0.25">
      <c r="A26" s="7" t="s">
        <v>8</v>
      </c>
      <c r="B26" s="20">
        <v>6</v>
      </c>
      <c r="C26" s="20">
        <v>6</v>
      </c>
      <c r="D26" s="20">
        <v>0</v>
      </c>
    </row>
    <row r="27" spans="1:4" x14ac:dyDescent="0.25">
      <c r="A27" s="7" t="s">
        <v>9</v>
      </c>
      <c r="B27" s="20">
        <v>0</v>
      </c>
      <c r="C27" s="20">
        <v>0</v>
      </c>
      <c r="D27" s="20">
        <v>0</v>
      </c>
    </row>
    <row r="28" spans="1:4" x14ac:dyDescent="0.25">
      <c r="A28" s="7" t="s">
        <v>64</v>
      </c>
      <c r="B28" s="20">
        <v>2</v>
      </c>
      <c r="C28" s="20">
        <v>2</v>
      </c>
      <c r="D28" s="20">
        <v>0</v>
      </c>
    </row>
    <row r="29" spans="1:4" x14ac:dyDescent="0.25">
      <c r="A29" s="7" t="s">
        <v>65</v>
      </c>
      <c r="B29" s="20">
        <v>0</v>
      </c>
      <c r="C29" s="20">
        <v>0</v>
      </c>
      <c r="D29" s="20">
        <v>0</v>
      </c>
    </row>
    <row r="30" spans="1:4" x14ac:dyDescent="0.25">
      <c r="A30" s="7" t="s">
        <v>66</v>
      </c>
      <c r="B30" s="20">
        <v>0</v>
      </c>
      <c r="C30" s="20">
        <v>0</v>
      </c>
      <c r="D30" s="20">
        <v>0</v>
      </c>
    </row>
    <row r="31" spans="1:4" x14ac:dyDescent="0.25">
      <c r="A31" s="7"/>
      <c r="B31" s="4"/>
      <c r="C31" s="5"/>
      <c r="D31" s="6"/>
    </row>
    <row r="32" spans="1:4" x14ac:dyDescent="0.25">
      <c r="A32" s="7"/>
      <c r="B32" s="4"/>
      <c r="C32" s="5"/>
      <c r="D32" s="6"/>
    </row>
    <row r="33" spans="1:4" x14ac:dyDescent="0.25">
      <c r="A33" s="7"/>
      <c r="B33" s="4"/>
      <c r="C33" s="5"/>
      <c r="D33" s="6"/>
    </row>
    <row r="34" spans="1:4" ht="15.75" thickBot="1" x14ac:dyDescent="0.3">
      <c r="A34" s="10" t="s">
        <v>10</v>
      </c>
      <c r="B34" s="11">
        <f>SUM(B21:B33)</f>
        <v>21</v>
      </c>
      <c r="C34" s="11">
        <f t="shared" ref="C34:D34" si="1">SUM(C21:C33)</f>
        <v>21</v>
      </c>
      <c r="D34" s="11">
        <f t="shared" si="1"/>
        <v>0</v>
      </c>
    </row>
    <row r="35" spans="1:4" x14ac:dyDescent="0.25">
      <c r="A35" s="86" t="s">
        <v>11</v>
      </c>
      <c r="B35" s="87"/>
      <c r="C35" s="87"/>
      <c r="D35" s="88"/>
    </row>
    <row r="36" spans="1:4" ht="15.75" thickBot="1" x14ac:dyDescent="0.3">
      <c r="A36" s="89"/>
      <c r="B36" s="90"/>
      <c r="C36" s="90"/>
      <c r="D36" s="91"/>
    </row>
    <row r="37" spans="1:4" x14ac:dyDescent="0.25">
      <c r="A37" s="8" t="s">
        <v>1</v>
      </c>
      <c r="B37" s="9" t="s">
        <v>2</v>
      </c>
      <c r="C37" s="9" t="s">
        <v>3</v>
      </c>
      <c r="D37" s="9" t="s">
        <v>4</v>
      </c>
    </row>
    <row r="38" spans="1:4" x14ac:dyDescent="0.25">
      <c r="A38" s="7" t="s">
        <v>5</v>
      </c>
      <c r="B38" s="1"/>
      <c r="C38" s="2">
        <v>0</v>
      </c>
      <c r="D38" s="3">
        <v>0</v>
      </c>
    </row>
    <row r="39" spans="1:4" x14ac:dyDescent="0.25">
      <c r="A39" s="7" t="s">
        <v>6</v>
      </c>
      <c r="B39" s="4"/>
      <c r="C39" s="5"/>
      <c r="D39" s="6"/>
    </row>
    <row r="40" spans="1:4" x14ac:dyDescent="0.25">
      <c r="A40" s="7" t="s">
        <v>62</v>
      </c>
      <c r="B40" s="4"/>
      <c r="C40" s="5"/>
      <c r="D40" s="6"/>
    </row>
    <row r="41" spans="1:4" x14ac:dyDescent="0.25">
      <c r="A41" s="7" t="s">
        <v>7</v>
      </c>
      <c r="B41" s="4"/>
      <c r="C41" s="5"/>
      <c r="D41" s="6"/>
    </row>
    <row r="42" spans="1:4" x14ac:dyDescent="0.25">
      <c r="A42" s="7" t="s">
        <v>63</v>
      </c>
      <c r="B42" s="4"/>
      <c r="C42" s="5"/>
      <c r="D42" s="6"/>
    </row>
    <row r="43" spans="1:4" x14ac:dyDescent="0.25">
      <c r="A43" s="7" t="s">
        <v>8</v>
      </c>
      <c r="B43" s="4"/>
      <c r="C43" s="5"/>
      <c r="D43" s="6"/>
    </row>
    <row r="44" spans="1:4" x14ac:dyDescent="0.25">
      <c r="A44" s="7" t="s">
        <v>9</v>
      </c>
      <c r="B44" s="4"/>
      <c r="C44" s="5"/>
      <c r="D44" s="6"/>
    </row>
    <row r="45" spans="1:4" x14ac:dyDescent="0.25">
      <c r="A45" s="7" t="s">
        <v>64</v>
      </c>
      <c r="B45" s="4"/>
      <c r="C45" s="5"/>
      <c r="D45" s="6"/>
    </row>
    <row r="46" spans="1:4" x14ac:dyDescent="0.25">
      <c r="A46" s="7" t="s">
        <v>65</v>
      </c>
      <c r="B46" s="4"/>
      <c r="C46" s="5"/>
      <c r="D46" s="6"/>
    </row>
    <row r="47" spans="1:4" x14ac:dyDescent="0.25">
      <c r="A47" s="7" t="s">
        <v>66</v>
      </c>
      <c r="B47" s="4"/>
      <c r="C47" s="5"/>
      <c r="D47" s="6"/>
    </row>
    <row r="48" spans="1:4" x14ac:dyDescent="0.25">
      <c r="A48" s="7"/>
      <c r="B48" s="4"/>
      <c r="C48" s="5"/>
      <c r="D48" s="6"/>
    </row>
    <row r="49" spans="1:4" x14ac:dyDescent="0.25">
      <c r="A49" s="7"/>
      <c r="B49" s="4"/>
      <c r="C49" s="5"/>
      <c r="D49" s="6"/>
    </row>
    <row r="50" spans="1:4" x14ac:dyDescent="0.25">
      <c r="A50" s="7"/>
      <c r="B50" s="4"/>
      <c r="C50" s="5"/>
      <c r="D50" s="6"/>
    </row>
    <row r="51" spans="1:4" ht="15.75" thickBot="1" x14ac:dyDescent="0.3">
      <c r="A51" s="10" t="s">
        <v>10</v>
      </c>
      <c r="B51" s="11">
        <v>0</v>
      </c>
      <c r="C51" s="12">
        <v>0</v>
      </c>
      <c r="D51" s="13">
        <v>0</v>
      </c>
    </row>
    <row r="52" spans="1:4" x14ac:dyDescent="0.25">
      <c r="A52" s="86" t="s">
        <v>12</v>
      </c>
      <c r="B52" s="87"/>
      <c r="C52" s="87"/>
      <c r="D52" s="88"/>
    </row>
    <row r="53" spans="1:4" ht="15.75" thickBot="1" x14ac:dyDescent="0.3">
      <c r="A53" s="89"/>
      <c r="B53" s="90"/>
      <c r="C53" s="90"/>
      <c r="D53" s="91"/>
    </row>
    <row r="54" spans="1:4" x14ac:dyDescent="0.25">
      <c r="A54" s="8" t="s">
        <v>1</v>
      </c>
      <c r="B54" s="9" t="s">
        <v>2</v>
      </c>
      <c r="C54" s="9" t="s">
        <v>3</v>
      </c>
      <c r="D54" s="9" t="s">
        <v>4</v>
      </c>
    </row>
    <row r="55" spans="1:4" x14ac:dyDescent="0.25">
      <c r="A55" s="7" t="s">
        <v>5</v>
      </c>
      <c r="B55" s="20">
        <v>0</v>
      </c>
      <c r="C55" s="20">
        <v>0</v>
      </c>
      <c r="D55" s="20">
        <v>0</v>
      </c>
    </row>
    <row r="56" spans="1:4" x14ac:dyDescent="0.25">
      <c r="A56" s="7" t="s">
        <v>6</v>
      </c>
      <c r="B56" s="20">
        <v>0</v>
      </c>
      <c r="C56" s="20">
        <v>0</v>
      </c>
      <c r="D56" s="20">
        <v>0</v>
      </c>
    </row>
    <row r="57" spans="1:4" x14ac:dyDescent="0.25">
      <c r="A57" s="7" t="s">
        <v>62</v>
      </c>
      <c r="B57" s="20">
        <v>770</v>
      </c>
      <c r="C57" s="20">
        <v>770</v>
      </c>
      <c r="D57" s="20">
        <v>0</v>
      </c>
    </row>
    <row r="58" spans="1:4" x14ac:dyDescent="0.25">
      <c r="A58" s="7" t="s">
        <v>7</v>
      </c>
      <c r="B58" s="20">
        <v>0</v>
      </c>
      <c r="C58" s="20">
        <v>0</v>
      </c>
      <c r="D58" s="20">
        <v>0</v>
      </c>
    </row>
    <row r="59" spans="1:4" x14ac:dyDescent="0.25">
      <c r="A59" s="7" t="s">
        <v>63</v>
      </c>
      <c r="B59" s="20">
        <v>0</v>
      </c>
      <c r="C59" s="20">
        <v>0</v>
      </c>
      <c r="D59" s="20">
        <v>0</v>
      </c>
    </row>
    <row r="60" spans="1:4" x14ac:dyDescent="0.25">
      <c r="A60" s="7" t="s">
        <v>8</v>
      </c>
      <c r="B60" s="20">
        <v>309</v>
      </c>
      <c r="C60" s="20">
        <v>307</v>
      </c>
      <c r="D60" s="20">
        <v>2</v>
      </c>
    </row>
    <row r="61" spans="1:4" x14ac:dyDescent="0.25">
      <c r="A61" s="7" t="s">
        <v>9</v>
      </c>
      <c r="B61" s="20">
        <v>0</v>
      </c>
      <c r="C61" s="20">
        <v>0</v>
      </c>
      <c r="D61" s="20">
        <v>0</v>
      </c>
    </row>
    <row r="62" spans="1:4" x14ac:dyDescent="0.25">
      <c r="A62" s="7" t="s">
        <v>64</v>
      </c>
      <c r="B62" s="20">
        <v>92</v>
      </c>
      <c r="C62" s="20">
        <v>92</v>
      </c>
      <c r="D62" s="20">
        <v>0</v>
      </c>
    </row>
    <row r="63" spans="1:4" x14ac:dyDescent="0.25">
      <c r="A63" s="7" t="s">
        <v>65</v>
      </c>
      <c r="B63" s="20">
        <v>0</v>
      </c>
      <c r="C63" s="20">
        <v>0</v>
      </c>
      <c r="D63" s="20">
        <v>0</v>
      </c>
    </row>
    <row r="64" spans="1:4" x14ac:dyDescent="0.25">
      <c r="A64" s="7" t="s">
        <v>66</v>
      </c>
      <c r="B64" s="20">
        <v>311</v>
      </c>
      <c r="C64" s="20">
        <v>311</v>
      </c>
      <c r="D64" s="20">
        <v>0</v>
      </c>
    </row>
    <row r="65" spans="1:4" x14ac:dyDescent="0.25">
      <c r="A65" s="7"/>
      <c r="B65" s="4"/>
      <c r="C65" s="5"/>
      <c r="D65" s="3"/>
    </row>
    <row r="66" spans="1:4" x14ac:dyDescent="0.25">
      <c r="A66" s="7"/>
      <c r="B66" s="4"/>
      <c r="C66" s="5"/>
      <c r="D66" s="6"/>
    </row>
    <row r="67" spans="1:4" x14ac:dyDescent="0.25">
      <c r="A67" s="7"/>
      <c r="B67" s="4"/>
      <c r="C67" s="5"/>
      <c r="D67" s="6"/>
    </row>
    <row r="68" spans="1:4" ht="15.75" thickBot="1" x14ac:dyDescent="0.3">
      <c r="A68" s="10" t="s">
        <v>10</v>
      </c>
      <c r="B68" s="11">
        <f>SUM(B55:B67)</f>
        <v>1482</v>
      </c>
      <c r="C68" s="11">
        <f t="shared" ref="C68:D68" si="2">SUM(C55:C67)</f>
        <v>1480</v>
      </c>
      <c r="D68" s="11">
        <f t="shared" si="2"/>
        <v>2</v>
      </c>
    </row>
    <row r="69" spans="1:4" x14ac:dyDescent="0.25">
      <c r="A69" s="86" t="s">
        <v>13</v>
      </c>
      <c r="B69" s="87"/>
      <c r="C69" s="87"/>
      <c r="D69" s="88"/>
    </row>
    <row r="70" spans="1:4" ht="15.75" thickBot="1" x14ac:dyDescent="0.3">
      <c r="A70" s="89"/>
      <c r="B70" s="90"/>
      <c r="C70" s="90"/>
      <c r="D70" s="91"/>
    </row>
    <row r="71" spans="1:4" x14ac:dyDescent="0.25">
      <c r="A71" s="8" t="s">
        <v>1</v>
      </c>
      <c r="B71" s="9" t="s">
        <v>2</v>
      </c>
      <c r="C71" s="9" t="s">
        <v>3</v>
      </c>
      <c r="D71" s="9" t="s">
        <v>4</v>
      </c>
    </row>
    <row r="72" spans="1:4" x14ac:dyDescent="0.25">
      <c r="A72" s="7" t="s">
        <v>5</v>
      </c>
      <c r="B72" s="20">
        <v>0</v>
      </c>
      <c r="C72" s="20">
        <v>0</v>
      </c>
      <c r="D72" s="20">
        <v>0</v>
      </c>
    </row>
    <row r="73" spans="1:4" x14ac:dyDescent="0.25">
      <c r="A73" s="7" t="s">
        <v>6</v>
      </c>
      <c r="B73" s="20">
        <v>0</v>
      </c>
      <c r="C73" s="20">
        <v>0</v>
      </c>
      <c r="D73" s="20">
        <v>0</v>
      </c>
    </row>
    <row r="74" spans="1:4" x14ac:dyDescent="0.25">
      <c r="A74" s="7" t="s">
        <v>62</v>
      </c>
      <c r="B74" s="20">
        <v>107</v>
      </c>
      <c r="C74" s="20">
        <v>107</v>
      </c>
      <c r="D74" s="20">
        <v>0</v>
      </c>
    </row>
    <row r="75" spans="1:4" x14ac:dyDescent="0.25">
      <c r="A75" s="7" t="s">
        <v>7</v>
      </c>
      <c r="B75" s="20">
        <v>0</v>
      </c>
      <c r="C75" s="20">
        <v>0</v>
      </c>
      <c r="D75" s="20">
        <v>0</v>
      </c>
    </row>
    <row r="76" spans="1:4" x14ac:dyDescent="0.25">
      <c r="A76" s="7" t="s">
        <v>63</v>
      </c>
      <c r="B76" s="20">
        <v>0</v>
      </c>
      <c r="C76" s="20">
        <v>0</v>
      </c>
      <c r="D76" s="20">
        <v>0</v>
      </c>
    </row>
    <row r="77" spans="1:4" x14ac:dyDescent="0.25">
      <c r="A77" s="7" t="s">
        <v>8</v>
      </c>
      <c r="B77" s="20">
        <v>0</v>
      </c>
      <c r="C77" s="20">
        <v>0</v>
      </c>
      <c r="D77" s="20">
        <v>0</v>
      </c>
    </row>
    <row r="78" spans="1:4" x14ac:dyDescent="0.25">
      <c r="A78" s="7" t="s">
        <v>9</v>
      </c>
      <c r="B78" s="20">
        <v>0</v>
      </c>
      <c r="C78" s="20">
        <v>0</v>
      </c>
      <c r="D78" s="20">
        <v>0</v>
      </c>
    </row>
    <row r="79" spans="1:4" x14ac:dyDescent="0.25">
      <c r="A79" s="7" t="s">
        <v>64</v>
      </c>
      <c r="B79" s="20">
        <v>0</v>
      </c>
      <c r="C79" s="20">
        <v>0</v>
      </c>
      <c r="D79" s="20">
        <v>0</v>
      </c>
    </row>
    <row r="80" spans="1:4" x14ac:dyDescent="0.25">
      <c r="A80" s="7" t="s">
        <v>65</v>
      </c>
      <c r="B80" s="20">
        <v>0</v>
      </c>
      <c r="C80" s="20">
        <v>0</v>
      </c>
      <c r="D80" s="20">
        <v>0</v>
      </c>
    </row>
    <row r="81" spans="1:4" x14ac:dyDescent="0.25">
      <c r="A81" s="7" t="s">
        <v>66</v>
      </c>
      <c r="B81" s="20">
        <v>1</v>
      </c>
      <c r="C81" s="20">
        <v>1</v>
      </c>
      <c r="D81" s="20">
        <v>0</v>
      </c>
    </row>
    <row r="82" spans="1:4" x14ac:dyDescent="0.25">
      <c r="A82" s="7"/>
      <c r="B82" s="4"/>
      <c r="C82" s="5"/>
      <c r="D82" s="6"/>
    </row>
    <row r="83" spans="1:4" x14ac:dyDescent="0.25">
      <c r="A83" s="7"/>
      <c r="B83" s="4"/>
      <c r="C83" s="5"/>
      <c r="D83" s="6"/>
    </row>
    <row r="84" spans="1:4" x14ac:dyDescent="0.25">
      <c r="A84" s="7"/>
      <c r="B84" s="4"/>
      <c r="C84" s="5"/>
      <c r="D84" s="6"/>
    </row>
    <row r="85" spans="1:4" ht="15.75" thickBot="1" x14ac:dyDescent="0.3">
      <c r="A85" s="14" t="s">
        <v>10</v>
      </c>
      <c r="B85" s="11">
        <f>SUM(B72:B84)</f>
        <v>108</v>
      </c>
      <c r="C85" s="11">
        <f t="shared" ref="C85:D85" si="3">SUM(C72:C84)</f>
        <v>108</v>
      </c>
      <c r="D85" s="11">
        <f t="shared" si="3"/>
        <v>0</v>
      </c>
    </row>
  </sheetData>
  <pageMargins left="0.7" right="0.7" top="0.75" bottom="0.75" header="0.3" footer="0.3"/>
  <pageSetup fitToWidth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D85"/>
  <sheetViews>
    <sheetView topLeftCell="A70" zoomScale="120" zoomScaleNormal="120" workbookViewId="0">
      <selection activeCell="F70" sqref="F70"/>
    </sheetView>
  </sheetViews>
  <sheetFormatPr baseColWidth="10" defaultColWidth="11.42578125" defaultRowHeight="15" x14ac:dyDescent="0.25"/>
  <cols>
    <col min="1" max="1" width="24.5703125" customWidth="1"/>
    <col min="2" max="2" width="27.140625" customWidth="1"/>
    <col min="3" max="3" width="15.7109375" bestFit="1" customWidth="1"/>
    <col min="4" max="4" width="18.140625" customWidth="1"/>
  </cols>
  <sheetData>
    <row r="1" spans="1:4" ht="15.75" thickBot="1" x14ac:dyDescent="0.3">
      <c r="A1" s="18"/>
      <c r="B1" s="18"/>
      <c r="C1" s="18"/>
      <c r="D1" s="18"/>
    </row>
    <row r="2" spans="1:4" x14ac:dyDescent="0.25">
      <c r="A2" s="18"/>
      <c r="B2" s="92" t="s">
        <v>61</v>
      </c>
      <c r="C2" s="93"/>
      <c r="D2" s="18"/>
    </row>
    <row r="3" spans="1:4" ht="15.75" thickBot="1" x14ac:dyDescent="0.3">
      <c r="A3" s="18"/>
      <c r="B3" s="94" t="s">
        <v>76</v>
      </c>
      <c r="C3" s="95"/>
      <c r="D3" s="18"/>
    </row>
    <row r="4" spans="1:4" x14ac:dyDescent="0.25">
      <c r="A4" s="18"/>
      <c r="B4" s="18"/>
      <c r="C4" s="18"/>
      <c r="D4" s="18"/>
    </row>
    <row r="5" spans="1:4" ht="15.75" thickBot="1" x14ac:dyDescent="0.3">
      <c r="A5" s="18"/>
      <c r="B5" s="18"/>
      <c r="C5" s="18"/>
      <c r="D5" s="18"/>
    </row>
    <row r="6" spans="1:4" x14ac:dyDescent="0.25">
      <c r="A6" s="96" t="s">
        <v>60</v>
      </c>
      <c r="B6" s="97"/>
      <c r="C6" s="15"/>
      <c r="D6" s="18"/>
    </row>
    <row r="7" spans="1:4" x14ac:dyDescent="0.25">
      <c r="A7" s="98"/>
      <c r="B7" s="99"/>
      <c r="C7" s="16"/>
      <c r="D7" s="18"/>
    </row>
    <row r="8" spans="1:4" ht="15.75" thickBot="1" x14ac:dyDescent="0.3">
      <c r="A8" s="100"/>
      <c r="B8" s="101"/>
      <c r="C8" s="17"/>
      <c r="D8" s="18"/>
    </row>
    <row r="9" spans="1:4" x14ac:dyDescent="0.25">
      <c r="A9" s="102" t="s">
        <v>14</v>
      </c>
      <c r="B9" s="105" t="s">
        <v>76</v>
      </c>
      <c r="C9" s="108" t="s">
        <v>15</v>
      </c>
      <c r="D9" s="18"/>
    </row>
    <row r="10" spans="1:4" x14ac:dyDescent="0.25">
      <c r="A10" s="103"/>
      <c r="B10" s="106"/>
      <c r="C10" s="109"/>
      <c r="D10" s="18"/>
    </row>
    <row r="11" spans="1:4" ht="15.75" thickBot="1" x14ac:dyDescent="0.3">
      <c r="A11" s="104"/>
      <c r="B11" s="107"/>
      <c r="C11" s="110"/>
      <c r="D11" s="18"/>
    </row>
    <row r="12" spans="1:4" x14ac:dyDescent="0.25">
      <c r="A12" s="19" t="s">
        <v>16</v>
      </c>
      <c r="B12" s="20">
        <v>31</v>
      </c>
      <c r="C12" s="21">
        <f>B12/$B$17</f>
        <v>2.3065476190476192E-2</v>
      </c>
      <c r="D12" s="18"/>
    </row>
    <row r="13" spans="1:4" x14ac:dyDescent="0.25">
      <c r="A13" s="19" t="s">
        <v>17</v>
      </c>
      <c r="B13" s="20">
        <v>0</v>
      </c>
      <c r="C13" s="21">
        <f t="shared" ref="C13:C15" si="0">B13/$B$17</f>
        <v>0</v>
      </c>
      <c r="D13" s="18"/>
    </row>
    <row r="14" spans="1:4" x14ac:dyDescent="0.25">
      <c r="A14" s="19" t="s">
        <v>18</v>
      </c>
      <c r="B14" s="20">
        <v>1310</v>
      </c>
      <c r="C14" s="21">
        <f t="shared" si="0"/>
        <v>0.97470238095238093</v>
      </c>
      <c r="D14" s="18"/>
    </row>
    <row r="15" spans="1:4" x14ac:dyDescent="0.25">
      <c r="A15" s="111" t="s">
        <v>13</v>
      </c>
      <c r="B15" s="20">
        <v>3</v>
      </c>
      <c r="C15" s="21">
        <f t="shared" si="0"/>
        <v>2.232142857142857E-3</v>
      </c>
      <c r="D15" s="18"/>
    </row>
    <row r="16" spans="1:4" x14ac:dyDescent="0.25">
      <c r="A16" s="111" t="s">
        <v>19</v>
      </c>
      <c r="B16" s="149"/>
      <c r="C16" s="147">
        <v>1</v>
      </c>
      <c r="D16" s="18"/>
    </row>
    <row r="17" spans="1:4" ht="15.75" thickBot="1" x14ac:dyDescent="0.3">
      <c r="A17" s="112"/>
      <c r="B17" s="150">
        <f>SUM(B12:B15)</f>
        <v>1344</v>
      </c>
      <c r="C17" s="148"/>
      <c r="D17" s="18"/>
    </row>
    <row r="18" spans="1:4" x14ac:dyDescent="0.25">
      <c r="A18" s="86" t="s">
        <v>0</v>
      </c>
      <c r="B18" s="87"/>
      <c r="C18" s="87"/>
      <c r="D18" s="88"/>
    </row>
    <row r="19" spans="1:4" ht="15.75" thickBot="1" x14ac:dyDescent="0.3">
      <c r="A19" s="89"/>
      <c r="B19" s="90"/>
      <c r="C19" s="90"/>
      <c r="D19" s="91"/>
    </row>
    <row r="20" spans="1:4" x14ac:dyDescent="0.25">
      <c r="A20" s="8" t="s">
        <v>1</v>
      </c>
      <c r="B20" s="9" t="s">
        <v>2</v>
      </c>
      <c r="C20" s="9" t="s">
        <v>3</v>
      </c>
      <c r="D20" s="9" t="s">
        <v>4</v>
      </c>
    </row>
    <row r="21" spans="1:4" x14ac:dyDescent="0.25">
      <c r="A21" s="7" t="s">
        <v>5</v>
      </c>
      <c r="B21" s="20">
        <v>0</v>
      </c>
      <c r="C21" s="20">
        <v>0</v>
      </c>
      <c r="D21" s="20">
        <v>0</v>
      </c>
    </row>
    <row r="22" spans="1:4" x14ac:dyDescent="0.25">
      <c r="A22" s="7" t="s">
        <v>6</v>
      </c>
      <c r="B22" s="20">
        <v>0</v>
      </c>
      <c r="C22" s="20">
        <v>0</v>
      </c>
      <c r="D22" s="20">
        <v>0</v>
      </c>
    </row>
    <row r="23" spans="1:4" x14ac:dyDescent="0.25">
      <c r="A23" s="7" t="s">
        <v>62</v>
      </c>
      <c r="B23" s="20">
        <v>25</v>
      </c>
      <c r="C23" s="20">
        <v>25</v>
      </c>
      <c r="D23" s="20">
        <v>0</v>
      </c>
    </row>
    <row r="24" spans="1:4" x14ac:dyDescent="0.25">
      <c r="A24" s="7" t="s">
        <v>7</v>
      </c>
      <c r="B24" s="20">
        <v>0</v>
      </c>
      <c r="C24" s="20">
        <v>0</v>
      </c>
      <c r="D24" s="20">
        <v>0</v>
      </c>
    </row>
    <row r="25" spans="1:4" x14ac:dyDescent="0.25">
      <c r="A25" s="7" t="s">
        <v>63</v>
      </c>
      <c r="B25" s="20">
        <v>0</v>
      </c>
      <c r="C25" s="20">
        <v>0</v>
      </c>
      <c r="D25" s="20">
        <v>0</v>
      </c>
    </row>
    <row r="26" spans="1:4" x14ac:dyDescent="0.25">
      <c r="A26" s="7" t="s">
        <v>8</v>
      </c>
      <c r="B26" s="20">
        <v>4</v>
      </c>
      <c r="C26" s="20">
        <v>4</v>
      </c>
      <c r="D26" s="20">
        <v>0</v>
      </c>
    </row>
    <row r="27" spans="1:4" x14ac:dyDescent="0.25">
      <c r="A27" s="7" t="s">
        <v>9</v>
      </c>
      <c r="B27" s="20">
        <v>0</v>
      </c>
      <c r="C27" s="20">
        <v>0</v>
      </c>
      <c r="D27" s="20">
        <v>0</v>
      </c>
    </row>
    <row r="28" spans="1:4" x14ac:dyDescent="0.25">
      <c r="A28" s="7" t="s">
        <v>64</v>
      </c>
      <c r="B28" s="20">
        <v>2</v>
      </c>
      <c r="C28" s="20">
        <v>2</v>
      </c>
      <c r="D28" s="20">
        <v>0</v>
      </c>
    </row>
    <row r="29" spans="1:4" x14ac:dyDescent="0.25">
      <c r="A29" s="7" t="s">
        <v>65</v>
      </c>
      <c r="B29" s="20">
        <v>0</v>
      </c>
      <c r="C29" s="20">
        <v>0</v>
      </c>
      <c r="D29" s="20">
        <v>0</v>
      </c>
    </row>
    <row r="30" spans="1:4" x14ac:dyDescent="0.25">
      <c r="A30" s="7" t="s">
        <v>66</v>
      </c>
      <c r="B30" s="20">
        <v>0</v>
      </c>
      <c r="C30" s="20">
        <v>0</v>
      </c>
      <c r="D30" s="20">
        <v>0</v>
      </c>
    </row>
    <row r="31" spans="1:4" x14ac:dyDescent="0.25">
      <c r="A31" s="7"/>
      <c r="B31" s="4"/>
      <c r="C31" s="5"/>
      <c r="D31" s="6"/>
    </row>
    <row r="32" spans="1:4" x14ac:dyDescent="0.25">
      <c r="A32" s="7"/>
      <c r="B32" s="4"/>
      <c r="C32" s="5"/>
      <c r="D32" s="6"/>
    </row>
    <row r="33" spans="1:4" x14ac:dyDescent="0.25">
      <c r="A33" s="7"/>
      <c r="B33" s="4"/>
      <c r="C33" s="5"/>
      <c r="D33" s="6"/>
    </row>
    <row r="34" spans="1:4" ht="15.75" thickBot="1" x14ac:dyDescent="0.3">
      <c r="A34" s="10" t="s">
        <v>10</v>
      </c>
      <c r="B34" s="11">
        <f>SUM(B21:B33)</f>
        <v>31</v>
      </c>
      <c r="C34" s="11">
        <f t="shared" ref="C34:D34" si="1">SUM(C21:C33)</f>
        <v>31</v>
      </c>
      <c r="D34" s="11">
        <f t="shared" si="1"/>
        <v>0</v>
      </c>
    </row>
    <row r="35" spans="1:4" x14ac:dyDescent="0.25">
      <c r="A35" s="86" t="s">
        <v>11</v>
      </c>
      <c r="B35" s="87"/>
      <c r="C35" s="87"/>
      <c r="D35" s="88"/>
    </row>
    <row r="36" spans="1:4" ht="15.75" thickBot="1" x14ac:dyDescent="0.3">
      <c r="A36" s="89"/>
      <c r="B36" s="90"/>
      <c r="C36" s="90"/>
      <c r="D36" s="91"/>
    </row>
    <row r="37" spans="1:4" x14ac:dyDescent="0.25">
      <c r="A37" s="8" t="s">
        <v>1</v>
      </c>
      <c r="B37" s="9" t="s">
        <v>2</v>
      </c>
      <c r="C37" s="9" t="s">
        <v>3</v>
      </c>
      <c r="D37" s="9" t="s">
        <v>4</v>
      </c>
    </row>
    <row r="38" spans="1:4" x14ac:dyDescent="0.25">
      <c r="A38" s="7" t="s">
        <v>5</v>
      </c>
      <c r="B38" s="1"/>
      <c r="C38" s="2">
        <v>0</v>
      </c>
      <c r="D38" s="3">
        <v>0</v>
      </c>
    </row>
    <row r="39" spans="1:4" x14ac:dyDescent="0.25">
      <c r="A39" s="7" t="s">
        <v>6</v>
      </c>
      <c r="B39" s="4"/>
      <c r="C39" s="5"/>
      <c r="D39" s="6"/>
    </row>
    <row r="40" spans="1:4" x14ac:dyDescent="0.25">
      <c r="A40" s="7" t="s">
        <v>62</v>
      </c>
      <c r="B40" s="4"/>
      <c r="C40" s="5"/>
      <c r="D40" s="6"/>
    </row>
    <row r="41" spans="1:4" x14ac:dyDescent="0.25">
      <c r="A41" s="7" t="s">
        <v>7</v>
      </c>
      <c r="B41" s="4"/>
      <c r="C41" s="5"/>
      <c r="D41" s="6"/>
    </row>
    <row r="42" spans="1:4" x14ac:dyDescent="0.25">
      <c r="A42" s="7" t="s">
        <v>63</v>
      </c>
      <c r="B42" s="4"/>
      <c r="C42" s="5"/>
      <c r="D42" s="6"/>
    </row>
    <row r="43" spans="1:4" x14ac:dyDescent="0.25">
      <c r="A43" s="7" t="s">
        <v>8</v>
      </c>
      <c r="B43" s="4"/>
      <c r="C43" s="5"/>
      <c r="D43" s="6"/>
    </row>
    <row r="44" spans="1:4" x14ac:dyDescent="0.25">
      <c r="A44" s="7" t="s">
        <v>9</v>
      </c>
      <c r="B44" s="4"/>
      <c r="C44" s="5"/>
      <c r="D44" s="6"/>
    </row>
    <row r="45" spans="1:4" x14ac:dyDescent="0.25">
      <c r="A45" s="7" t="s">
        <v>64</v>
      </c>
      <c r="B45" s="4"/>
      <c r="C45" s="5"/>
      <c r="D45" s="6"/>
    </row>
    <row r="46" spans="1:4" x14ac:dyDescent="0.25">
      <c r="A46" s="7" t="s">
        <v>65</v>
      </c>
      <c r="B46" s="4"/>
      <c r="C46" s="5"/>
      <c r="D46" s="6"/>
    </row>
    <row r="47" spans="1:4" x14ac:dyDescent="0.25">
      <c r="A47" s="7" t="s">
        <v>66</v>
      </c>
      <c r="B47" s="4"/>
      <c r="C47" s="5"/>
      <c r="D47" s="6"/>
    </row>
    <row r="48" spans="1:4" x14ac:dyDescent="0.25">
      <c r="A48" s="7"/>
      <c r="B48" s="4"/>
      <c r="C48" s="5"/>
      <c r="D48" s="6"/>
    </row>
    <row r="49" spans="1:4" x14ac:dyDescent="0.25">
      <c r="A49" s="7"/>
      <c r="B49" s="4"/>
      <c r="C49" s="5"/>
      <c r="D49" s="6"/>
    </row>
    <row r="50" spans="1:4" x14ac:dyDescent="0.25">
      <c r="A50" s="7"/>
      <c r="B50" s="4"/>
      <c r="C50" s="5"/>
      <c r="D50" s="6"/>
    </row>
    <row r="51" spans="1:4" ht="15.75" thickBot="1" x14ac:dyDescent="0.3">
      <c r="A51" s="10" t="s">
        <v>10</v>
      </c>
      <c r="B51" s="11">
        <v>0</v>
      </c>
      <c r="C51" s="12">
        <v>0</v>
      </c>
      <c r="D51" s="13">
        <v>0</v>
      </c>
    </row>
    <row r="52" spans="1:4" x14ac:dyDescent="0.25">
      <c r="A52" s="86" t="s">
        <v>12</v>
      </c>
      <c r="B52" s="87"/>
      <c r="C52" s="87"/>
      <c r="D52" s="88"/>
    </row>
    <row r="53" spans="1:4" ht="15.75" thickBot="1" x14ac:dyDescent="0.3">
      <c r="A53" s="89"/>
      <c r="B53" s="90"/>
      <c r="C53" s="90"/>
      <c r="D53" s="91"/>
    </row>
    <row r="54" spans="1:4" x14ac:dyDescent="0.25">
      <c r="A54" s="8" t="s">
        <v>1</v>
      </c>
      <c r="B54" s="9" t="s">
        <v>2</v>
      </c>
      <c r="C54" s="9" t="s">
        <v>3</v>
      </c>
      <c r="D54" s="9" t="s">
        <v>4</v>
      </c>
    </row>
    <row r="55" spans="1:4" x14ac:dyDescent="0.25">
      <c r="A55" s="7" t="s">
        <v>5</v>
      </c>
      <c r="B55" s="20">
        <v>0</v>
      </c>
      <c r="C55" s="20">
        <v>0</v>
      </c>
      <c r="D55" s="20">
        <v>0</v>
      </c>
    </row>
    <row r="56" spans="1:4" x14ac:dyDescent="0.25">
      <c r="A56" s="7" t="s">
        <v>6</v>
      </c>
      <c r="B56" s="20">
        <v>0</v>
      </c>
      <c r="C56" s="20">
        <v>0</v>
      </c>
      <c r="D56" s="20">
        <v>0</v>
      </c>
    </row>
    <row r="57" spans="1:4" x14ac:dyDescent="0.25">
      <c r="A57" s="7" t="s">
        <v>62</v>
      </c>
      <c r="B57" s="20">
        <v>623</v>
      </c>
      <c r="C57" s="20">
        <v>623</v>
      </c>
      <c r="D57" s="20">
        <v>0</v>
      </c>
    </row>
    <row r="58" spans="1:4" x14ac:dyDescent="0.25">
      <c r="A58" s="7" t="s">
        <v>7</v>
      </c>
      <c r="B58" s="20">
        <v>0</v>
      </c>
      <c r="C58" s="20">
        <v>0</v>
      </c>
      <c r="D58" s="20">
        <v>0</v>
      </c>
    </row>
    <row r="59" spans="1:4" x14ac:dyDescent="0.25">
      <c r="A59" s="7" t="s">
        <v>63</v>
      </c>
      <c r="B59" s="20">
        <v>0</v>
      </c>
      <c r="C59" s="20">
        <v>0</v>
      </c>
      <c r="D59" s="20">
        <v>0</v>
      </c>
    </row>
    <row r="60" spans="1:4" x14ac:dyDescent="0.25">
      <c r="A60" s="7" t="s">
        <v>8</v>
      </c>
      <c r="B60" s="20">
        <v>264</v>
      </c>
      <c r="C60" s="20">
        <v>259</v>
      </c>
      <c r="D60" s="20">
        <v>5</v>
      </c>
    </row>
    <row r="61" spans="1:4" x14ac:dyDescent="0.25">
      <c r="A61" s="7" t="s">
        <v>9</v>
      </c>
      <c r="B61" s="20">
        <v>0</v>
      </c>
      <c r="C61" s="20">
        <v>0</v>
      </c>
      <c r="D61" s="20">
        <v>0</v>
      </c>
    </row>
    <row r="62" spans="1:4" x14ac:dyDescent="0.25">
      <c r="A62" s="7" t="s">
        <v>64</v>
      </c>
      <c r="B62" s="20">
        <v>61</v>
      </c>
      <c r="C62" s="20">
        <v>61</v>
      </c>
      <c r="D62" s="20">
        <v>0</v>
      </c>
    </row>
    <row r="63" spans="1:4" x14ac:dyDescent="0.25">
      <c r="A63" s="7" t="s">
        <v>65</v>
      </c>
      <c r="B63" s="20">
        <v>0</v>
      </c>
      <c r="C63" s="20">
        <v>0</v>
      </c>
      <c r="D63" s="20">
        <v>0</v>
      </c>
    </row>
    <row r="64" spans="1:4" x14ac:dyDescent="0.25">
      <c r="A64" s="7" t="s">
        <v>66</v>
      </c>
      <c r="B64" s="20">
        <v>362</v>
      </c>
      <c r="C64" s="20">
        <v>362</v>
      </c>
      <c r="D64" s="20">
        <v>0</v>
      </c>
    </row>
    <row r="65" spans="1:4" x14ac:dyDescent="0.25">
      <c r="A65" s="7"/>
      <c r="B65" s="4"/>
      <c r="C65" s="5"/>
      <c r="D65" s="3"/>
    </row>
    <row r="66" spans="1:4" x14ac:dyDescent="0.25">
      <c r="A66" s="7"/>
      <c r="B66" s="4"/>
      <c r="C66" s="5"/>
      <c r="D66" s="6"/>
    </row>
    <row r="67" spans="1:4" x14ac:dyDescent="0.25">
      <c r="A67" s="7"/>
      <c r="B67" s="4"/>
      <c r="C67" s="5"/>
      <c r="D67" s="6"/>
    </row>
    <row r="68" spans="1:4" ht="15.75" thickBot="1" x14ac:dyDescent="0.3">
      <c r="A68" s="10" t="s">
        <v>10</v>
      </c>
      <c r="B68" s="11">
        <f>SUM(B55:B67)</f>
        <v>1310</v>
      </c>
      <c r="C68" s="11">
        <f t="shared" ref="C68:D68" si="2">SUM(C55:C67)</f>
        <v>1305</v>
      </c>
      <c r="D68" s="11">
        <f t="shared" si="2"/>
        <v>5</v>
      </c>
    </row>
    <row r="69" spans="1:4" x14ac:dyDescent="0.25">
      <c r="A69" s="86" t="s">
        <v>13</v>
      </c>
      <c r="B69" s="87"/>
      <c r="C69" s="87"/>
      <c r="D69" s="88"/>
    </row>
    <row r="70" spans="1:4" ht="15.75" thickBot="1" x14ac:dyDescent="0.3">
      <c r="A70" s="89"/>
      <c r="B70" s="90"/>
      <c r="C70" s="90"/>
      <c r="D70" s="91"/>
    </row>
    <row r="71" spans="1:4" x14ac:dyDescent="0.25">
      <c r="A71" s="8" t="s">
        <v>1</v>
      </c>
      <c r="B71" s="9" t="s">
        <v>2</v>
      </c>
      <c r="C71" s="9" t="s">
        <v>3</v>
      </c>
      <c r="D71" s="9" t="s">
        <v>4</v>
      </c>
    </row>
    <row r="72" spans="1:4" x14ac:dyDescent="0.25">
      <c r="A72" s="7" t="s">
        <v>5</v>
      </c>
      <c r="B72" s="20">
        <v>0</v>
      </c>
      <c r="C72" s="20">
        <v>0</v>
      </c>
      <c r="D72" s="20">
        <v>0</v>
      </c>
    </row>
    <row r="73" spans="1:4" x14ac:dyDescent="0.25">
      <c r="A73" s="7" t="s">
        <v>6</v>
      </c>
      <c r="B73" s="20">
        <v>0</v>
      </c>
      <c r="C73" s="20">
        <v>0</v>
      </c>
      <c r="D73" s="20">
        <v>0</v>
      </c>
    </row>
    <row r="74" spans="1:4" x14ac:dyDescent="0.25">
      <c r="A74" s="7" t="s">
        <v>62</v>
      </c>
      <c r="B74" s="20">
        <v>3</v>
      </c>
      <c r="C74" s="20">
        <v>3</v>
      </c>
      <c r="D74" s="20">
        <v>0</v>
      </c>
    </row>
    <row r="75" spans="1:4" x14ac:dyDescent="0.25">
      <c r="A75" s="7" t="s">
        <v>7</v>
      </c>
      <c r="B75" s="20">
        <v>0</v>
      </c>
      <c r="C75" s="20">
        <v>0</v>
      </c>
      <c r="D75" s="20">
        <v>0</v>
      </c>
    </row>
    <row r="76" spans="1:4" x14ac:dyDescent="0.25">
      <c r="A76" s="7" t="s">
        <v>63</v>
      </c>
      <c r="B76" s="20">
        <v>0</v>
      </c>
      <c r="C76" s="20">
        <v>0</v>
      </c>
      <c r="D76" s="20">
        <v>0</v>
      </c>
    </row>
    <row r="77" spans="1:4" x14ac:dyDescent="0.25">
      <c r="A77" s="7" t="s">
        <v>8</v>
      </c>
      <c r="B77" s="20">
        <v>0</v>
      </c>
      <c r="C77" s="20">
        <v>0</v>
      </c>
      <c r="D77" s="20">
        <v>0</v>
      </c>
    </row>
    <row r="78" spans="1:4" x14ac:dyDescent="0.25">
      <c r="A78" s="7" t="s">
        <v>9</v>
      </c>
      <c r="B78" s="20">
        <v>0</v>
      </c>
      <c r="C78" s="20">
        <v>0</v>
      </c>
      <c r="D78" s="20">
        <v>0</v>
      </c>
    </row>
    <row r="79" spans="1:4" x14ac:dyDescent="0.25">
      <c r="A79" s="7" t="s">
        <v>64</v>
      </c>
      <c r="B79" s="20">
        <v>0</v>
      </c>
      <c r="C79" s="20">
        <v>0</v>
      </c>
      <c r="D79" s="20">
        <v>0</v>
      </c>
    </row>
    <row r="80" spans="1:4" x14ac:dyDescent="0.25">
      <c r="A80" s="7" t="s">
        <v>65</v>
      </c>
      <c r="B80" s="20">
        <v>0</v>
      </c>
      <c r="C80" s="20">
        <v>0</v>
      </c>
      <c r="D80" s="20">
        <v>0</v>
      </c>
    </row>
    <row r="81" spans="1:4" x14ac:dyDescent="0.25">
      <c r="A81" s="7" t="s">
        <v>66</v>
      </c>
      <c r="B81" s="20">
        <v>0</v>
      </c>
      <c r="C81" s="20">
        <v>0</v>
      </c>
      <c r="D81" s="20">
        <v>0</v>
      </c>
    </row>
    <row r="82" spans="1:4" x14ac:dyDescent="0.25">
      <c r="A82" s="7"/>
      <c r="B82" s="4"/>
      <c r="C82" s="5"/>
      <c r="D82" s="6"/>
    </row>
    <row r="83" spans="1:4" x14ac:dyDescent="0.25">
      <c r="A83" s="7"/>
      <c r="B83" s="4"/>
      <c r="C83" s="5"/>
      <c r="D83" s="6"/>
    </row>
    <row r="84" spans="1:4" x14ac:dyDescent="0.25">
      <c r="A84" s="7"/>
      <c r="B84" s="4"/>
      <c r="C84" s="5"/>
      <c r="D84" s="6"/>
    </row>
    <row r="85" spans="1:4" ht="15.75" thickBot="1" x14ac:dyDescent="0.3">
      <c r="A85" s="14" t="s">
        <v>10</v>
      </c>
      <c r="B85" s="11">
        <f>SUM(B72:B84)</f>
        <v>3</v>
      </c>
      <c r="C85" s="11">
        <f t="shared" ref="C85:D85" si="3">SUM(C72:C84)</f>
        <v>3</v>
      </c>
      <c r="D85" s="11">
        <f t="shared" si="3"/>
        <v>0</v>
      </c>
    </row>
  </sheetData>
  <pageMargins left="0.7" right="0.7" top="0.75" bottom="0.75" header="0.3" footer="0.3"/>
  <pageSetup fitToWidth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A49"/>
  <sheetViews>
    <sheetView topLeftCell="L1" workbookViewId="0">
      <selection activeCell="Z36" sqref="Z36"/>
    </sheetView>
  </sheetViews>
  <sheetFormatPr baseColWidth="10" defaultColWidth="11.42578125" defaultRowHeight="15" x14ac:dyDescent="0.25"/>
  <cols>
    <col min="1" max="1" width="23.5703125" customWidth="1"/>
    <col min="2" max="2" width="21.28515625" customWidth="1"/>
    <col min="3" max="3" width="16.85546875" customWidth="1"/>
    <col min="4" max="4" width="11" customWidth="1"/>
    <col min="8" max="8" width="21" customWidth="1"/>
    <col min="9" max="9" width="18.7109375" customWidth="1"/>
    <col min="10" max="10" width="15.140625" customWidth="1"/>
    <col min="15" max="15" width="20.5703125" customWidth="1"/>
    <col min="16" max="16" width="19" customWidth="1"/>
    <col min="17" max="17" width="13.7109375" customWidth="1"/>
    <col min="22" max="22" width="21.28515625" customWidth="1"/>
    <col min="23" max="23" width="18.7109375" customWidth="1"/>
    <col min="24" max="24" width="14" customWidth="1"/>
  </cols>
  <sheetData>
    <row r="1" spans="1:27" x14ac:dyDescent="0.25">
      <c r="B1" s="80" t="s">
        <v>61</v>
      </c>
      <c r="C1" s="81"/>
      <c r="D1" s="82"/>
      <c r="E1" s="79"/>
    </row>
    <row r="2" spans="1:27" ht="15.75" thickBot="1" x14ac:dyDescent="0.3">
      <c r="B2" s="83" t="s">
        <v>77</v>
      </c>
      <c r="C2" s="84"/>
      <c r="D2" s="85"/>
      <c r="E2" s="79"/>
    </row>
    <row r="3" spans="1:27" ht="15.75" thickBot="1" x14ac:dyDescent="0.3"/>
    <row r="4" spans="1:27" ht="15.75" thickBot="1" x14ac:dyDescent="0.3">
      <c r="A4" s="22"/>
      <c r="B4" s="123" t="s">
        <v>78</v>
      </c>
      <c r="C4" s="124"/>
      <c r="D4" s="125"/>
      <c r="E4" s="22"/>
      <c r="F4" s="22"/>
      <c r="G4" s="22"/>
      <c r="H4" s="22"/>
      <c r="I4" s="123" t="s">
        <v>79</v>
      </c>
      <c r="J4" s="124"/>
      <c r="K4" s="125"/>
      <c r="L4" s="22"/>
      <c r="M4" s="22"/>
      <c r="N4" s="23"/>
      <c r="O4" s="22"/>
      <c r="P4" s="123" t="s">
        <v>80</v>
      </c>
      <c r="Q4" s="124"/>
      <c r="R4" s="125"/>
      <c r="S4" s="22"/>
      <c r="T4" s="22"/>
      <c r="U4" s="23"/>
      <c r="V4" s="22"/>
      <c r="W4" s="123" t="s">
        <v>81</v>
      </c>
      <c r="X4" s="124"/>
      <c r="Y4" s="125"/>
      <c r="Z4" s="22"/>
      <c r="AA4" s="22"/>
    </row>
    <row r="5" spans="1:27" ht="15" customHeight="1" x14ac:dyDescent="0.25">
      <c r="A5" s="117" t="s">
        <v>20</v>
      </c>
      <c r="B5" s="119" t="s">
        <v>21</v>
      </c>
      <c r="C5" s="119" t="s">
        <v>22</v>
      </c>
      <c r="D5" s="121" t="s">
        <v>23</v>
      </c>
      <c r="E5" s="119" t="s">
        <v>24</v>
      </c>
      <c r="F5" s="121" t="s">
        <v>25</v>
      </c>
      <c r="G5" s="24"/>
      <c r="H5" s="117" t="s">
        <v>20</v>
      </c>
      <c r="I5" s="119" t="s">
        <v>21</v>
      </c>
      <c r="J5" s="119" t="s">
        <v>22</v>
      </c>
      <c r="K5" s="121" t="s">
        <v>23</v>
      </c>
      <c r="L5" s="119" t="s">
        <v>24</v>
      </c>
      <c r="M5" s="121" t="s">
        <v>25</v>
      </c>
      <c r="N5" s="23"/>
      <c r="O5" s="117" t="s">
        <v>20</v>
      </c>
      <c r="P5" s="119" t="s">
        <v>21</v>
      </c>
      <c r="Q5" s="119" t="s">
        <v>22</v>
      </c>
      <c r="R5" s="121" t="s">
        <v>23</v>
      </c>
      <c r="S5" s="119" t="s">
        <v>24</v>
      </c>
      <c r="T5" s="121" t="s">
        <v>25</v>
      </c>
      <c r="U5" s="23"/>
      <c r="V5" s="117" t="s">
        <v>20</v>
      </c>
      <c r="W5" s="119" t="s">
        <v>21</v>
      </c>
      <c r="X5" s="119" t="s">
        <v>22</v>
      </c>
      <c r="Y5" s="121" t="s">
        <v>23</v>
      </c>
      <c r="Z5" s="119" t="s">
        <v>24</v>
      </c>
      <c r="AA5" s="121" t="s">
        <v>25</v>
      </c>
    </row>
    <row r="6" spans="1:27" ht="15.75" thickBot="1" x14ac:dyDescent="0.3">
      <c r="A6" s="118"/>
      <c r="B6" s="120"/>
      <c r="C6" s="120"/>
      <c r="D6" s="122"/>
      <c r="E6" s="120"/>
      <c r="F6" s="122"/>
      <c r="G6" s="25"/>
      <c r="H6" s="118"/>
      <c r="I6" s="120"/>
      <c r="J6" s="120"/>
      <c r="K6" s="122"/>
      <c r="L6" s="120"/>
      <c r="M6" s="122"/>
      <c r="N6" s="23"/>
      <c r="O6" s="118"/>
      <c r="P6" s="120"/>
      <c r="Q6" s="120"/>
      <c r="R6" s="122"/>
      <c r="S6" s="120"/>
      <c r="T6" s="122"/>
      <c r="U6" s="23"/>
      <c r="V6" s="118"/>
      <c r="W6" s="120"/>
      <c r="X6" s="120"/>
      <c r="Y6" s="122"/>
      <c r="Z6" s="120"/>
      <c r="AA6" s="122"/>
    </row>
    <row r="7" spans="1:27" x14ac:dyDescent="0.25">
      <c r="A7" s="59" t="s">
        <v>26</v>
      </c>
      <c r="B7" s="20">
        <v>0</v>
      </c>
      <c r="C7" s="20">
        <v>0</v>
      </c>
      <c r="D7" s="27">
        <f t="shared" ref="D7:D21" si="0">IF(B7=0,0,+C7/B7)</f>
        <v>0</v>
      </c>
      <c r="E7" s="20">
        <v>0</v>
      </c>
      <c r="F7" s="28">
        <f t="shared" ref="F7:F21" si="1">IF(B7=0,0,+E7/B7)</f>
        <v>0</v>
      </c>
      <c r="G7" s="22"/>
      <c r="H7" s="59" t="s">
        <v>26</v>
      </c>
      <c r="I7" s="26"/>
      <c r="J7" s="26"/>
      <c r="K7" s="27">
        <f t="shared" ref="K7:K21" si="2">IF(I7=0,0,+J7/I7)</f>
        <v>0</v>
      </c>
      <c r="L7" s="29"/>
      <c r="M7" s="28">
        <f t="shared" ref="M7:M21" si="3">IF(I7=0,0,+L7/I7)</f>
        <v>0</v>
      </c>
      <c r="N7" s="23"/>
      <c r="O7" s="59" t="s">
        <v>26</v>
      </c>
      <c r="P7" s="20">
        <v>38</v>
      </c>
      <c r="Q7" s="20">
        <v>38</v>
      </c>
      <c r="R7" s="27">
        <f t="shared" ref="R7" si="4">IF(P7=0,0,+Q7/P7)</f>
        <v>1</v>
      </c>
      <c r="S7" s="20">
        <v>0</v>
      </c>
      <c r="T7" s="28">
        <f t="shared" ref="T7" si="5">IF(P7=0,0,+S7/P7)</f>
        <v>0</v>
      </c>
      <c r="U7" s="23"/>
      <c r="V7" s="59" t="s">
        <v>26</v>
      </c>
      <c r="W7" s="20">
        <v>1</v>
      </c>
      <c r="X7" s="20">
        <v>1</v>
      </c>
      <c r="Y7" s="27">
        <f t="shared" ref="Y7" si="6">IF(W7=0,0,+X7/W7)</f>
        <v>1</v>
      </c>
      <c r="Z7" s="20">
        <v>0</v>
      </c>
      <c r="AA7" s="28">
        <f t="shared" ref="AA7" si="7">IF(W7=0,0,+Z7/W7)</f>
        <v>0</v>
      </c>
    </row>
    <row r="8" spans="1:27" x14ac:dyDescent="0.25">
      <c r="A8" s="59" t="s">
        <v>27</v>
      </c>
      <c r="B8" s="20">
        <v>0</v>
      </c>
      <c r="C8" s="20">
        <v>0</v>
      </c>
      <c r="D8" s="27">
        <f t="shared" si="0"/>
        <v>0</v>
      </c>
      <c r="E8" s="20">
        <v>0</v>
      </c>
      <c r="F8" s="28">
        <f t="shared" si="1"/>
        <v>0</v>
      </c>
      <c r="G8" s="22"/>
      <c r="H8" s="59" t="s">
        <v>27</v>
      </c>
      <c r="I8" s="26"/>
      <c r="J8" s="26"/>
      <c r="K8" s="30">
        <f t="shared" si="2"/>
        <v>0</v>
      </c>
      <c r="L8" s="29">
        <v>0</v>
      </c>
      <c r="M8" s="28">
        <f t="shared" si="3"/>
        <v>0</v>
      </c>
      <c r="N8" s="23"/>
      <c r="O8" s="59" t="s">
        <v>27</v>
      </c>
      <c r="P8" s="20">
        <v>8</v>
      </c>
      <c r="Q8" s="20">
        <v>8</v>
      </c>
      <c r="R8" s="27">
        <f t="shared" ref="R8:R20" si="8">IF(P8=0,0,+Q8/P8)</f>
        <v>1</v>
      </c>
      <c r="S8" s="20">
        <v>0</v>
      </c>
      <c r="T8" s="28">
        <f t="shared" ref="T8:T20" si="9">IF(P8=0,0,+S8/P8)</f>
        <v>0</v>
      </c>
      <c r="U8" s="23"/>
      <c r="V8" s="59" t="s">
        <v>27</v>
      </c>
      <c r="W8" s="20">
        <v>4</v>
      </c>
      <c r="X8" s="20">
        <v>4</v>
      </c>
      <c r="Y8" s="27">
        <f t="shared" ref="Y8:Y20" si="10">IF(W8=0,0,+X8/W8)</f>
        <v>1</v>
      </c>
      <c r="Z8" s="20">
        <v>0</v>
      </c>
      <c r="AA8" s="28">
        <f t="shared" ref="AA8:AA20" si="11">IF(W8=0,0,+Z8/W8)</f>
        <v>0</v>
      </c>
    </row>
    <row r="9" spans="1:27" x14ac:dyDescent="0.25">
      <c r="A9" s="59" t="s">
        <v>28</v>
      </c>
      <c r="B9" s="20">
        <v>0</v>
      </c>
      <c r="C9" s="20">
        <v>0</v>
      </c>
      <c r="D9" s="27">
        <f t="shared" si="0"/>
        <v>0</v>
      </c>
      <c r="E9" s="20">
        <v>0</v>
      </c>
      <c r="F9" s="28">
        <f t="shared" si="1"/>
        <v>0</v>
      </c>
      <c r="G9" s="22"/>
      <c r="H9" s="59" t="s">
        <v>28</v>
      </c>
      <c r="I9" s="26"/>
      <c r="J9" s="26"/>
      <c r="K9" s="30">
        <f t="shared" si="2"/>
        <v>0</v>
      </c>
      <c r="L9" s="29">
        <v>0</v>
      </c>
      <c r="M9" s="28">
        <f t="shared" si="3"/>
        <v>0</v>
      </c>
      <c r="N9" s="23"/>
      <c r="O9" s="59" t="s">
        <v>28</v>
      </c>
      <c r="P9" s="20">
        <v>2</v>
      </c>
      <c r="Q9" s="20">
        <v>2</v>
      </c>
      <c r="R9" s="27">
        <f t="shared" si="8"/>
        <v>1</v>
      </c>
      <c r="S9" s="20">
        <v>0</v>
      </c>
      <c r="T9" s="28">
        <f t="shared" si="9"/>
        <v>0</v>
      </c>
      <c r="U9" s="23"/>
      <c r="V9" s="59" t="s">
        <v>28</v>
      </c>
      <c r="W9" s="20">
        <v>0</v>
      </c>
      <c r="X9" s="20">
        <v>0</v>
      </c>
      <c r="Y9" s="27">
        <f t="shared" si="10"/>
        <v>0</v>
      </c>
      <c r="Z9" s="20">
        <v>0</v>
      </c>
      <c r="AA9" s="28">
        <f t="shared" si="11"/>
        <v>0</v>
      </c>
    </row>
    <row r="10" spans="1:27" x14ac:dyDescent="0.25">
      <c r="A10" s="59" t="s">
        <v>29</v>
      </c>
      <c r="B10" s="20">
        <v>0</v>
      </c>
      <c r="C10" s="20">
        <v>0</v>
      </c>
      <c r="D10" s="27">
        <f t="shared" si="0"/>
        <v>0</v>
      </c>
      <c r="E10" s="20">
        <v>0</v>
      </c>
      <c r="F10" s="28">
        <f t="shared" si="1"/>
        <v>0</v>
      </c>
      <c r="G10" s="22"/>
      <c r="H10" s="59" t="s">
        <v>29</v>
      </c>
      <c r="I10" s="26"/>
      <c r="J10" s="26"/>
      <c r="K10" s="30">
        <f t="shared" si="2"/>
        <v>0</v>
      </c>
      <c r="L10" s="29">
        <v>0</v>
      </c>
      <c r="M10" s="28">
        <f t="shared" si="3"/>
        <v>0</v>
      </c>
      <c r="N10" s="23"/>
      <c r="O10" s="59" t="s">
        <v>29</v>
      </c>
      <c r="P10" s="20">
        <v>0</v>
      </c>
      <c r="Q10" s="20">
        <v>0</v>
      </c>
      <c r="R10" s="27">
        <f t="shared" si="8"/>
        <v>0</v>
      </c>
      <c r="S10" s="20">
        <v>0</v>
      </c>
      <c r="T10" s="28">
        <f t="shared" si="9"/>
        <v>0</v>
      </c>
      <c r="U10" s="23"/>
      <c r="V10" s="59" t="s">
        <v>29</v>
      </c>
      <c r="W10" s="20">
        <v>0</v>
      </c>
      <c r="X10" s="20">
        <v>0</v>
      </c>
      <c r="Y10" s="27">
        <f t="shared" si="10"/>
        <v>0</v>
      </c>
      <c r="Z10" s="20">
        <v>0</v>
      </c>
      <c r="AA10" s="28">
        <f t="shared" si="11"/>
        <v>0</v>
      </c>
    </row>
    <row r="11" spans="1:27" x14ac:dyDescent="0.25">
      <c r="A11" s="59" t="s">
        <v>30</v>
      </c>
      <c r="B11" s="20">
        <v>0</v>
      </c>
      <c r="C11" s="20">
        <v>0</v>
      </c>
      <c r="D11" s="27">
        <f t="shared" si="0"/>
        <v>0</v>
      </c>
      <c r="E11" s="20">
        <v>0</v>
      </c>
      <c r="F11" s="28">
        <f t="shared" si="1"/>
        <v>0</v>
      </c>
      <c r="G11" s="22"/>
      <c r="H11" s="59" t="s">
        <v>30</v>
      </c>
      <c r="I11" s="26"/>
      <c r="J11" s="26"/>
      <c r="K11" s="30">
        <f t="shared" si="2"/>
        <v>0</v>
      </c>
      <c r="L11" s="29">
        <v>0</v>
      </c>
      <c r="M11" s="28">
        <f t="shared" si="3"/>
        <v>0</v>
      </c>
      <c r="N11" s="23"/>
      <c r="O11" s="59" t="s">
        <v>30</v>
      </c>
      <c r="P11" s="20">
        <v>0</v>
      </c>
      <c r="Q11" s="20">
        <v>0</v>
      </c>
      <c r="R11" s="27">
        <f t="shared" si="8"/>
        <v>0</v>
      </c>
      <c r="S11" s="20">
        <v>0</v>
      </c>
      <c r="T11" s="28">
        <f t="shared" si="9"/>
        <v>0</v>
      </c>
      <c r="U11" s="23"/>
      <c r="V11" s="59" t="s">
        <v>30</v>
      </c>
      <c r="W11" s="20">
        <v>0</v>
      </c>
      <c r="X11" s="20">
        <v>0</v>
      </c>
      <c r="Y11" s="27">
        <f t="shared" si="10"/>
        <v>0</v>
      </c>
      <c r="Z11" s="20">
        <v>0</v>
      </c>
      <c r="AA11" s="28">
        <f t="shared" si="11"/>
        <v>0</v>
      </c>
    </row>
    <row r="12" spans="1:27" x14ac:dyDescent="0.25">
      <c r="A12" s="59" t="s">
        <v>31</v>
      </c>
      <c r="B12" s="20">
        <v>0</v>
      </c>
      <c r="C12" s="20">
        <v>0</v>
      </c>
      <c r="D12" s="27">
        <f t="shared" si="0"/>
        <v>0</v>
      </c>
      <c r="E12" s="20">
        <v>0</v>
      </c>
      <c r="F12" s="28">
        <f t="shared" si="1"/>
        <v>0</v>
      </c>
      <c r="G12" s="22"/>
      <c r="H12" s="59" t="s">
        <v>31</v>
      </c>
      <c r="I12" s="26"/>
      <c r="J12" s="26"/>
      <c r="K12" s="30">
        <f t="shared" si="2"/>
        <v>0</v>
      </c>
      <c r="L12" s="29">
        <v>0</v>
      </c>
      <c r="M12" s="28">
        <f t="shared" si="3"/>
        <v>0</v>
      </c>
      <c r="N12" s="23"/>
      <c r="O12" s="59" t="s">
        <v>31</v>
      </c>
      <c r="P12" s="20">
        <v>3</v>
      </c>
      <c r="Q12" s="20">
        <v>3</v>
      </c>
      <c r="R12" s="27">
        <f t="shared" si="8"/>
        <v>1</v>
      </c>
      <c r="S12" s="20">
        <v>0</v>
      </c>
      <c r="T12" s="28">
        <f t="shared" si="9"/>
        <v>0</v>
      </c>
      <c r="U12" s="23"/>
      <c r="V12" s="59" t="s">
        <v>31</v>
      </c>
      <c r="W12" s="20">
        <v>0</v>
      </c>
      <c r="X12" s="20">
        <v>0</v>
      </c>
      <c r="Y12" s="27">
        <f t="shared" si="10"/>
        <v>0</v>
      </c>
      <c r="Z12" s="20">
        <v>0</v>
      </c>
      <c r="AA12" s="28">
        <f t="shared" si="11"/>
        <v>0</v>
      </c>
    </row>
    <row r="13" spans="1:27" x14ac:dyDescent="0.25">
      <c r="A13" s="59" t="s">
        <v>32</v>
      </c>
      <c r="B13" s="20">
        <v>0</v>
      </c>
      <c r="C13" s="20">
        <v>0</v>
      </c>
      <c r="D13" s="27">
        <f t="shared" si="0"/>
        <v>0</v>
      </c>
      <c r="E13" s="20">
        <v>0</v>
      </c>
      <c r="F13" s="28">
        <f t="shared" si="1"/>
        <v>0</v>
      </c>
      <c r="G13" s="22"/>
      <c r="H13" s="59" t="s">
        <v>32</v>
      </c>
      <c r="I13" s="26"/>
      <c r="J13" s="26"/>
      <c r="K13" s="30">
        <f t="shared" si="2"/>
        <v>0</v>
      </c>
      <c r="L13" s="29">
        <v>0</v>
      </c>
      <c r="M13" s="28">
        <f t="shared" si="3"/>
        <v>0</v>
      </c>
      <c r="N13" s="23"/>
      <c r="O13" s="59" t="s">
        <v>32</v>
      </c>
      <c r="P13" s="20">
        <v>0</v>
      </c>
      <c r="Q13" s="20">
        <v>0</v>
      </c>
      <c r="R13" s="27">
        <f t="shared" si="8"/>
        <v>0</v>
      </c>
      <c r="S13" s="20">
        <v>0</v>
      </c>
      <c r="T13" s="28">
        <f t="shared" si="9"/>
        <v>0</v>
      </c>
      <c r="U13" s="23"/>
      <c r="V13" s="59" t="s">
        <v>32</v>
      </c>
      <c r="W13" s="20">
        <v>0</v>
      </c>
      <c r="X13" s="20">
        <v>0</v>
      </c>
      <c r="Y13" s="27">
        <f t="shared" si="10"/>
        <v>0</v>
      </c>
      <c r="Z13" s="20">
        <v>0</v>
      </c>
      <c r="AA13" s="28">
        <f t="shared" si="11"/>
        <v>0</v>
      </c>
    </row>
    <row r="14" spans="1:27" x14ac:dyDescent="0.25">
      <c r="A14" s="59" t="s">
        <v>33</v>
      </c>
      <c r="B14" s="20">
        <v>0</v>
      </c>
      <c r="C14" s="20">
        <v>0</v>
      </c>
      <c r="D14" s="27">
        <f t="shared" si="0"/>
        <v>0</v>
      </c>
      <c r="E14" s="20">
        <v>0</v>
      </c>
      <c r="F14" s="28">
        <f t="shared" si="1"/>
        <v>0</v>
      </c>
      <c r="G14" s="22"/>
      <c r="H14" s="59" t="s">
        <v>33</v>
      </c>
      <c r="I14" s="26"/>
      <c r="J14" s="26"/>
      <c r="K14" s="30">
        <f t="shared" si="2"/>
        <v>0</v>
      </c>
      <c r="L14" s="29">
        <v>0</v>
      </c>
      <c r="M14" s="28">
        <f t="shared" si="3"/>
        <v>0</v>
      </c>
      <c r="N14" s="23"/>
      <c r="O14" s="59" t="s">
        <v>33</v>
      </c>
      <c r="P14" s="20">
        <v>21</v>
      </c>
      <c r="Q14" s="20">
        <v>21</v>
      </c>
      <c r="R14" s="27">
        <f t="shared" si="8"/>
        <v>1</v>
      </c>
      <c r="S14" s="20">
        <v>0</v>
      </c>
      <c r="T14" s="28">
        <f t="shared" si="9"/>
        <v>0</v>
      </c>
      <c r="U14" s="23"/>
      <c r="V14" s="59" t="s">
        <v>33</v>
      </c>
      <c r="W14" s="20">
        <v>2</v>
      </c>
      <c r="X14" s="20">
        <v>2</v>
      </c>
      <c r="Y14" s="27">
        <f t="shared" si="10"/>
        <v>1</v>
      </c>
      <c r="Z14" s="20">
        <v>0</v>
      </c>
      <c r="AA14" s="28">
        <f t="shared" si="11"/>
        <v>0</v>
      </c>
    </row>
    <row r="15" spans="1:27" x14ac:dyDescent="0.25">
      <c r="A15" s="59" t="s">
        <v>34</v>
      </c>
      <c r="B15" s="20">
        <v>1</v>
      </c>
      <c r="C15" s="20">
        <v>1</v>
      </c>
      <c r="D15" s="27">
        <f t="shared" si="0"/>
        <v>1</v>
      </c>
      <c r="E15" s="20">
        <v>0</v>
      </c>
      <c r="F15" s="28">
        <f t="shared" si="1"/>
        <v>0</v>
      </c>
      <c r="G15" s="22"/>
      <c r="H15" s="59" t="s">
        <v>34</v>
      </c>
      <c r="I15" s="26"/>
      <c r="J15" s="26"/>
      <c r="K15" s="30">
        <f t="shared" si="2"/>
        <v>0</v>
      </c>
      <c r="L15" s="29">
        <v>0</v>
      </c>
      <c r="M15" s="28">
        <f t="shared" si="3"/>
        <v>0</v>
      </c>
      <c r="N15" s="23"/>
      <c r="O15" s="59" t="s">
        <v>34</v>
      </c>
      <c r="P15" s="20">
        <v>23</v>
      </c>
      <c r="Q15" s="20">
        <v>23</v>
      </c>
      <c r="R15" s="27">
        <f t="shared" si="8"/>
        <v>1</v>
      </c>
      <c r="S15" s="20">
        <v>0</v>
      </c>
      <c r="T15" s="28">
        <f t="shared" si="9"/>
        <v>0</v>
      </c>
      <c r="U15" s="23"/>
      <c r="V15" s="59" t="s">
        <v>34</v>
      </c>
      <c r="W15" s="20">
        <v>0</v>
      </c>
      <c r="X15" s="20">
        <v>0</v>
      </c>
      <c r="Y15" s="27">
        <f t="shared" si="10"/>
        <v>0</v>
      </c>
      <c r="Z15" s="20">
        <v>0</v>
      </c>
      <c r="AA15" s="28">
        <f t="shared" si="11"/>
        <v>0</v>
      </c>
    </row>
    <row r="16" spans="1:27" x14ac:dyDescent="0.25">
      <c r="A16" s="59" t="s">
        <v>35</v>
      </c>
      <c r="B16" s="20">
        <v>0</v>
      </c>
      <c r="C16" s="20">
        <v>0</v>
      </c>
      <c r="D16" s="27">
        <f t="shared" si="0"/>
        <v>0</v>
      </c>
      <c r="E16" s="20">
        <v>0</v>
      </c>
      <c r="F16" s="28">
        <f t="shared" si="1"/>
        <v>0</v>
      </c>
      <c r="G16" s="22"/>
      <c r="H16" s="59" t="s">
        <v>35</v>
      </c>
      <c r="I16" s="26"/>
      <c r="J16" s="26"/>
      <c r="K16" s="30">
        <f t="shared" si="2"/>
        <v>0</v>
      </c>
      <c r="L16" s="29">
        <v>0</v>
      </c>
      <c r="M16" s="28">
        <f t="shared" si="3"/>
        <v>0</v>
      </c>
      <c r="N16" s="23"/>
      <c r="O16" s="59" t="s">
        <v>35</v>
      </c>
      <c r="P16" s="20">
        <v>0</v>
      </c>
      <c r="Q16" s="20">
        <v>0</v>
      </c>
      <c r="R16" s="27">
        <f t="shared" si="8"/>
        <v>0</v>
      </c>
      <c r="S16" s="20">
        <v>0</v>
      </c>
      <c r="T16" s="28">
        <f t="shared" si="9"/>
        <v>0</v>
      </c>
      <c r="U16" s="23"/>
      <c r="V16" s="59" t="s">
        <v>35</v>
      </c>
      <c r="W16" s="20">
        <v>0</v>
      </c>
      <c r="X16" s="20">
        <v>0</v>
      </c>
      <c r="Y16" s="27">
        <f t="shared" si="10"/>
        <v>0</v>
      </c>
      <c r="Z16" s="20">
        <v>0</v>
      </c>
      <c r="AA16" s="28">
        <f t="shared" si="11"/>
        <v>0</v>
      </c>
    </row>
    <row r="17" spans="1:27" x14ac:dyDescent="0.25">
      <c r="A17" s="59" t="s">
        <v>36</v>
      </c>
      <c r="B17" s="20">
        <v>6</v>
      </c>
      <c r="C17" s="20">
        <v>6</v>
      </c>
      <c r="D17" s="27">
        <f t="shared" si="0"/>
        <v>1</v>
      </c>
      <c r="E17" s="20">
        <v>0</v>
      </c>
      <c r="F17" s="28">
        <f t="shared" si="1"/>
        <v>0</v>
      </c>
      <c r="G17" s="22"/>
      <c r="H17" s="59" t="s">
        <v>36</v>
      </c>
      <c r="I17" s="26"/>
      <c r="J17" s="26"/>
      <c r="K17" s="30">
        <f t="shared" si="2"/>
        <v>0</v>
      </c>
      <c r="L17" s="29">
        <v>0</v>
      </c>
      <c r="M17" s="28">
        <f t="shared" si="3"/>
        <v>0</v>
      </c>
      <c r="N17" s="23"/>
      <c r="O17" s="59" t="s">
        <v>36</v>
      </c>
      <c r="P17" s="20">
        <v>145</v>
      </c>
      <c r="Q17" s="20">
        <v>145</v>
      </c>
      <c r="R17" s="27">
        <f t="shared" si="8"/>
        <v>1</v>
      </c>
      <c r="S17" s="20">
        <v>0</v>
      </c>
      <c r="T17" s="28">
        <f t="shared" si="9"/>
        <v>0</v>
      </c>
      <c r="U17" s="23"/>
      <c r="V17" s="59" t="s">
        <v>36</v>
      </c>
      <c r="W17" s="20">
        <v>2</v>
      </c>
      <c r="X17" s="20">
        <v>2</v>
      </c>
      <c r="Y17" s="27">
        <f t="shared" si="10"/>
        <v>1</v>
      </c>
      <c r="Z17" s="20">
        <v>0</v>
      </c>
      <c r="AA17" s="28">
        <f t="shared" si="11"/>
        <v>0</v>
      </c>
    </row>
    <row r="18" spans="1:27" x14ac:dyDescent="0.25">
      <c r="A18" s="59" t="s">
        <v>37</v>
      </c>
      <c r="B18" s="20">
        <v>0</v>
      </c>
      <c r="C18" s="20">
        <v>0</v>
      </c>
      <c r="D18" s="27">
        <f t="shared" si="0"/>
        <v>0</v>
      </c>
      <c r="E18" s="20">
        <v>0</v>
      </c>
      <c r="F18" s="28">
        <f t="shared" si="1"/>
        <v>0</v>
      </c>
      <c r="G18" s="22"/>
      <c r="H18" s="59" t="s">
        <v>37</v>
      </c>
      <c r="I18" s="26"/>
      <c r="J18" s="26"/>
      <c r="K18" s="30">
        <f t="shared" si="2"/>
        <v>0</v>
      </c>
      <c r="L18" s="29">
        <v>0</v>
      </c>
      <c r="M18" s="28">
        <f t="shared" si="3"/>
        <v>0</v>
      </c>
      <c r="N18" s="23"/>
      <c r="O18" s="59" t="s">
        <v>37</v>
      </c>
      <c r="P18" s="20">
        <v>54</v>
      </c>
      <c r="Q18" s="20">
        <v>54</v>
      </c>
      <c r="R18" s="27">
        <f t="shared" si="8"/>
        <v>1</v>
      </c>
      <c r="S18" s="20">
        <v>0</v>
      </c>
      <c r="T18" s="28">
        <f t="shared" si="9"/>
        <v>0</v>
      </c>
      <c r="U18" s="23"/>
      <c r="V18" s="59" t="s">
        <v>37</v>
      </c>
      <c r="W18" s="20">
        <v>1</v>
      </c>
      <c r="X18" s="20">
        <v>1</v>
      </c>
      <c r="Y18" s="27">
        <f t="shared" si="10"/>
        <v>1</v>
      </c>
      <c r="Z18" s="20">
        <v>0</v>
      </c>
      <c r="AA18" s="28">
        <f t="shared" si="11"/>
        <v>0</v>
      </c>
    </row>
    <row r="19" spans="1:27" x14ac:dyDescent="0.25">
      <c r="A19" s="59" t="s">
        <v>38</v>
      </c>
      <c r="B19" s="20">
        <v>0</v>
      </c>
      <c r="C19" s="20">
        <v>0</v>
      </c>
      <c r="D19" s="27">
        <f t="shared" si="0"/>
        <v>0</v>
      </c>
      <c r="E19" s="20">
        <v>0</v>
      </c>
      <c r="F19" s="28">
        <f t="shared" si="1"/>
        <v>0</v>
      </c>
      <c r="G19" s="22"/>
      <c r="H19" s="59" t="s">
        <v>38</v>
      </c>
      <c r="I19" s="26"/>
      <c r="J19" s="26"/>
      <c r="K19" s="30">
        <f t="shared" si="2"/>
        <v>0</v>
      </c>
      <c r="L19" s="29">
        <v>0</v>
      </c>
      <c r="M19" s="28">
        <f t="shared" si="3"/>
        <v>0</v>
      </c>
      <c r="N19" s="23"/>
      <c r="O19" s="59" t="s">
        <v>38</v>
      </c>
      <c r="P19" s="20">
        <v>66</v>
      </c>
      <c r="Q19" s="20">
        <v>66</v>
      </c>
      <c r="R19" s="27">
        <f t="shared" si="8"/>
        <v>1</v>
      </c>
      <c r="S19" s="20">
        <v>0</v>
      </c>
      <c r="T19" s="28">
        <f t="shared" si="9"/>
        <v>0</v>
      </c>
      <c r="U19" s="23"/>
      <c r="V19" s="59" t="s">
        <v>38</v>
      </c>
      <c r="W19" s="20">
        <v>14</v>
      </c>
      <c r="X19" s="20">
        <v>14</v>
      </c>
      <c r="Y19" s="27">
        <f t="shared" si="10"/>
        <v>1</v>
      </c>
      <c r="Z19" s="20">
        <v>0</v>
      </c>
      <c r="AA19" s="28">
        <f t="shared" si="11"/>
        <v>0</v>
      </c>
    </row>
    <row r="20" spans="1:27" ht="15.75" thickBot="1" x14ac:dyDescent="0.3">
      <c r="A20" s="60" t="s">
        <v>39</v>
      </c>
      <c r="B20" s="20">
        <v>0</v>
      </c>
      <c r="C20" s="20">
        <v>0</v>
      </c>
      <c r="D20" s="27">
        <f t="shared" si="0"/>
        <v>0</v>
      </c>
      <c r="E20" s="20">
        <v>0</v>
      </c>
      <c r="F20" s="28">
        <f t="shared" si="1"/>
        <v>0</v>
      </c>
      <c r="G20" s="22"/>
      <c r="H20" s="60" t="s">
        <v>39</v>
      </c>
      <c r="I20" s="26"/>
      <c r="J20" s="26"/>
      <c r="K20" s="30">
        <f t="shared" si="2"/>
        <v>0</v>
      </c>
      <c r="L20" s="29">
        <v>0</v>
      </c>
      <c r="M20" s="28">
        <f t="shared" si="3"/>
        <v>0</v>
      </c>
      <c r="N20" s="23"/>
      <c r="O20" s="60" t="s">
        <v>39</v>
      </c>
      <c r="P20" s="20">
        <v>0</v>
      </c>
      <c r="Q20" s="20">
        <v>0</v>
      </c>
      <c r="R20" s="27">
        <f t="shared" si="8"/>
        <v>0</v>
      </c>
      <c r="S20" s="20">
        <v>0</v>
      </c>
      <c r="T20" s="28">
        <f t="shared" si="9"/>
        <v>0</v>
      </c>
      <c r="U20" s="23"/>
      <c r="V20" s="60" t="s">
        <v>39</v>
      </c>
      <c r="W20" s="20">
        <v>3</v>
      </c>
      <c r="X20" s="20">
        <v>3</v>
      </c>
      <c r="Y20" s="27">
        <f t="shared" si="10"/>
        <v>1</v>
      </c>
      <c r="Z20" s="20">
        <v>0</v>
      </c>
      <c r="AA20" s="28">
        <f t="shared" si="11"/>
        <v>0</v>
      </c>
    </row>
    <row r="21" spans="1:27" ht="15.75" thickBot="1" x14ac:dyDescent="0.3">
      <c r="A21" s="61" t="s">
        <v>10</v>
      </c>
      <c r="B21" s="62">
        <f>SUM(B7:B20)</f>
        <v>7</v>
      </c>
      <c r="C21" s="62">
        <f>SUM(C7:C20)</f>
        <v>7</v>
      </c>
      <c r="D21" s="27">
        <f t="shared" si="0"/>
        <v>1</v>
      </c>
      <c r="E21" s="63">
        <f>SUM(E7:E20)</f>
        <v>0</v>
      </c>
      <c r="F21" s="28">
        <f t="shared" si="1"/>
        <v>0</v>
      </c>
      <c r="G21" s="22"/>
      <c r="H21" s="61" t="s">
        <v>10</v>
      </c>
      <c r="I21" s="62">
        <f>SUM(I7:I20)</f>
        <v>0</v>
      </c>
      <c r="J21" s="62">
        <f>SUM(J7:J20)</f>
        <v>0</v>
      </c>
      <c r="K21" s="64">
        <f t="shared" si="2"/>
        <v>0</v>
      </c>
      <c r="L21" s="65">
        <f>SUM(L7:L20)</f>
        <v>0</v>
      </c>
      <c r="M21" s="66">
        <f t="shared" si="3"/>
        <v>0</v>
      </c>
      <c r="N21" s="23"/>
      <c r="O21" s="61" t="s">
        <v>10</v>
      </c>
      <c r="P21" s="62">
        <f>SUM(P7:P20)</f>
        <v>360</v>
      </c>
      <c r="Q21" s="62">
        <f>SUM(Q7:Q20)</f>
        <v>360</v>
      </c>
      <c r="R21" s="64">
        <f t="shared" ref="R21" si="12">IF(P21=0,0,+Q21/P21)</f>
        <v>1</v>
      </c>
      <c r="S21" s="65">
        <f>SUM(S7:S20)</f>
        <v>0</v>
      </c>
      <c r="T21" s="66">
        <f t="shared" ref="T21" si="13">IF(P21=0,0,+S21/P21)</f>
        <v>0</v>
      </c>
      <c r="U21" s="23"/>
      <c r="V21" s="61" t="s">
        <v>10</v>
      </c>
      <c r="W21" s="62">
        <f>SUM(W7:W20)</f>
        <v>27</v>
      </c>
      <c r="X21" s="62">
        <f>SUM(X7:X20)</f>
        <v>27</v>
      </c>
      <c r="Y21" s="64">
        <f t="shared" ref="Y21" si="14">IF(W21=0,0,+X21/W21)</f>
        <v>1</v>
      </c>
      <c r="Z21" s="65">
        <f>SUM(Z7:Z20)</f>
        <v>0</v>
      </c>
      <c r="AA21" s="66">
        <f t="shared" ref="AA21" si="15">IF(W21=0,0,+Z21/W21)</f>
        <v>0</v>
      </c>
    </row>
    <row r="22" spans="1:27" ht="15.75" thickBot="1" x14ac:dyDescent="0.3">
      <c r="A22" s="31"/>
      <c r="B22" s="32"/>
      <c r="C22" s="32"/>
      <c r="D22" s="32"/>
      <c r="E22" s="33"/>
      <c r="F22" s="33"/>
      <c r="G22" s="22"/>
      <c r="H22" s="31"/>
      <c r="I22" s="32"/>
      <c r="J22" s="32"/>
      <c r="K22" s="32"/>
      <c r="L22" s="33"/>
      <c r="M22" s="33"/>
      <c r="N22" s="23"/>
      <c r="O22" s="31"/>
      <c r="P22" s="32"/>
      <c r="Q22" s="32"/>
      <c r="R22" s="32"/>
      <c r="S22" s="33"/>
      <c r="T22" s="33"/>
      <c r="U22" s="23"/>
      <c r="V22" s="31"/>
      <c r="W22" s="32"/>
      <c r="X22" s="32"/>
      <c r="Y22" s="32"/>
      <c r="Z22" s="33"/>
      <c r="AA22" s="33"/>
    </row>
    <row r="23" spans="1:27" ht="15" customHeight="1" x14ac:dyDescent="0.25">
      <c r="A23" s="126" t="s">
        <v>40</v>
      </c>
      <c r="B23" s="128" t="s">
        <v>21</v>
      </c>
      <c r="C23" s="130" t="s">
        <v>22</v>
      </c>
      <c r="D23" s="121" t="s">
        <v>23</v>
      </c>
      <c r="E23" s="132" t="s">
        <v>24</v>
      </c>
      <c r="F23" s="121" t="s">
        <v>25</v>
      </c>
      <c r="G23" s="22"/>
      <c r="H23" s="126" t="s">
        <v>40</v>
      </c>
      <c r="I23" s="128" t="s">
        <v>21</v>
      </c>
      <c r="J23" s="130" t="s">
        <v>22</v>
      </c>
      <c r="K23" s="121" t="s">
        <v>23</v>
      </c>
      <c r="L23" s="132" t="s">
        <v>24</v>
      </c>
      <c r="M23" s="121" t="s">
        <v>25</v>
      </c>
      <c r="N23" s="23"/>
      <c r="O23" s="126" t="s">
        <v>40</v>
      </c>
      <c r="P23" s="128" t="s">
        <v>21</v>
      </c>
      <c r="Q23" s="130" t="s">
        <v>22</v>
      </c>
      <c r="R23" s="121" t="s">
        <v>23</v>
      </c>
      <c r="S23" s="132" t="s">
        <v>24</v>
      </c>
      <c r="T23" s="121" t="s">
        <v>25</v>
      </c>
      <c r="U23" s="23"/>
      <c r="V23" s="126" t="s">
        <v>40</v>
      </c>
      <c r="W23" s="128" t="s">
        <v>21</v>
      </c>
      <c r="X23" s="130" t="s">
        <v>22</v>
      </c>
      <c r="Y23" s="121" t="s">
        <v>23</v>
      </c>
      <c r="Z23" s="132" t="s">
        <v>24</v>
      </c>
      <c r="AA23" s="121" t="s">
        <v>25</v>
      </c>
    </row>
    <row r="24" spans="1:27" ht="15.75" thickBot="1" x14ac:dyDescent="0.3">
      <c r="A24" s="127"/>
      <c r="B24" s="129"/>
      <c r="C24" s="131"/>
      <c r="D24" s="122"/>
      <c r="E24" s="133"/>
      <c r="F24" s="122"/>
      <c r="G24" s="22"/>
      <c r="H24" s="127"/>
      <c r="I24" s="129"/>
      <c r="J24" s="131"/>
      <c r="K24" s="122"/>
      <c r="L24" s="133"/>
      <c r="M24" s="122"/>
      <c r="N24" s="23"/>
      <c r="O24" s="127"/>
      <c r="P24" s="129"/>
      <c r="Q24" s="131"/>
      <c r="R24" s="122"/>
      <c r="S24" s="133"/>
      <c r="T24" s="122"/>
      <c r="U24" s="23"/>
      <c r="V24" s="127"/>
      <c r="W24" s="129"/>
      <c r="X24" s="131"/>
      <c r="Y24" s="122"/>
      <c r="Z24" s="133"/>
      <c r="AA24" s="122"/>
    </row>
    <row r="25" spans="1:27" x14ac:dyDescent="0.25">
      <c r="A25" s="67" t="s">
        <v>41</v>
      </c>
      <c r="B25" s="20">
        <v>0</v>
      </c>
      <c r="C25" s="20">
        <v>0</v>
      </c>
      <c r="D25" s="27">
        <f t="shared" ref="D25" si="16">IF(B25=0,0,+C25/B25)</f>
        <v>0</v>
      </c>
      <c r="E25" s="20">
        <v>0</v>
      </c>
      <c r="F25" s="28">
        <f t="shared" ref="F25" si="17">IF(B25=0,0,+E25/B25)</f>
        <v>0</v>
      </c>
      <c r="G25" s="22"/>
      <c r="H25" s="67" t="s">
        <v>41</v>
      </c>
      <c r="I25" s="34"/>
      <c r="J25" s="38"/>
      <c r="K25" s="39">
        <f t="shared" ref="K25:K35" si="18">IF(I25=0,0,+J25/I25)</f>
        <v>0</v>
      </c>
      <c r="L25" s="40">
        <v>0</v>
      </c>
      <c r="M25" s="37">
        <f t="shared" ref="M25:M35" si="19">IF(I25=0,0,+L25/I25)</f>
        <v>0</v>
      </c>
      <c r="N25" s="23"/>
      <c r="O25" s="67" t="s">
        <v>41</v>
      </c>
      <c r="P25" s="20">
        <v>0</v>
      </c>
      <c r="Q25" s="20">
        <v>0</v>
      </c>
      <c r="R25" s="27">
        <f t="shared" ref="R25" si="20">IF(P25=0,0,+Q25/P25)</f>
        <v>0</v>
      </c>
      <c r="S25" s="20">
        <v>0</v>
      </c>
      <c r="T25" s="28">
        <f t="shared" ref="T25" si="21">IF(P25=0,0,+S25/P25)</f>
        <v>0</v>
      </c>
      <c r="U25" s="23"/>
      <c r="V25" s="67" t="s">
        <v>41</v>
      </c>
      <c r="W25" s="20">
        <v>0</v>
      </c>
      <c r="X25" s="20">
        <v>0</v>
      </c>
      <c r="Y25" s="27">
        <f t="shared" ref="Y25" si="22">IF(W25=0,0,+X25/W25)</f>
        <v>0</v>
      </c>
      <c r="Z25" s="20">
        <v>0</v>
      </c>
      <c r="AA25" s="28">
        <f t="shared" ref="AA25" si="23">IF(W25=0,0,+Z25/W25)</f>
        <v>0</v>
      </c>
    </row>
    <row r="26" spans="1:27" x14ac:dyDescent="0.25">
      <c r="A26" s="68" t="s">
        <v>42</v>
      </c>
      <c r="B26" s="20">
        <v>0</v>
      </c>
      <c r="C26" s="20">
        <v>0</v>
      </c>
      <c r="D26" s="27">
        <f t="shared" ref="D26:D34" si="24">IF(B26=0,0,+C26/B26)</f>
        <v>0</v>
      </c>
      <c r="E26" s="20">
        <v>0</v>
      </c>
      <c r="F26" s="28">
        <f t="shared" ref="F26:F34" si="25">IF(B26=0,0,+E26/B26)</f>
        <v>0</v>
      </c>
      <c r="G26" s="22"/>
      <c r="H26" s="68" t="s">
        <v>42</v>
      </c>
      <c r="I26" s="38"/>
      <c r="J26" s="38"/>
      <c r="K26" s="35">
        <f t="shared" si="18"/>
        <v>0</v>
      </c>
      <c r="L26" s="41">
        <v>0</v>
      </c>
      <c r="M26" s="37">
        <f t="shared" si="19"/>
        <v>0</v>
      </c>
      <c r="N26" s="23"/>
      <c r="O26" s="68" t="s">
        <v>42</v>
      </c>
      <c r="P26" s="20">
        <v>2</v>
      </c>
      <c r="Q26" s="20">
        <v>2</v>
      </c>
      <c r="R26" s="27">
        <f t="shared" ref="R26:R34" si="26">IF(P26=0,0,+Q26/P26)</f>
        <v>1</v>
      </c>
      <c r="S26" s="20">
        <v>0</v>
      </c>
      <c r="T26" s="28">
        <f t="shared" ref="T26:T34" si="27">IF(P26=0,0,+S26/P26)</f>
        <v>0</v>
      </c>
      <c r="U26" s="23"/>
      <c r="V26" s="68" t="s">
        <v>42</v>
      </c>
      <c r="W26" s="20">
        <v>0</v>
      </c>
      <c r="X26" s="20">
        <v>0</v>
      </c>
      <c r="Y26" s="27">
        <f t="shared" ref="Y26:Y34" si="28">IF(W26=0,0,+X26/W26)</f>
        <v>0</v>
      </c>
      <c r="Z26" s="20">
        <v>0</v>
      </c>
      <c r="AA26" s="28">
        <f t="shared" ref="AA26:AA34" si="29">IF(W26=0,0,+Z26/W26)</f>
        <v>0</v>
      </c>
    </row>
    <row r="27" spans="1:27" x14ac:dyDescent="0.25">
      <c r="A27" s="68" t="s">
        <v>43</v>
      </c>
      <c r="B27" s="20">
        <v>0</v>
      </c>
      <c r="C27" s="20">
        <v>0</v>
      </c>
      <c r="D27" s="27">
        <f t="shared" si="24"/>
        <v>0</v>
      </c>
      <c r="E27" s="20">
        <v>0</v>
      </c>
      <c r="F27" s="28">
        <f t="shared" si="25"/>
        <v>0</v>
      </c>
      <c r="G27" s="22"/>
      <c r="H27" s="68" t="s">
        <v>43</v>
      </c>
      <c r="I27" s="38"/>
      <c r="J27" s="38"/>
      <c r="K27" s="35">
        <f t="shared" si="18"/>
        <v>0</v>
      </c>
      <c r="L27" s="41">
        <v>0</v>
      </c>
      <c r="M27" s="37">
        <f t="shared" si="19"/>
        <v>0</v>
      </c>
      <c r="N27" s="23"/>
      <c r="O27" s="68" t="s">
        <v>43</v>
      </c>
      <c r="P27" s="20">
        <v>0</v>
      </c>
      <c r="Q27" s="20">
        <v>0</v>
      </c>
      <c r="R27" s="27">
        <f t="shared" si="26"/>
        <v>0</v>
      </c>
      <c r="S27" s="20">
        <v>0</v>
      </c>
      <c r="T27" s="28">
        <f t="shared" si="27"/>
        <v>0</v>
      </c>
      <c r="U27" s="23"/>
      <c r="V27" s="68" t="s">
        <v>43</v>
      </c>
      <c r="W27" s="20">
        <v>0</v>
      </c>
      <c r="X27" s="20">
        <v>0</v>
      </c>
      <c r="Y27" s="27">
        <f t="shared" si="28"/>
        <v>0</v>
      </c>
      <c r="Z27" s="20">
        <v>0</v>
      </c>
      <c r="AA27" s="28">
        <f t="shared" si="29"/>
        <v>0</v>
      </c>
    </row>
    <row r="28" spans="1:27" x14ac:dyDescent="0.25">
      <c r="A28" s="68" t="s">
        <v>44</v>
      </c>
      <c r="B28" s="20">
        <v>0</v>
      </c>
      <c r="C28" s="20">
        <v>0</v>
      </c>
      <c r="D28" s="27">
        <f t="shared" si="24"/>
        <v>0</v>
      </c>
      <c r="E28" s="20">
        <v>0</v>
      </c>
      <c r="F28" s="28">
        <f t="shared" si="25"/>
        <v>0</v>
      </c>
      <c r="G28" s="22"/>
      <c r="H28" s="68" t="s">
        <v>44</v>
      </c>
      <c r="I28" s="38"/>
      <c r="J28" s="38"/>
      <c r="K28" s="35">
        <f t="shared" si="18"/>
        <v>0</v>
      </c>
      <c r="L28" s="41">
        <v>0</v>
      </c>
      <c r="M28" s="37">
        <f t="shared" si="19"/>
        <v>0</v>
      </c>
      <c r="N28" s="23"/>
      <c r="O28" s="68" t="s">
        <v>44</v>
      </c>
      <c r="P28" s="20">
        <v>47</v>
      </c>
      <c r="Q28" s="20">
        <v>47</v>
      </c>
      <c r="R28" s="27">
        <f t="shared" si="26"/>
        <v>1</v>
      </c>
      <c r="S28" s="20">
        <v>0</v>
      </c>
      <c r="T28" s="28">
        <f t="shared" si="27"/>
        <v>0</v>
      </c>
      <c r="U28" s="23"/>
      <c r="V28" s="68" t="s">
        <v>44</v>
      </c>
      <c r="W28" s="20">
        <v>1</v>
      </c>
      <c r="X28" s="20">
        <v>1</v>
      </c>
      <c r="Y28" s="27">
        <f t="shared" si="28"/>
        <v>1</v>
      </c>
      <c r="Z28" s="20">
        <v>0</v>
      </c>
      <c r="AA28" s="28">
        <f t="shared" si="29"/>
        <v>0</v>
      </c>
    </row>
    <row r="29" spans="1:27" x14ac:dyDescent="0.25">
      <c r="A29" s="68" t="s">
        <v>45</v>
      </c>
      <c r="B29" s="20">
        <v>0</v>
      </c>
      <c r="C29" s="20">
        <v>0</v>
      </c>
      <c r="D29" s="27">
        <f t="shared" si="24"/>
        <v>0</v>
      </c>
      <c r="E29" s="20">
        <v>0</v>
      </c>
      <c r="F29" s="28">
        <f t="shared" si="25"/>
        <v>0</v>
      </c>
      <c r="G29" s="22"/>
      <c r="H29" s="68" t="s">
        <v>45</v>
      </c>
      <c r="I29" s="38"/>
      <c r="J29" s="38"/>
      <c r="K29" s="35">
        <f t="shared" si="18"/>
        <v>0</v>
      </c>
      <c r="L29" s="41">
        <v>0</v>
      </c>
      <c r="M29" s="37">
        <f t="shared" si="19"/>
        <v>0</v>
      </c>
      <c r="N29" s="23"/>
      <c r="O29" s="68" t="s">
        <v>45</v>
      </c>
      <c r="P29" s="20">
        <v>0</v>
      </c>
      <c r="Q29" s="20">
        <v>0</v>
      </c>
      <c r="R29" s="27">
        <f t="shared" si="26"/>
        <v>0</v>
      </c>
      <c r="S29" s="20">
        <v>0</v>
      </c>
      <c r="T29" s="28">
        <f t="shared" si="27"/>
        <v>0</v>
      </c>
      <c r="U29" s="23"/>
      <c r="V29" s="68" t="s">
        <v>45</v>
      </c>
      <c r="W29" s="20">
        <v>0</v>
      </c>
      <c r="X29" s="20">
        <v>0</v>
      </c>
      <c r="Y29" s="27">
        <f t="shared" si="28"/>
        <v>0</v>
      </c>
      <c r="Z29" s="20">
        <v>0</v>
      </c>
      <c r="AA29" s="28">
        <f t="shared" si="29"/>
        <v>0</v>
      </c>
    </row>
    <row r="30" spans="1:27" x14ac:dyDescent="0.25">
      <c r="A30" s="68" t="s">
        <v>46</v>
      </c>
      <c r="B30" s="20">
        <v>0</v>
      </c>
      <c r="C30" s="20">
        <v>0</v>
      </c>
      <c r="D30" s="27">
        <f t="shared" si="24"/>
        <v>0</v>
      </c>
      <c r="E30" s="20">
        <v>0</v>
      </c>
      <c r="F30" s="28">
        <f t="shared" si="25"/>
        <v>0</v>
      </c>
      <c r="G30" s="22"/>
      <c r="H30" s="68" t="s">
        <v>46</v>
      </c>
      <c r="I30" s="38"/>
      <c r="J30" s="38"/>
      <c r="K30" s="35">
        <f t="shared" si="18"/>
        <v>0</v>
      </c>
      <c r="L30" s="41">
        <v>0</v>
      </c>
      <c r="M30" s="37">
        <f t="shared" si="19"/>
        <v>0</v>
      </c>
      <c r="N30" s="23"/>
      <c r="O30" s="68" t="s">
        <v>46</v>
      </c>
      <c r="P30" s="20">
        <v>0</v>
      </c>
      <c r="Q30" s="20">
        <v>0</v>
      </c>
      <c r="R30" s="27">
        <f t="shared" si="26"/>
        <v>0</v>
      </c>
      <c r="S30" s="20">
        <v>0</v>
      </c>
      <c r="T30" s="28">
        <f t="shared" si="27"/>
        <v>0</v>
      </c>
      <c r="U30" s="23"/>
      <c r="V30" s="68" t="s">
        <v>46</v>
      </c>
      <c r="W30" s="20">
        <v>0</v>
      </c>
      <c r="X30" s="20">
        <v>0</v>
      </c>
      <c r="Y30" s="27">
        <f t="shared" si="28"/>
        <v>0</v>
      </c>
      <c r="Z30" s="20">
        <v>0</v>
      </c>
      <c r="AA30" s="28">
        <f t="shared" si="29"/>
        <v>0</v>
      </c>
    </row>
    <row r="31" spans="1:27" x14ac:dyDescent="0.25">
      <c r="A31" s="68" t="s">
        <v>47</v>
      </c>
      <c r="B31" s="20">
        <v>0</v>
      </c>
      <c r="C31" s="20">
        <v>0</v>
      </c>
      <c r="D31" s="27">
        <f t="shared" si="24"/>
        <v>0</v>
      </c>
      <c r="E31" s="20">
        <v>0</v>
      </c>
      <c r="F31" s="28">
        <f t="shared" si="25"/>
        <v>0</v>
      </c>
      <c r="G31" s="22"/>
      <c r="H31" s="68" t="s">
        <v>47</v>
      </c>
      <c r="I31" s="38"/>
      <c r="J31" s="38"/>
      <c r="K31" s="35">
        <f t="shared" si="18"/>
        <v>0</v>
      </c>
      <c r="L31" s="41">
        <v>0</v>
      </c>
      <c r="M31" s="37">
        <f t="shared" si="19"/>
        <v>0</v>
      </c>
      <c r="N31" s="23"/>
      <c r="O31" s="68" t="s">
        <v>47</v>
      </c>
      <c r="P31" s="20">
        <v>1</v>
      </c>
      <c r="Q31" s="20">
        <v>1</v>
      </c>
      <c r="R31" s="27">
        <f t="shared" si="26"/>
        <v>1</v>
      </c>
      <c r="S31" s="20">
        <v>0</v>
      </c>
      <c r="T31" s="28">
        <f t="shared" si="27"/>
        <v>0</v>
      </c>
      <c r="U31" s="23"/>
      <c r="V31" s="68" t="s">
        <v>47</v>
      </c>
      <c r="W31" s="20">
        <v>0</v>
      </c>
      <c r="X31" s="20">
        <v>0</v>
      </c>
      <c r="Y31" s="27">
        <f t="shared" si="28"/>
        <v>0</v>
      </c>
      <c r="Z31" s="20">
        <v>0</v>
      </c>
      <c r="AA31" s="28">
        <f t="shared" si="29"/>
        <v>0</v>
      </c>
    </row>
    <row r="32" spans="1:27" x14ac:dyDescent="0.25">
      <c r="A32" s="68" t="s">
        <v>48</v>
      </c>
      <c r="B32" s="20">
        <v>0</v>
      </c>
      <c r="C32" s="20">
        <v>0</v>
      </c>
      <c r="D32" s="27">
        <f t="shared" si="24"/>
        <v>0</v>
      </c>
      <c r="E32" s="20">
        <v>0</v>
      </c>
      <c r="F32" s="28">
        <f t="shared" si="25"/>
        <v>0</v>
      </c>
      <c r="G32" s="22"/>
      <c r="H32" s="68" t="s">
        <v>48</v>
      </c>
      <c r="I32" s="38"/>
      <c r="J32" s="38"/>
      <c r="K32" s="35">
        <f t="shared" si="18"/>
        <v>0</v>
      </c>
      <c r="L32" s="41">
        <v>0</v>
      </c>
      <c r="M32" s="37">
        <f t="shared" si="19"/>
        <v>0</v>
      </c>
      <c r="N32" s="23"/>
      <c r="O32" s="68" t="s">
        <v>48</v>
      </c>
      <c r="P32" s="20">
        <v>0</v>
      </c>
      <c r="Q32" s="20">
        <v>0</v>
      </c>
      <c r="R32" s="27">
        <f t="shared" si="26"/>
        <v>0</v>
      </c>
      <c r="S32" s="20">
        <v>0</v>
      </c>
      <c r="T32" s="28">
        <f t="shared" si="27"/>
        <v>0</v>
      </c>
      <c r="U32" s="23"/>
      <c r="V32" s="68" t="s">
        <v>48</v>
      </c>
      <c r="W32" s="20">
        <v>0</v>
      </c>
      <c r="X32" s="20">
        <v>0</v>
      </c>
      <c r="Y32" s="27">
        <f t="shared" si="28"/>
        <v>0</v>
      </c>
      <c r="Z32" s="20">
        <v>0</v>
      </c>
      <c r="AA32" s="28">
        <f t="shared" si="29"/>
        <v>0</v>
      </c>
    </row>
    <row r="33" spans="1:27" x14ac:dyDescent="0.25">
      <c r="A33" s="68" t="s">
        <v>49</v>
      </c>
      <c r="B33" s="20">
        <v>0</v>
      </c>
      <c r="C33" s="20">
        <v>0</v>
      </c>
      <c r="D33" s="27">
        <f t="shared" si="24"/>
        <v>0</v>
      </c>
      <c r="E33" s="20">
        <v>0</v>
      </c>
      <c r="F33" s="28">
        <f t="shared" si="25"/>
        <v>0</v>
      </c>
      <c r="G33" s="22"/>
      <c r="H33" s="68" t="s">
        <v>49</v>
      </c>
      <c r="I33" s="38"/>
      <c r="J33" s="38"/>
      <c r="K33" s="35">
        <f t="shared" si="18"/>
        <v>0</v>
      </c>
      <c r="L33" s="41">
        <v>0</v>
      </c>
      <c r="M33" s="37">
        <f t="shared" si="19"/>
        <v>0</v>
      </c>
      <c r="N33" s="23"/>
      <c r="O33" s="68" t="s">
        <v>49</v>
      </c>
      <c r="P33" s="20">
        <v>0</v>
      </c>
      <c r="Q33" s="20">
        <v>0</v>
      </c>
      <c r="R33" s="27">
        <f t="shared" si="26"/>
        <v>0</v>
      </c>
      <c r="S33" s="20">
        <v>0</v>
      </c>
      <c r="T33" s="28">
        <f t="shared" si="27"/>
        <v>0</v>
      </c>
      <c r="U33" s="23"/>
      <c r="V33" s="68" t="s">
        <v>49</v>
      </c>
      <c r="W33" s="20">
        <v>0</v>
      </c>
      <c r="X33" s="20">
        <v>0</v>
      </c>
      <c r="Y33" s="27">
        <f t="shared" si="28"/>
        <v>0</v>
      </c>
      <c r="Z33" s="20">
        <v>0</v>
      </c>
      <c r="AA33" s="28">
        <f t="shared" si="29"/>
        <v>0</v>
      </c>
    </row>
    <row r="34" spans="1:27" ht="15.75" thickBot="1" x14ac:dyDescent="0.3">
      <c r="A34" s="69" t="s">
        <v>50</v>
      </c>
      <c r="B34" s="20">
        <v>0</v>
      </c>
      <c r="C34" s="20">
        <v>0</v>
      </c>
      <c r="D34" s="27">
        <f t="shared" si="24"/>
        <v>0</v>
      </c>
      <c r="E34" s="20">
        <v>0</v>
      </c>
      <c r="F34" s="28">
        <f t="shared" si="25"/>
        <v>0</v>
      </c>
      <c r="G34" s="22"/>
      <c r="H34" s="69" t="s">
        <v>50</v>
      </c>
      <c r="I34" s="38"/>
      <c r="J34" s="38"/>
      <c r="K34" s="35">
        <f t="shared" si="18"/>
        <v>0</v>
      </c>
      <c r="L34" s="41">
        <v>0</v>
      </c>
      <c r="M34" s="37">
        <f t="shared" si="19"/>
        <v>0</v>
      </c>
      <c r="N34" s="23"/>
      <c r="O34" s="69" t="s">
        <v>50</v>
      </c>
      <c r="P34" s="20">
        <v>0</v>
      </c>
      <c r="Q34" s="20">
        <v>0</v>
      </c>
      <c r="R34" s="27">
        <f t="shared" si="26"/>
        <v>0</v>
      </c>
      <c r="S34" s="20">
        <v>0</v>
      </c>
      <c r="T34" s="28">
        <f t="shared" si="27"/>
        <v>0</v>
      </c>
      <c r="U34" s="23"/>
      <c r="V34" s="69" t="s">
        <v>50</v>
      </c>
      <c r="W34" s="20">
        <v>0</v>
      </c>
      <c r="X34" s="20">
        <v>0</v>
      </c>
      <c r="Y34" s="27">
        <f t="shared" si="28"/>
        <v>0</v>
      </c>
      <c r="Z34" s="20">
        <v>0</v>
      </c>
      <c r="AA34" s="28">
        <f t="shared" si="29"/>
        <v>0</v>
      </c>
    </row>
    <row r="35" spans="1:27" ht="15.75" thickBot="1" x14ac:dyDescent="0.3">
      <c r="A35" s="70" t="s">
        <v>10</v>
      </c>
      <c r="B35" s="42">
        <f>SUM(B25:B34)</f>
        <v>0</v>
      </c>
      <c r="C35" s="42">
        <f>SUM(C25:C34)</f>
        <v>0</v>
      </c>
      <c r="D35" s="35">
        <f t="shared" ref="D35" si="30">IF(B35=0,0,+C35/B35)</f>
        <v>0</v>
      </c>
      <c r="E35" s="36">
        <v>0</v>
      </c>
      <c r="F35" s="37">
        <f t="shared" ref="F35" si="31">IF(B35=0,0,+E35/B35)</f>
        <v>0</v>
      </c>
      <c r="G35" s="22"/>
      <c r="H35" s="70" t="s">
        <v>10</v>
      </c>
      <c r="I35" s="42">
        <f>SUM(I25:I34)</f>
        <v>0</v>
      </c>
      <c r="J35" s="42">
        <f>SUM(J25:J34)</f>
        <v>0</v>
      </c>
      <c r="K35" s="44">
        <f t="shared" si="18"/>
        <v>0</v>
      </c>
      <c r="L35" s="44">
        <v>0</v>
      </c>
      <c r="M35" s="45">
        <f t="shared" si="19"/>
        <v>0</v>
      </c>
      <c r="N35" s="23"/>
      <c r="O35" s="70" t="s">
        <v>10</v>
      </c>
      <c r="P35" s="42">
        <f>SUM(P25:P34)</f>
        <v>50</v>
      </c>
      <c r="Q35" s="42">
        <f>SUM(Q25:Q34)</f>
        <v>50</v>
      </c>
      <c r="R35" s="44">
        <f t="shared" ref="R35" si="32">IF(P35=0,0,+Q35/P35)</f>
        <v>1</v>
      </c>
      <c r="S35" s="44">
        <v>0</v>
      </c>
      <c r="T35" s="45">
        <f t="shared" ref="T35" si="33">IF(P35=0,0,+S35/P35)</f>
        <v>0</v>
      </c>
      <c r="U35" s="23"/>
      <c r="V35" s="70" t="s">
        <v>10</v>
      </c>
      <c r="W35" s="42">
        <f>SUM(W25:W34)</f>
        <v>1</v>
      </c>
      <c r="X35" s="42">
        <f>SUM(X25:X34)</f>
        <v>1</v>
      </c>
      <c r="Y35" s="44">
        <f t="shared" ref="Y35" si="34">IF(W35=0,0,+X35/W35)</f>
        <v>1</v>
      </c>
      <c r="Z35" s="44">
        <v>0</v>
      </c>
      <c r="AA35" s="45">
        <f t="shared" ref="AA35" si="35">IF(W35=0,0,+Z35/W35)</f>
        <v>0</v>
      </c>
    </row>
    <row r="36" spans="1:27" ht="15.75" thickBot="1" x14ac:dyDescent="0.3">
      <c r="A36" s="46"/>
      <c r="B36" s="47"/>
      <c r="C36" s="47"/>
      <c r="D36" s="47"/>
      <c r="E36" s="48"/>
      <c r="F36" s="49"/>
      <c r="G36" s="22"/>
      <c r="H36" s="46"/>
      <c r="I36" s="47"/>
      <c r="J36" s="47"/>
      <c r="K36" s="47"/>
      <c r="L36" s="48"/>
      <c r="M36" s="49"/>
      <c r="N36" s="23"/>
      <c r="O36" s="46"/>
      <c r="P36" s="47"/>
      <c r="Q36" s="47"/>
      <c r="R36" s="47"/>
      <c r="S36" s="48"/>
      <c r="T36" s="49"/>
      <c r="U36" s="23"/>
      <c r="V36" s="46"/>
      <c r="W36" s="47"/>
      <c r="X36" s="47"/>
      <c r="Y36" s="47"/>
      <c r="Z36" s="48"/>
      <c r="AA36" s="49"/>
    </row>
    <row r="37" spans="1:27" ht="15" customHeight="1" x14ac:dyDescent="0.25">
      <c r="A37" s="135" t="s">
        <v>51</v>
      </c>
      <c r="B37" s="137" t="s">
        <v>21</v>
      </c>
      <c r="C37" s="139" t="s">
        <v>22</v>
      </c>
      <c r="D37" s="121" t="s">
        <v>23</v>
      </c>
      <c r="E37" s="141" t="s">
        <v>24</v>
      </c>
      <c r="F37" s="121" t="s">
        <v>25</v>
      </c>
      <c r="G37" s="22"/>
      <c r="H37" s="135" t="s">
        <v>51</v>
      </c>
      <c r="I37" s="137" t="s">
        <v>21</v>
      </c>
      <c r="J37" s="139" t="s">
        <v>22</v>
      </c>
      <c r="K37" s="121" t="s">
        <v>23</v>
      </c>
      <c r="L37" s="141" t="s">
        <v>24</v>
      </c>
      <c r="M37" s="121" t="s">
        <v>25</v>
      </c>
      <c r="N37" s="23"/>
      <c r="O37" s="135" t="s">
        <v>51</v>
      </c>
      <c r="P37" s="137" t="s">
        <v>21</v>
      </c>
      <c r="Q37" s="139" t="s">
        <v>22</v>
      </c>
      <c r="R37" s="121" t="s">
        <v>23</v>
      </c>
      <c r="S37" s="141" t="s">
        <v>24</v>
      </c>
      <c r="T37" s="121" t="s">
        <v>25</v>
      </c>
      <c r="U37" s="23"/>
      <c r="V37" s="135" t="s">
        <v>51</v>
      </c>
      <c r="W37" s="137" t="s">
        <v>21</v>
      </c>
      <c r="X37" s="139" t="s">
        <v>22</v>
      </c>
      <c r="Y37" s="121" t="s">
        <v>23</v>
      </c>
      <c r="Z37" s="141" t="s">
        <v>24</v>
      </c>
      <c r="AA37" s="121" t="s">
        <v>25</v>
      </c>
    </row>
    <row r="38" spans="1:27" ht="15.75" thickBot="1" x14ac:dyDescent="0.3">
      <c r="A38" s="136"/>
      <c r="B38" s="138"/>
      <c r="C38" s="140"/>
      <c r="D38" s="122"/>
      <c r="E38" s="142"/>
      <c r="F38" s="134"/>
      <c r="G38" s="22"/>
      <c r="H38" s="136"/>
      <c r="I38" s="138"/>
      <c r="J38" s="140"/>
      <c r="K38" s="122"/>
      <c r="L38" s="142"/>
      <c r="M38" s="134"/>
      <c r="N38" s="23"/>
      <c r="O38" s="136"/>
      <c r="P38" s="138"/>
      <c r="Q38" s="140"/>
      <c r="R38" s="122"/>
      <c r="S38" s="142"/>
      <c r="T38" s="134"/>
      <c r="U38" s="23"/>
      <c r="V38" s="136"/>
      <c r="W38" s="138"/>
      <c r="X38" s="140"/>
      <c r="Y38" s="122"/>
      <c r="Z38" s="142"/>
      <c r="AA38" s="134"/>
    </row>
    <row r="39" spans="1:27" x14ac:dyDescent="0.25">
      <c r="A39" s="71" t="s">
        <v>52</v>
      </c>
      <c r="B39" s="20">
        <v>7</v>
      </c>
      <c r="C39" s="20">
        <v>7</v>
      </c>
      <c r="D39" s="27">
        <f t="shared" ref="D39" si="36">IF(B39=0,0,+C39/B39)</f>
        <v>1</v>
      </c>
      <c r="E39" s="20">
        <v>0</v>
      </c>
      <c r="F39" s="28">
        <f t="shared" ref="F39" si="37">IF(B39=0,0,+E39/B39)</f>
        <v>0</v>
      </c>
      <c r="G39" s="22"/>
      <c r="H39" s="71" t="s">
        <v>52</v>
      </c>
      <c r="I39" s="50"/>
      <c r="J39" s="50"/>
      <c r="K39" s="51">
        <f t="shared" ref="K39:K47" si="38">IF(I39=0,0,+J39/I39)</f>
        <v>0</v>
      </c>
      <c r="L39" s="53">
        <v>0</v>
      </c>
      <c r="M39" s="52">
        <f t="shared" ref="M39:M47" si="39">IF(I39=0,0,+L39/I39)</f>
        <v>0</v>
      </c>
      <c r="N39" s="23"/>
      <c r="O39" s="71" t="s">
        <v>52</v>
      </c>
      <c r="P39" s="20">
        <v>394</v>
      </c>
      <c r="Q39" s="20">
        <v>394</v>
      </c>
      <c r="R39" s="27">
        <f t="shared" ref="R39" si="40">IF(P39=0,0,+Q39/P39)</f>
        <v>1</v>
      </c>
      <c r="S39" s="20">
        <v>0</v>
      </c>
      <c r="T39" s="28">
        <f t="shared" ref="T39" si="41">IF(P39=0,0,+S39/P39)</f>
        <v>0</v>
      </c>
      <c r="U39" s="23"/>
      <c r="V39" s="71" t="s">
        <v>52</v>
      </c>
      <c r="W39" s="20">
        <v>8</v>
      </c>
      <c r="X39" s="20">
        <v>8</v>
      </c>
      <c r="Y39" s="27">
        <f t="shared" ref="Y39" si="42">IF(W39=0,0,+X39/W39)</f>
        <v>1</v>
      </c>
      <c r="Z39" s="20">
        <v>0</v>
      </c>
      <c r="AA39" s="28">
        <f t="shared" ref="AA39" si="43">IF(W39=0,0,+Z39/W39)</f>
        <v>0</v>
      </c>
    </row>
    <row r="40" spans="1:27" x14ac:dyDescent="0.25">
      <c r="A40" s="71" t="s">
        <v>53</v>
      </c>
      <c r="B40" s="20">
        <v>19</v>
      </c>
      <c r="C40" s="20">
        <v>19</v>
      </c>
      <c r="D40" s="27">
        <f t="shared" ref="D40:D46" si="44">IF(B40=0,0,+C40/B40)</f>
        <v>1</v>
      </c>
      <c r="E40" s="20">
        <v>0</v>
      </c>
      <c r="F40" s="28">
        <f t="shared" ref="F40:F46" si="45">IF(B40=0,0,+E40/B40)</f>
        <v>0</v>
      </c>
      <c r="G40" s="22"/>
      <c r="H40" s="71" t="s">
        <v>53</v>
      </c>
      <c r="I40" s="50"/>
      <c r="J40" s="50"/>
      <c r="K40" s="51">
        <f t="shared" si="38"/>
        <v>0</v>
      </c>
      <c r="L40" s="53">
        <v>0</v>
      </c>
      <c r="M40" s="52">
        <f t="shared" si="39"/>
        <v>0</v>
      </c>
      <c r="N40" s="23"/>
      <c r="O40" s="71" t="s">
        <v>53</v>
      </c>
      <c r="P40" s="20">
        <v>535</v>
      </c>
      <c r="Q40" s="20">
        <v>535</v>
      </c>
      <c r="R40" s="27">
        <f t="shared" ref="R40:R46" si="46">IF(P40=0,0,+Q40/P40)</f>
        <v>1</v>
      </c>
      <c r="S40" s="20">
        <v>0</v>
      </c>
      <c r="T40" s="28">
        <f t="shared" ref="T40:T46" si="47">IF(P40=0,0,+S40/P40)</f>
        <v>0</v>
      </c>
      <c r="U40" s="23"/>
      <c r="V40" s="71" t="s">
        <v>53</v>
      </c>
      <c r="W40" s="20">
        <v>18</v>
      </c>
      <c r="X40" s="20">
        <v>18</v>
      </c>
      <c r="Y40" s="27">
        <f t="shared" ref="Y40:Y46" si="48">IF(W40=0,0,+X40/W40)</f>
        <v>1</v>
      </c>
      <c r="Z40" s="20">
        <v>0</v>
      </c>
      <c r="AA40" s="28">
        <f t="shared" ref="AA40:AA46" si="49">IF(W40=0,0,+Z40/W40)</f>
        <v>0</v>
      </c>
    </row>
    <row r="41" spans="1:27" x14ac:dyDescent="0.25">
      <c r="A41" s="71" t="s">
        <v>54</v>
      </c>
      <c r="B41" s="20">
        <v>0</v>
      </c>
      <c r="C41" s="20">
        <v>0</v>
      </c>
      <c r="D41" s="27">
        <f t="shared" si="44"/>
        <v>0</v>
      </c>
      <c r="E41" s="20">
        <v>0</v>
      </c>
      <c r="F41" s="28">
        <f t="shared" si="45"/>
        <v>0</v>
      </c>
      <c r="G41" s="22"/>
      <c r="H41" s="71" t="s">
        <v>54</v>
      </c>
      <c r="I41" s="50"/>
      <c r="J41" s="50"/>
      <c r="K41" s="51">
        <f t="shared" si="38"/>
        <v>0</v>
      </c>
      <c r="L41" s="53">
        <v>0</v>
      </c>
      <c r="M41" s="52">
        <f t="shared" si="39"/>
        <v>0</v>
      </c>
      <c r="N41" s="23"/>
      <c r="O41" s="71" t="s">
        <v>54</v>
      </c>
      <c r="P41" s="20">
        <v>0</v>
      </c>
      <c r="Q41" s="20">
        <v>0</v>
      </c>
      <c r="R41" s="27">
        <f t="shared" si="46"/>
        <v>0</v>
      </c>
      <c r="S41" s="20">
        <v>0</v>
      </c>
      <c r="T41" s="28">
        <f t="shared" si="47"/>
        <v>0</v>
      </c>
      <c r="U41" s="23"/>
      <c r="V41" s="71" t="s">
        <v>54</v>
      </c>
      <c r="W41" s="20">
        <v>0</v>
      </c>
      <c r="X41" s="20">
        <v>0</v>
      </c>
      <c r="Y41" s="27">
        <f t="shared" si="48"/>
        <v>0</v>
      </c>
      <c r="Z41" s="20">
        <v>0</v>
      </c>
      <c r="AA41" s="28">
        <f t="shared" si="49"/>
        <v>0</v>
      </c>
    </row>
    <row r="42" spans="1:27" x14ac:dyDescent="0.25">
      <c r="A42" s="71" t="s">
        <v>55</v>
      </c>
      <c r="B42" s="20">
        <v>0</v>
      </c>
      <c r="C42" s="20">
        <v>0</v>
      </c>
      <c r="D42" s="27">
        <f t="shared" si="44"/>
        <v>0</v>
      </c>
      <c r="E42" s="20">
        <v>0</v>
      </c>
      <c r="F42" s="28">
        <f t="shared" si="45"/>
        <v>0</v>
      </c>
      <c r="G42" s="22"/>
      <c r="H42" s="71" t="s">
        <v>55</v>
      </c>
      <c r="I42" s="50"/>
      <c r="J42" s="50"/>
      <c r="K42" s="51">
        <f t="shared" si="38"/>
        <v>0</v>
      </c>
      <c r="L42" s="53">
        <v>0</v>
      </c>
      <c r="M42" s="52">
        <f t="shared" si="39"/>
        <v>0</v>
      </c>
      <c r="N42" s="23"/>
      <c r="O42" s="71" t="s">
        <v>55</v>
      </c>
      <c r="P42" s="20">
        <v>0</v>
      </c>
      <c r="Q42" s="20">
        <v>0</v>
      </c>
      <c r="R42" s="27">
        <f t="shared" si="46"/>
        <v>0</v>
      </c>
      <c r="S42" s="20">
        <v>0</v>
      </c>
      <c r="T42" s="28">
        <f t="shared" si="47"/>
        <v>0</v>
      </c>
      <c r="U42" s="23"/>
      <c r="V42" s="71" t="s">
        <v>55</v>
      </c>
      <c r="W42" s="20">
        <v>0</v>
      </c>
      <c r="X42" s="20">
        <v>0</v>
      </c>
      <c r="Y42" s="27">
        <f t="shared" si="48"/>
        <v>0</v>
      </c>
      <c r="Z42" s="20">
        <v>0</v>
      </c>
      <c r="AA42" s="28">
        <f t="shared" si="49"/>
        <v>0</v>
      </c>
    </row>
    <row r="43" spans="1:27" x14ac:dyDescent="0.25">
      <c r="A43" s="71" t="s">
        <v>56</v>
      </c>
      <c r="B43" s="20">
        <v>0</v>
      </c>
      <c r="C43" s="20">
        <v>0</v>
      </c>
      <c r="D43" s="27">
        <f t="shared" si="44"/>
        <v>0</v>
      </c>
      <c r="E43" s="20">
        <v>0</v>
      </c>
      <c r="F43" s="28">
        <f t="shared" si="45"/>
        <v>0</v>
      </c>
      <c r="G43" s="22"/>
      <c r="H43" s="71" t="s">
        <v>56</v>
      </c>
      <c r="I43" s="50"/>
      <c r="J43" s="50"/>
      <c r="K43" s="51">
        <f t="shared" si="38"/>
        <v>0</v>
      </c>
      <c r="L43" s="53">
        <v>0</v>
      </c>
      <c r="M43" s="52">
        <f t="shared" si="39"/>
        <v>0</v>
      </c>
      <c r="N43" s="23"/>
      <c r="O43" s="71" t="s">
        <v>56</v>
      </c>
      <c r="P43" s="20">
        <v>46</v>
      </c>
      <c r="Q43" s="20">
        <v>46</v>
      </c>
      <c r="R43" s="27">
        <f t="shared" si="46"/>
        <v>1</v>
      </c>
      <c r="S43" s="20">
        <v>0</v>
      </c>
      <c r="T43" s="28">
        <f t="shared" si="47"/>
        <v>0</v>
      </c>
      <c r="U43" s="23"/>
      <c r="V43" s="71" t="s">
        <v>56</v>
      </c>
      <c r="W43" s="20">
        <v>7</v>
      </c>
      <c r="X43" s="20">
        <v>7</v>
      </c>
      <c r="Y43" s="27">
        <f t="shared" si="48"/>
        <v>1</v>
      </c>
      <c r="Z43" s="20">
        <v>0</v>
      </c>
      <c r="AA43" s="28">
        <f t="shared" si="49"/>
        <v>0</v>
      </c>
    </row>
    <row r="44" spans="1:27" x14ac:dyDescent="0.25">
      <c r="A44" s="71" t="s">
        <v>57</v>
      </c>
      <c r="B44" s="20">
        <v>0</v>
      </c>
      <c r="C44" s="20">
        <v>0</v>
      </c>
      <c r="D44" s="27">
        <f t="shared" si="44"/>
        <v>0</v>
      </c>
      <c r="E44" s="20">
        <v>0</v>
      </c>
      <c r="F44" s="28">
        <f t="shared" si="45"/>
        <v>0</v>
      </c>
      <c r="G44" s="22"/>
      <c r="H44" s="71" t="s">
        <v>57</v>
      </c>
      <c r="I44" s="50"/>
      <c r="J44" s="50"/>
      <c r="K44" s="51">
        <f t="shared" si="38"/>
        <v>0</v>
      </c>
      <c r="L44" s="53">
        <v>0</v>
      </c>
      <c r="M44" s="52">
        <f t="shared" si="39"/>
        <v>0</v>
      </c>
      <c r="N44" s="23"/>
      <c r="O44" s="71" t="s">
        <v>57</v>
      </c>
      <c r="P44" s="20">
        <v>0</v>
      </c>
      <c r="Q44" s="20">
        <v>0</v>
      </c>
      <c r="R44" s="27">
        <f t="shared" si="46"/>
        <v>0</v>
      </c>
      <c r="S44" s="20">
        <v>0</v>
      </c>
      <c r="T44" s="28">
        <f t="shared" si="47"/>
        <v>0</v>
      </c>
      <c r="U44" s="23"/>
      <c r="V44" s="71" t="s">
        <v>57</v>
      </c>
      <c r="W44" s="20">
        <v>0</v>
      </c>
      <c r="X44" s="20">
        <v>0</v>
      </c>
      <c r="Y44" s="27">
        <f t="shared" si="48"/>
        <v>0</v>
      </c>
      <c r="Z44" s="20">
        <v>0</v>
      </c>
      <c r="AA44" s="28">
        <f t="shared" si="49"/>
        <v>0</v>
      </c>
    </row>
    <row r="45" spans="1:27" x14ac:dyDescent="0.25">
      <c r="A45" s="71" t="s">
        <v>58</v>
      </c>
      <c r="B45" s="20">
        <v>0</v>
      </c>
      <c r="C45" s="20">
        <v>0</v>
      </c>
      <c r="D45" s="27">
        <f t="shared" si="44"/>
        <v>0</v>
      </c>
      <c r="E45" s="20">
        <v>0</v>
      </c>
      <c r="F45" s="28">
        <f t="shared" si="45"/>
        <v>0</v>
      </c>
      <c r="G45" s="22"/>
      <c r="H45" s="71" t="s">
        <v>58</v>
      </c>
      <c r="I45" s="50"/>
      <c r="J45" s="50"/>
      <c r="K45" s="51">
        <f t="shared" si="38"/>
        <v>0</v>
      </c>
      <c r="L45" s="53">
        <v>0</v>
      </c>
      <c r="M45" s="52">
        <f t="shared" si="39"/>
        <v>0</v>
      </c>
      <c r="N45" s="23"/>
      <c r="O45" s="71" t="s">
        <v>58</v>
      </c>
      <c r="P45" s="20">
        <v>64</v>
      </c>
      <c r="Q45" s="20">
        <v>63</v>
      </c>
      <c r="R45" s="27">
        <f t="shared" si="46"/>
        <v>0.984375</v>
      </c>
      <c r="S45" s="20">
        <v>1</v>
      </c>
      <c r="T45" s="28">
        <f>IF(P45=0,0,+S45/P45)</f>
        <v>1.5625E-2</v>
      </c>
      <c r="U45" s="23"/>
      <c r="V45" s="71" t="s">
        <v>58</v>
      </c>
      <c r="W45" s="20">
        <v>7</v>
      </c>
      <c r="X45" s="20">
        <v>7</v>
      </c>
      <c r="Y45" s="27">
        <f t="shared" si="48"/>
        <v>1</v>
      </c>
      <c r="Z45" s="20">
        <v>0</v>
      </c>
      <c r="AA45" s="28">
        <f t="shared" si="49"/>
        <v>0</v>
      </c>
    </row>
    <row r="46" spans="1:27" ht="15.75" thickBot="1" x14ac:dyDescent="0.3">
      <c r="A46" s="72" t="s">
        <v>59</v>
      </c>
      <c r="B46" s="20">
        <v>0</v>
      </c>
      <c r="C46" s="20">
        <v>0</v>
      </c>
      <c r="D46" s="27">
        <f t="shared" si="44"/>
        <v>0</v>
      </c>
      <c r="E46" s="20">
        <v>0</v>
      </c>
      <c r="F46" s="28">
        <f t="shared" si="45"/>
        <v>0</v>
      </c>
      <c r="G46" s="22"/>
      <c r="H46" s="72" t="s">
        <v>59</v>
      </c>
      <c r="I46" s="50"/>
      <c r="J46" s="50"/>
      <c r="K46" s="51">
        <f t="shared" si="38"/>
        <v>0</v>
      </c>
      <c r="L46" s="53">
        <v>0</v>
      </c>
      <c r="M46" s="52">
        <f t="shared" si="39"/>
        <v>0</v>
      </c>
      <c r="N46" s="23"/>
      <c r="O46" s="72" t="s">
        <v>59</v>
      </c>
      <c r="P46" s="20">
        <v>0</v>
      </c>
      <c r="Q46" s="20">
        <v>0</v>
      </c>
      <c r="R46" s="27">
        <f t="shared" si="46"/>
        <v>0</v>
      </c>
      <c r="S46" s="20">
        <v>0</v>
      </c>
      <c r="T46" s="28">
        <f t="shared" si="47"/>
        <v>0</v>
      </c>
      <c r="U46" s="23"/>
      <c r="V46" s="72" t="s">
        <v>59</v>
      </c>
      <c r="W46" s="20">
        <v>0</v>
      </c>
      <c r="X46" s="20">
        <v>0</v>
      </c>
      <c r="Y46" s="27">
        <f t="shared" si="48"/>
        <v>0</v>
      </c>
      <c r="Z46" s="20">
        <v>0</v>
      </c>
      <c r="AA46" s="28">
        <f t="shared" si="49"/>
        <v>0</v>
      </c>
    </row>
    <row r="47" spans="1:27" ht="15.75" thickBot="1" x14ac:dyDescent="0.3">
      <c r="A47" s="54" t="s">
        <v>10</v>
      </c>
      <c r="B47" s="55">
        <f>SUM(B39:B46)</f>
        <v>26</v>
      </c>
      <c r="C47" s="55">
        <f>SUM(C39:C46)</f>
        <v>26</v>
      </c>
      <c r="D47" s="146">
        <f t="shared" ref="D47" si="50">IF(B47=0,0,+C47/B47)</f>
        <v>1</v>
      </c>
      <c r="E47" s="56"/>
      <c r="F47" s="57">
        <f t="shared" ref="F47" si="51">IF(B47=0,0,+E47/B47)</f>
        <v>0</v>
      </c>
      <c r="G47" s="22"/>
      <c r="H47" s="54" t="s">
        <v>10</v>
      </c>
      <c r="I47" s="55">
        <f>SUM(I39:I46)</f>
        <v>0</v>
      </c>
      <c r="J47" s="55">
        <f>SUM(J39:J46)</f>
        <v>0</v>
      </c>
      <c r="K47" s="56">
        <f t="shared" si="38"/>
        <v>0</v>
      </c>
      <c r="L47" s="58"/>
      <c r="M47" s="57">
        <f t="shared" si="39"/>
        <v>0</v>
      </c>
      <c r="N47" s="23"/>
      <c r="O47" s="54" t="s">
        <v>10</v>
      </c>
      <c r="P47" s="55">
        <f>SUM(P39:P46)</f>
        <v>1039</v>
      </c>
      <c r="Q47" s="55">
        <f>SUM(Q39:Q46)</f>
        <v>1038</v>
      </c>
      <c r="R47" s="57">
        <f t="shared" ref="R47" si="52">IF(P47=0,0,+Q47/P47)</f>
        <v>0.99903753609239654</v>
      </c>
      <c r="S47" s="145">
        <f>SUM(S39:S46)</f>
        <v>1</v>
      </c>
      <c r="T47" s="57">
        <f>IF(P47=0,0,+S47/P47)</f>
        <v>9.6246390760346492E-4</v>
      </c>
      <c r="U47" s="23"/>
      <c r="V47" s="54" t="s">
        <v>10</v>
      </c>
      <c r="W47" s="55">
        <f>SUM(W39:W46)</f>
        <v>40</v>
      </c>
      <c r="X47" s="55">
        <f>SUM(X39:X46)</f>
        <v>40</v>
      </c>
      <c r="Y47" s="57">
        <f t="shared" ref="Y47" si="53">IF(W47=0,0,+X47/W47)</f>
        <v>1</v>
      </c>
      <c r="Z47" s="58"/>
      <c r="AA47" s="57">
        <f t="shared" ref="AA47" si="54">IF(W47=0,0,+Z47/W47)</f>
        <v>0</v>
      </c>
    </row>
    <row r="48" spans="1:27" ht="15.75" thickBot="1" x14ac:dyDescent="0.3">
      <c r="A48" s="31"/>
      <c r="B48" s="32"/>
      <c r="C48" s="32"/>
      <c r="D48" s="32"/>
      <c r="E48" s="32"/>
      <c r="F48" s="32"/>
      <c r="G48" s="22"/>
      <c r="H48" s="31"/>
      <c r="I48" s="32"/>
      <c r="J48" s="32"/>
      <c r="K48" s="32"/>
      <c r="L48" s="32"/>
      <c r="M48" s="32"/>
      <c r="N48" s="23"/>
      <c r="O48" s="31"/>
      <c r="P48" s="32"/>
      <c r="Q48" s="32"/>
      <c r="R48" s="32"/>
      <c r="S48" s="32"/>
      <c r="T48" s="32"/>
      <c r="U48" s="23"/>
      <c r="V48" s="31"/>
      <c r="W48" s="32"/>
      <c r="X48" s="32"/>
      <c r="Y48" s="32"/>
      <c r="Z48" s="32"/>
      <c r="AA48" s="32"/>
    </row>
    <row r="49" spans="1:27" ht="15.75" thickBot="1" x14ac:dyDescent="0.3">
      <c r="A49" s="73" t="s">
        <v>10</v>
      </c>
      <c r="B49" s="78">
        <f>SUM(B47,B35,B21)</f>
        <v>33</v>
      </c>
      <c r="C49" s="78">
        <f>+B49</f>
        <v>33</v>
      </c>
      <c r="D49" s="75">
        <f>C49/B49</f>
        <v>1</v>
      </c>
      <c r="E49" s="78"/>
      <c r="F49" s="77"/>
      <c r="G49" s="22"/>
      <c r="H49" s="73" t="s">
        <v>10</v>
      </c>
      <c r="I49" s="78">
        <f>SUM(I47,I35,I21)</f>
        <v>0</v>
      </c>
      <c r="J49" s="78">
        <f>+I49</f>
        <v>0</v>
      </c>
      <c r="K49" s="75" t="e">
        <f>J49/I49</f>
        <v>#DIV/0!</v>
      </c>
      <c r="L49" s="78"/>
      <c r="M49" s="77"/>
      <c r="N49" s="23"/>
      <c r="O49" s="73" t="s">
        <v>10</v>
      </c>
      <c r="P49" s="78">
        <f>SUM(P47,P35,P21)</f>
        <v>1449</v>
      </c>
      <c r="Q49" s="78">
        <f>Q47+Q35+Q21</f>
        <v>1448</v>
      </c>
      <c r="R49" s="75">
        <f>Q49/P49</f>
        <v>0.99930986887508622</v>
      </c>
      <c r="S49" s="78">
        <f>S47+S35+S21</f>
        <v>1</v>
      </c>
      <c r="T49" s="77"/>
      <c r="U49" s="23"/>
      <c r="V49" s="73" t="s">
        <v>10</v>
      </c>
      <c r="W49" s="78">
        <f>SUM(W47,W35,W21)</f>
        <v>68</v>
      </c>
      <c r="X49" s="78">
        <f>+W49</f>
        <v>68</v>
      </c>
      <c r="Y49" s="75">
        <f>X49/W49</f>
        <v>1</v>
      </c>
      <c r="Z49" s="78"/>
      <c r="AA49" s="77"/>
    </row>
  </sheetData>
  <pageMargins left="0.7" right="0.7" top="0.75" bottom="0.75" header="0.3" footer="0.3"/>
  <pageSetup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A49"/>
  <sheetViews>
    <sheetView topLeftCell="A10" workbookViewId="0">
      <selection activeCell="A11" sqref="A11"/>
    </sheetView>
  </sheetViews>
  <sheetFormatPr baseColWidth="10" defaultColWidth="11.42578125" defaultRowHeight="15" x14ac:dyDescent="0.25"/>
  <cols>
    <col min="1" max="1" width="23.5703125" customWidth="1"/>
    <col min="2" max="2" width="21.28515625" customWidth="1"/>
    <col min="3" max="3" width="16.85546875" customWidth="1"/>
    <col min="4" max="4" width="11" customWidth="1"/>
    <col min="8" max="8" width="21" customWidth="1"/>
    <col min="9" max="9" width="18.7109375" customWidth="1"/>
    <col min="10" max="10" width="15.140625" customWidth="1"/>
    <col min="15" max="15" width="20.5703125" customWidth="1"/>
    <col min="16" max="16" width="19" customWidth="1"/>
    <col min="17" max="17" width="13.7109375" customWidth="1"/>
    <col min="22" max="22" width="21.28515625" customWidth="1"/>
    <col min="23" max="23" width="18.7109375" customWidth="1"/>
    <col min="24" max="24" width="14" customWidth="1"/>
  </cols>
  <sheetData>
    <row r="1" spans="1:27" x14ac:dyDescent="0.25">
      <c r="B1" s="80" t="s">
        <v>61</v>
      </c>
      <c r="C1" s="81"/>
      <c r="D1" s="82"/>
      <c r="E1" s="79"/>
    </row>
    <row r="2" spans="1:27" ht="15.75" thickBot="1" x14ac:dyDescent="0.3">
      <c r="B2" s="83" t="s">
        <v>82</v>
      </c>
      <c r="C2" s="84"/>
      <c r="D2" s="85"/>
      <c r="E2" s="79"/>
    </row>
    <row r="3" spans="1:27" ht="15.75" thickBot="1" x14ac:dyDescent="0.3"/>
    <row r="4" spans="1:27" ht="15.75" thickBot="1" x14ac:dyDescent="0.3">
      <c r="A4" s="22"/>
      <c r="B4" s="123" t="s">
        <v>86</v>
      </c>
      <c r="C4" s="124"/>
      <c r="D4" s="125"/>
      <c r="E4" s="22"/>
      <c r="F4" s="22"/>
      <c r="G4" s="22"/>
      <c r="H4" s="22"/>
      <c r="I4" s="123" t="s">
        <v>85</v>
      </c>
      <c r="J4" s="124"/>
      <c r="K4" s="125"/>
      <c r="L4" s="22"/>
      <c r="M4" s="22"/>
      <c r="N4" s="23"/>
      <c r="O4" s="22"/>
      <c r="P4" s="123" t="s">
        <v>84</v>
      </c>
      <c r="Q4" s="124"/>
      <c r="R4" s="125"/>
      <c r="S4" s="22"/>
      <c r="T4" s="22"/>
      <c r="U4" s="23"/>
      <c r="V4" s="22"/>
      <c r="W4" s="123" t="s">
        <v>83</v>
      </c>
      <c r="X4" s="124"/>
      <c r="Y4" s="125"/>
      <c r="Z4" s="22"/>
      <c r="AA4" s="22"/>
    </row>
    <row r="5" spans="1:27" ht="15" customHeight="1" x14ac:dyDescent="0.25">
      <c r="A5" s="117" t="s">
        <v>20</v>
      </c>
      <c r="B5" s="119" t="s">
        <v>21</v>
      </c>
      <c r="C5" s="119" t="s">
        <v>22</v>
      </c>
      <c r="D5" s="121" t="s">
        <v>23</v>
      </c>
      <c r="E5" s="119" t="s">
        <v>24</v>
      </c>
      <c r="F5" s="121" t="s">
        <v>25</v>
      </c>
      <c r="G5" s="24"/>
      <c r="H5" s="117" t="s">
        <v>20</v>
      </c>
      <c r="I5" s="119" t="s">
        <v>21</v>
      </c>
      <c r="J5" s="119" t="s">
        <v>22</v>
      </c>
      <c r="K5" s="121" t="s">
        <v>23</v>
      </c>
      <c r="L5" s="119" t="s">
        <v>24</v>
      </c>
      <c r="M5" s="121" t="s">
        <v>25</v>
      </c>
      <c r="N5" s="23"/>
      <c r="O5" s="117" t="s">
        <v>20</v>
      </c>
      <c r="P5" s="119" t="s">
        <v>21</v>
      </c>
      <c r="Q5" s="119" t="s">
        <v>22</v>
      </c>
      <c r="R5" s="121" t="s">
        <v>23</v>
      </c>
      <c r="S5" s="119" t="s">
        <v>24</v>
      </c>
      <c r="T5" s="121" t="s">
        <v>25</v>
      </c>
      <c r="U5" s="23"/>
      <c r="V5" s="117" t="s">
        <v>20</v>
      </c>
      <c r="W5" s="119" t="s">
        <v>21</v>
      </c>
      <c r="X5" s="119" t="s">
        <v>22</v>
      </c>
      <c r="Y5" s="121" t="s">
        <v>23</v>
      </c>
      <c r="Z5" s="119" t="s">
        <v>24</v>
      </c>
      <c r="AA5" s="121" t="s">
        <v>25</v>
      </c>
    </row>
    <row r="6" spans="1:27" ht="15.75" thickBot="1" x14ac:dyDescent="0.3">
      <c r="A6" s="118"/>
      <c r="B6" s="120"/>
      <c r="C6" s="120"/>
      <c r="D6" s="122"/>
      <c r="E6" s="120"/>
      <c r="F6" s="122"/>
      <c r="G6" s="25"/>
      <c r="H6" s="118"/>
      <c r="I6" s="120"/>
      <c r="J6" s="120"/>
      <c r="K6" s="122"/>
      <c r="L6" s="120"/>
      <c r="M6" s="122"/>
      <c r="N6" s="23"/>
      <c r="O6" s="118"/>
      <c r="P6" s="120"/>
      <c r="Q6" s="120"/>
      <c r="R6" s="122"/>
      <c r="S6" s="120"/>
      <c r="T6" s="122"/>
      <c r="U6" s="23"/>
      <c r="V6" s="118"/>
      <c r="W6" s="120"/>
      <c r="X6" s="120"/>
      <c r="Y6" s="122"/>
      <c r="Z6" s="120"/>
      <c r="AA6" s="122"/>
    </row>
    <row r="7" spans="1:27" x14ac:dyDescent="0.25">
      <c r="A7" s="59" t="s">
        <v>26</v>
      </c>
      <c r="B7" s="20">
        <v>0</v>
      </c>
      <c r="C7" s="20">
        <v>0</v>
      </c>
      <c r="D7" s="27">
        <f t="shared" ref="D7:D21" si="0">IF(B7=0,0,+C7/B7)</f>
        <v>0</v>
      </c>
      <c r="E7" s="20">
        <v>0</v>
      </c>
      <c r="F7" s="28">
        <f t="shared" ref="F7:F21" si="1">IF(B7=0,0,+E7/B7)</f>
        <v>0</v>
      </c>
      <c r="G7" s="22"/>
      <c r="H7" s="59" t="s">
        <v>26</v>
      </c>
      <c r="I7" s="26"/>
      <c r="J7" s="26"/>
      <c r="K7" s="27">
        <f t="shared" ref="K7:K21" si="2">IF(I7=0,0,+J7/I7)</f>
        <v>0</v>
      </c>
      <c r="L7" s="29"/>
      <c r="M7" s="28">
        <f t="shared" ref="M7:M21" si="3">IF(I7=0,0,+L7/I7)</f>
        <v>0</v>
      </c>
      <c r="N7" s="23"/>
      <c r="O7" s="59" t="s">
        <v>26</v>
      </c>
      <c r="P7" s="20">
        <v>37</v>
      </c>
      <c r="Q7" s="20">
        <v>37</v>
      </c>
      <c r="R7" s="27">
        <f t="shared" ref="R7" si="4">IF(P7=0,0,+Q7/P7)</f>
        <v>1</v>
      </c>
      <c r="S7" s="20">
        <v>0</v>
      </c>
      <c r="T7" s="28">
        <f t="shared" ref="T7" si="5">IF(P7=0,0,+S7/P7)</f>
        <v>0</v>
      </c>
      <c r="U7" s="23"/>
      <c r="V7" s="59" t="s">
        <v>26</v>
      </c>
      <c r="W7" s="20">
        <v>38</v>
      </c>
      <c r="X7" s="20">
        <v>38</v>
      </c>
      <c r="Y7" s="27">
        <f t="shared" ref="Y7" si="6">IF(W7=0,0,+X7/W7)</f>
        <v>1</v>
      </c>
      <c r="Z7" s="20">
        <v>0</v>
      </c>
      <c r="AA7" s="28">
        <f t="shared" ref="AA7" si="7">IF(W7=0,0,+Z7/W7)</f>
        <v>0</v>
      </c>
    </row>
    <row r="8" spans="1:27" x14ac:dyDescent="0.25">
      <c r="A8" s="59" t="s">
        <v>27</v>
      </c>
      <c r="B8" s="20">
        <v>0</v>
      </c>
      <c r="C8" s="20">
        <v>0</v>
      </c>
      <c r="D8" s="27">
        <f t="shared" ref="D8:D20" si="8">IF(B8=0,0,+C8/B8)</f>
        <v>0</v>
      </c>
      <c r="E8" s="20">
        <v>0</v>
      </c>
      <c r="F8" s="28">
        <f t="shared" ref="F8:F20" si="9">IF(B8=0,0,+E8/B8)</f>
        <v>0</v>
      </c>
      <c r="G8" s="22"/>
      <c r="H8" s="59" t="s">
        <v>27</v>
      </c>
      <c r="I8" s="26"/>
      <c r="J8" s="26"/>
      <c r="K8" s="30">
        <f t="shared" si="2"/>
        <v>0</v>
      </c>
      <c r="L8" s="29">
        <v>0</v>
      </c>
      <c r="M8" s="28">
        <f t="shared" si="3"/>
        <v>0</v>
      </c>
      <c r="N8" s="23"/>
      <c r="O8" s="59" t="s">
        <v>27</v>
      </c>
      <c r="P8" s="20">
        <v>4</v>
      </c>
      <c r="Q8" s="20">
        <v>4</v>
      </c>
      <c r="R8" s="27">
        <f t="shared" ref="R8:R20" si="10">IF(P8=0,0,+Q8/P8)</f>
        <v>1</v>
      </c>
      <c r="S8" s="20">
        <v>0</v>
      </c>
      <c r="T8" s="28">
        <f t="shared" ref="T8:T20" si="11">IF(P8=0,0,+S8/P8)</f>
        <v>0</v>
      </c>
      <c r="U8" s="23"/>
      <c r="V8" s="59" t="s">
        <v>27</v>
      </c>
      <c r="W8" s="20">
        <v>22</v>
      </c>
      <c r="X8" s="20">
        <v>22</v>
      </c>
      <c r="Y8" s="27">
        <f t="shared" ref="Y8:Y20" si="12">IF(W8=0,0,+X8/W8)</f>
        <v>1</v>
      </c>
      <c r="Z8" s="20">
        <v>0</v>
      </c>
      <c r="AA8" s="28">
        <f t="shared" ref="AA8:AA20" si="13">IF(W8=0,0,+Z8/W8)</f>
        <v>0</v>
      </c>
    </row>
    <row r="9" spans="1:27" x14ac:dyDescent="0.25">
      <c r="A9" s="59" t="s">
        <v>28</v>
      </c>
      <c r="B9" s="20">
        <v>0</v>
      </c>
      <c r="C9" s="20">
        <v>0</v>
      </c>
      <c r="D9" s="27">
        <f t="shared" si="8"/>
        <v>0</v>
      </c>
      <c r="E9" s="20">
        <v>0</v>
      </c>
      <c r="F9" s="28">
        <f t="shared" si="9"/>
        <v>0</v>
      </c>
      <c r="G9" s="22"/>
      <c r="H9" s="59" t="s">
        <v>28</v>
      </c>
      <c r="I9" s="26"/>
      <c r="J9" s="26"/>
      <c r="K9" s="30">
        <f t="shared" si="2"/>
        <v>0</v>
      </c>
      <c r="L9" s="29">
        <v>0</v>
      </c>
      <c r="M9" s="28">
        <f t="shared" si="3"/>
        <v>0</v>
      </c>
      <c r="N9" s="23"/>
      <c r="O9" s="59" t="s">
        <v>28</v>
      </c>
      <c r="P9" s="20">
        <v>0</v>
      </c>
      <c r="Q9" s="20">
        <v>0</v>
      </c>
      <c r="R9" s="27">
        <f t="shared" si="10"/>
        <v>0</v>
      </c>
      <c r="S9" s="20">
        <v>0</v>
      </c>
      <c r="T9" s="28">
        <f t="shared" si="11"/>
        <v>0</v>
      </c>
      <c r="U9" s="23"/>
      <c r="V9" s="59" t="s">
        <v>28</v>
      </c>
      <c r="W9" s="20">
        <v>0</v>
      </c>
      <c r="X9" s="20">
        <v>0</v>
      </c>
      <c r="Y9" s="27">
        <f t="shared" si="12"/>
        <v>0</v>
      </c>
      <c r="Z9" s="20">
        <v>0</v>
      </c>
      <c r="AA9" s="28">
        <f t="shared" si="13"/>
        <v>0</v>
      </c>
    </row>
    <row r="10" spans="1:27" x14ac:dyDescent="0.25">
      <c r="A10" s="59" t="s">
        <v>29</v>
      </c>
      <c r="B10" s="20">
        <v>0</v>
      </c>
      <c r="C10" s="20">
        <v>0</v>
      </c>
      <c r="D10" s="27">
        <f t="shared" si="8"/>
        <v>0</v>
      </c>
      <c r="E10" s="20">
        <v>0</v>
      </c>
      <c r="F10" s="28">
        <f t="shared" si="9"/>
        <v>0</v>
      </c>
      <c r="G10" s="22"/>
      <c r="H10" s="59" t="s">
        <v>29</v>
      </c>
      <c r="I10" s="26"/>
      <c r="J10" s="26"/>
      <c r="K10" s="30">
        <f t="shared" si="2"/>
        <v>0</v>
      </c>
      <c r="L10" s="29">
        <v>0</v>
      </c>
      <c r="M10" s="28">
        <f t="shared" si="3"/>
        <v>0</v>
      </c>
      <c r="N10" s="23"/>
      <c r="O10" s="59" t="s">
        <v>29</v>
      </c>
      <c r="P10" s="20">
        <v>0</v>
      </c>
      <c r="Q10" s="20">
        <v>0</v>
      </c>
      <c r="R10" s="27">
        <f t="shared" si="10"/>
        <v>0</v>
      </c>
      <c r="S10" s="20">
        <v>0</v>
      </c>
      <c r="T10" s="28">
        <f t="shared" si="11"/>
        <v>0</v>
      </c>
      <c r="U10" s="23"/>
      <c r="V10" s="59" t="s">
        <v>29</v>
      </c>
      <c r="W10" s="20">
        <v>0</v>
      </c>
      <c r="X10" s="20">
        <v>0</v>
      </c>
      <c r="Y10" s="27">
        <f t="shared" si="12"/>
        <v>0</v>
      </c>
      <c r="Z10" s="20">
        <v>0</v>
      </c>
      <c r="AA10" s="28">
        <f t="shared" si="13"/>
        <v>0</v>
      </c>
    </row>
    <row r="11" spans="1:27" x14ac:dyDescent="0.25">
      <c r="A11" s="59" t="s">
        <v>30</v>
      </c>
      <c r="B11" s="20">
        <v>0</v>
      </c>
      <c r="C11" s="20">
        <v>0</v>
      </c>
      <c r="D11" s="27">
        <f t="shared" si="8"/>
        <v>0</v>
      </c>
      <c r="E11" s="20">
        <v>0</v>
      </c>
      <c r="F11" s="28">
        <f t="shared" si="9"/>
        <v>0</v>
      </c>
      <c r="G11" s="22"/>
      <c r="H11" s="59" t="s">
        <v>30</v>
      </c>
      <c r="I11" s="26"/>
      <c r="J11" s="26"/>
      <c r="K11" s="30">
        <f t="shared" si="2"/>
        <v>0</v>
      </c>
      <c r="L11" s="29">
        <v>0</v>
      </c>
      <c r="M11" s="28">
        <f t="shared" si="3"/>
        <v>0</v>
      </c>
      <c r="N11" s="23"/>
      <c r="O11" s="59" t="s">
        <v>30</v>
      </c>
      <c r="P11" s="20">
        <v>0</v>
      </c>
      <c r="Q11" s="20">
        <v>0</v>
      </c>
      <c r="R11" s="27">
        <f t="shared" si="10"/>
        <v>0</v>
      </c>
      <c r="S11" s="20">
        <v>0</v>
      </c>
      <c r="T11" s="28">
        <f t="shared" si="11"/>
        <v>0</v>
      </c>
      <c r="U11" s="23"/>
      <c r="V11" s="59" t="s">
        <v>30</v>
      </c>
      <c r="W11" s="20">
        <v>0</v>
      </c>
      <c r="X11" s="20">
        <v>0</v>
      </c>
      <c r="Y11" s="27">
        <f t="shared" si="12"/>
        <v>0</v>
      </c>
      <c r="Z11" s="20">
        <v>0</v>
      </c>
      <c r="AA11" s="28">
        <f t="shared" si="13"/>
        <v>0</v>
      </c>
    </row>
    <row r="12" spans="1:27" x14ac:dyDescent="0.25">
      <c r="A12" s="59" t="s">
        <v>31</v>
      </c>
      <c r="B12" s="20">
        <v>0</v>
      </c>
      <c r="C12" s="20">
        <v>0</v>
      </c>
      <c r="D12" s="27">
        <f t="shared" si="8"/>
        <v>0</v>
      </c>
      <c r="E12" s="20">
        <v>0</v>
      </c>
      <c r="F12" s="28">
        <f t="shared" si="9"/>
        <v>0</v>
      </c>
      <c r="G12" s="22"/>
      <c r="H12" s="59" t="s">
        <v>31</v>
      </c>
      <c r="I12" s="26"/>
      <c r="J12" s="26"/>
      <c r="K12" s="30">
        <f t="shared" si="2"/>
        <v>0</v>
      </c>
      <c r="L12" s="29">
        <v>0</v>
      </c>
      <c r="M12" s="28">
        <f t="shared" si="3"/>
        <v>0</v>
      </c>
      <c r="N12" s="23"/>
      <c r="O12" s="59" t="s">
        <v>31</v>
      </c>
      <c r="P12" s="20">
        <v>0</v>
      </c>
      <c r="Q12" s="20">
        <v>0</v>
      </c>
      <c r="R12" s="27">
        <f t="shared" si="10"/>
        <v>0</v>
      </c>
      <c r="S12" s="20">
        <v>0</v>
      </c>
      <c r="T12" s="28">
        <f t="shared" si="11"/>
        <v>0</v>
      </c>
      <c r="U12" s="23"/>
      <c r="V12" s="59" t="s">
        <v>31</v>
      </c>
      <c r="W12" s="20">
        <v>0</v>
      </c>
      <c r="X12" s="20">
        <v>0</v>
      </c>
      <c r="Y12" s="27">
        <f t="shared" si="12"/>
        <v>0</v>
      </c>
      <c r="Z12" s="20">
        <v>0</v>
      </c>
      <c r="AA12" s="28">
        <f t="shared" si="13"/>
        <v>0</v>
      </c>
    </row>
    <row r="13" spans="1:27" x14ac:dyDescent="0.25">
      <c r="A13" s="59" t="s">
        <v>32</v>
      </c>
      <c r="B13" s="20">
        <v>0</v>
      </c>
      <c r="C13" s="20">
        <v>0</v>
      </c>
      <c r="D13" s="27">
        <f t="shared" si="8"/>
        <v>0</v>
      </c>
      <c r="E13" s="20">
        <v>0</v>
      </c>
      <c r="F13" s="28">
        <f t="shared" si="9"/>
        <v>0</v>
      </c>
      <c r="G13" s="22"/>
      <c r="H13" s="59" t="s">
        <v>32</v>
      </c>
      <c r="I13" s="26"/>
      <c r="J13" s="26"/>
      <c r="K13" s="30">
        <f t="shared" si="2"/>
        <v>0</v>
      </c>
      <c r="L13" s="29">
        <v>0</v>
      </c>
      <c r="M13" s="28">
        <f t="shared" si="3"/>
        <v>0</v>
      </c>
      <c r="N13" s="23"/>
      <c r="O13" s="59" t="s">
        <v>32</v>
      </c>
      <c r="P13" s="20">
        <v>0</v>
      </c>
      <c r="Q13" s="20">
        <v>0</v>
      </c>
      <c r="R13" s="27">
        <f t="shared" si="10"/>
        <v>0</v>
      </c>
      <c r="S13" s="20">
        <v>0</v>
      </c>
      <c r="T13" s="28">
        <f t="shared" si="11"/>
        <v>0</v>
      </c>
      <c r="U13" s="23"/>
      <c r="V13" s="59" t="s">
        <v>32</v>
      </c>
      <c r="W13" s="20">
        <v>0</v>
      </c>
      <c r="X13" s="20">
        <v>0</v>
      </c>
      <c r="Y13" s="27">
        <f t="shared" si="12"/>
        <v>0</v>
      </c>
      <c r="Z13" s="20">
        <v>0</v>
      </c>
      <c r="AA13" s="28">
        <f t="shared" si="13"/>
        <v>0</v>
      </c>
    </row>
    <row r="14" spans="1:27" x14ac:dyDescent="0.25">
      <c r="A14" s="59" t="s">
        <v>33</v>
      </c>
      <c r="B14" s="20">
        <v>0</v>
      </c>
      <c r="C14" s="20">
        <v>0</v>
      </c>
      <c r="D14" s="27">
        <f t="shared" si="8"/>
        <v>0</v>
      </c>
      <c r="E14" s="20">
        <v>0</v>
      </c>
      <c r="F14" s="28">
        <f t="shared" si="9"/>
        <v>0</v>
      </c>
      <c r="G14" s="22"/>
      <c r="H14" s="59" t="s">
        <v>33</v>
      </c>
      <c r="I14" s="26"/>
      <c r="J14" s="26"/>
      <c r="K14" s="30">
        <f t="shared" si="2"/>
        <v>0</v>
      </c>
      <c r="L14" s="29">
        <v>0</v>
      </c>
      <c r="M14" s="28">
        <f t="shared" si="3"/>
        <v>0</v>
      </c>
      <c r="N14" s="23"/>
      <c r="O14" s="59" t="s">
        <v>33</v>
      </c>
      <c r="P14" s="20">
        <v>12</v>
      </c>
      <c r="Q14" s="20">
        <v>12</v>
      </c>
      <c r="R14" s="27">
        <f t="shared" si="10"/>
        <v>1</v>
      </c>
      <c r="S14" s="20">
        <v>0</v>
      </c>
      <c r="T14" s="28">
        <f t="shared" si="11"/>
        <v>0</v>
      </c>
      <c r="U14" s="23"/>
      <c r="V14" s="59" t="s">
        <v>33</v>
      </c>
      <c r="W14" s="20">
        <v>4</v>
      </c>
      <c r="X14" s="20">
        <v>4</v>
      </c>
      <c r="Y14" s="27">
        <f t="shared" si="12"/>
        <v>1</v>
      </c>
      <c r="Z14" s="20">
        <v>0</v>
      </c>
      <c r="AA14" s="28">
        <f t="shared" si="13"/>
        <v>0</v>
      </c>
    </row>
    <row r="15" spans="1:27" x14ac:dyDescent="0.25">
      <c r="A15" s="59" t="s">
        <v>34</v>
      </c>
      <c r="B15" s="20">
        <v>0</v>
      </c>
      <c r="C15" s="20">
        <v>0</v>
      </c>
      <c r="D15" s="27">
        <f t="shared" si="8"/>
        <v>0</v>
      </c>
      <c r="E15" s="20">
        <v>0</v>
      </c>
      <c r="F15" s="28">
        <f t="shared" si="9"/>
        <v>0</v>
      </c>
      <c r="G15" s="22"/>
      <c r="H15" s="59" t="s">
        <v>34</v>
      </c>
      <c r="I15" s="26"/>
      <c r="J15" s="26"/>
      <c r="K15" s="30">
        <f t="shared" si="2"/>
        <v>0</v>
      </c>
      <c r="L15" s="29">
        <v>0</v>
      </c>
      <c r="M15" s="28">
        <f t="shared" si="3"/>
        <v>0</v>
      </c>
      <c r="N15" s="23"/>
      <c r="O15" s="59" t="s">
        <v>34</v>
      </c>
      <c r="P15" s="20">
        <v>22</v>
      </c>
      <c r="Q15" s="20">
        <v>22</v>
      </c>
      <c r="R15" s="27">
        <f t="shared" si="10"/>
        <v>1</v>
      </c>
      <c r="S15" s="20">
        <v>0</v>
      </c>
      <c r="T15" s="28">
        <f t="shared" si="11"/>
        <v>0</v>
      </c>
      <c r="U15" s="23"/>
      <c r="V15" s="59" t="s">
        <v>34</v>
      </c>
      <c r="W15" s="20">
        <v>0</v>
      </c>
      <c r="X15" s="20">
        <v>0</v>
      </c>
      <c r="Y15" s="27">
        <f t="shared" si="12"/>
        <v>0</v>
      </c>
      <c r="Z15" s="20">
        <v>0</v>
      </c>
      <c r="AA15" s="28">
        <f t="shared" si="13"/>
        <v>0</v>
      </c>
    </row>
    <row r="16" spans="1:27" x14ac:dyDescent="0.25">
      <c r="A16" s="59" t="s">
        <v>35</v>
      </c>
      <c r="B16" s="20">
        <v>0</v>
      </c>
      <c r="C16" s="20">
        <v>0</v>
      </c>
      <c r="D16" s="27">
        <f t="shared" si="8"/>
        <v>0</v>
      </c>
      <c r="E16" s="20">
        <v>0</v>
      </c>
      <c r="F16" s="28">
        <f t="shared" si="9"/>
        <v>0</v>
      </c>
      <c r="G16" s="22"/>
      <c r="H16" s="59" t="s">
        <v>35</v>
      </c>
      <c r="I16" s="26"/>
      <c r="J16" s="26"/>
      <c r="K16" s="30">
        <f t="shared" si="2"/>
        <v>0</v>
      </c>
      <c r="L16" s="29">
        <v>0</v>
      </c>
      <c r="M16" s="28">
        <f t="shared" si="3"/>
        <v>0</v>
      </c>
      <c r="N16" s="23"/>
      <c r="O16" s="59" t="s">
        <v>35</v>
      </c>
      <c r="P16" s="20">
        <v>0</v>
      </c>
      <c r="Q16" s="20">
        <v>0</v>
      </c>
      <c r="R16" s="27">
        <f t="shared" si="10"/>
        <v>0</v>
      </c>
      <c r="S16" s="20">
        <v>0</v>
      </c>
      <c r="T16" s="28">
        <f t="shared" si="11"/>
        <v>0</v>
      </c>
      <c r="U16" s="23"/>
      <c r="V16" s="59" t="s">
        <v>35</v>
      </c>
      <c r="W16" s="20">
        <v>0</v>
      </c>
      <c r="X16" s="20">
        <v>0</v>
      </c>
      <c r="Y16" s="27">
        <f t="shared" si="12"/>
        <v>0</v>
      </c>
      <c r="Z16" s="20">
        <v>0</v>
      </c>
      <c r="AA16" s="28">
        <f t="shared" si="13"/>
        <v>0</v>
      </c>
    </row>
    <row r="17" spans="1:27" x14ac:dyDescent="0.25">
      <c r="A17" s="59" t="s">
        <v>36</v>
      </c>
      <c r="B17" s="20">
        <v>5</v>
      </c>
      <c r="C17" s="20">
        <v>5</v>
      </c>
      <c r="D17" s="27">
        <f t="shared" si="8"/>
        <v>1</v>
      </c>
      <c r="E17" s="20">
        <v>0</v>
      </c>
      <c r="F17" s="28">
        <f t="shared" si="9"/>
        <v>0</v>
      </c>
      <c r="G17" s="22"/>
      <c r="H17" s="59" t="s">
        <v>36</v>
      </c>
      <c r="I17" s="26"/>
      <c r="J17" s="26"/>
      <c r="K17" s="30">
        <f t="shared" si="2"/>
        <v>0</v>
      </c>
      <c r="L17" s="29">
        <v>0</v>
      </c>
      <c r="M17" s="28">
        <f t="shared" si="3"/>
        <v>0</v>
      </c>
      <c r="N17" s="23"/>
      <c r="O17" s="59" t="s">
        <v>36</v>
      </c>
      <c r="P17" s="20">
        <v>94</v>
      </c>
      <c r="Q17" s="20">
        <v>94</v>
      </c>
      <c r="R17" s="27">
        <f t="shared" si="10"/>
        <v>1</v>
      </c>
      <c r="S17" s="20">
        <v>0</v>
      </c>
      <c r="T17" s="28">
        <f t="shared" si="11"/>
        <v>0</v>
      </c>
      <c r="U17" s="23"/>
      <c r="V17" s="59" t="s">
        <v>36</v>
      </c>
      <c r="W17" s="20">
        <v>2</v>
      </c>
      <c r="X17" s="20">
        <v>2</v>
      </c>
      <c r="Y17" s="27">
        <f t="shared" si="12"/>
        <v>1</v>
      </c>
      <c r="Z17" s="20">
        <v>0</v>
      </c>
      <c r="AA17" s="28">
        <f t="shared" si="13"/>
        <v>0</v>
      </c>
    </row>
    <row r="18" spans="1:27" x14ac:dyDescent="0.25">
      <c r="A18" s="59" t="s">
        <v>37</v>
      </c>
      <c r="B18" s="20">
        <v>0</v>
      </c>
      <c r="C18" s="20">
        <v>0</v>
      </c>
      <c r="D18" s="27">
        <f t="shared" si="8"/>
        <v>0</v>
      </c>
      <c r="E18" s="20">
        <v>0</v>
      </c>
      <c r="F18" s="28">
        <f t="shared" si="9"/>
        <v>0</v>
      </c>
      <c r="G18" s="22"/>
      <c r="H18" s="59" t="s">
        <v>37</v>
      </c>
      <c r="I18" s="26"/>
      <c r="J18" s="26"/>
      <c r="K18" s="30">
        <f t="shared" si="2"/>
        <v>0</v>
      </c>
      <c r="L18" s="29">
        <v>0</v>
      </c>
      <c r="M18" s="28">
        <f t="shared" si="3"/>
        <v>0</v>
      </c>
      <c r="N18" s="23"/>
      <c r="O18" s="59" t="s">
        <v>37</v>
      </c>
      <c r="P18" s="20">
        <v>54</v>
      </c>
      <c r="Q18" s="20">
        <v>54</v>
      </c>
      <c r="R18" s="27">
        <f t="shared" si="10"/>
        <v>1</v>
      </c>
      <c r="S18" s="20">
        <v>0</v>
      </c>
      <c r="T18" s="28">
        <f t="shared" si="11"/>
        <v>0</v>
      </c>
      <c r="U18" s="23"/>
      <c r="V18" s="59" t="s">
        <v>37</v>
      </c>
      <c r="W18" s="20">
        <v>2</v>
      </c>
      <c r="X18" s="20">
        <v>2</v>
      </c>
      <c r="Y18" s="27">
        <f t="shared" si="12"/>
        <v>1</v>
      </c>
      <c r="Z18" s="20">
        <v>0</v>
      </c>
      <c r="AA18" s="28">
        <f t="shared" si="13"/>
        <v>0</v>
      </c>
    </row>
    <row r="19" spans="1:27" x14ac:dyDescent="0.25">
      <c r="A19" s="59" t="s">
        <v>38</v>
      </c>
      <c r="B19" s="20">
        <v>0</v>
      </c>
      <c r="C19" s="20">
        <v>0</v>
      </c>
      <c r="D19" s="27">
        <f t="shared" si="8"/>
        <v>0</v>
      </c>
      <c r="E19" s="20">
        <v>0</v>
      </c>
      <c r="F19" s="28">
        <f t="shared" si="9"/>
        <v>0</v>
      </c>
      <c r="G19" s="22"/>
      <c r="H19" s="59" t="s">
        <v>38</v>
      </c>
      <c r="I19" s="26"/>
      <c r="J19" s="26"/>
      <c r="K19" s="30">
        <f t="shared" si="2"/>
        <v>0</v>
      </c>
      <c r="L19" s="29">
        <v>0</v>
      </c>
      <c r="M19" s="28">
        <f t="shared" si="3"/>
        <v>0</v>
      </c>
      <c r="N19" s="23"/>
      <c r="O19" s="59" t="s">
        <v>38</v>
      </c>
      <c r="P19" s="20">
        <v>46</v>
      </c>
      <c r="Q19" s="20">
        <v>46</v>
      </c>
      <c r="R19" s="27">
        <f t="shared" si="10"/>
        <v>1</v>
      </c>
      <c r="S19" s="20">
        <v>0</v>
      </c>
      <c r="T19" s="28">
        <f t="shared" si="11"/>
        <v>0</v>
      </c>
      <c r="U19" s="23"/>
      <c r="V19" s="59" t="s">
        <v>38</v>
      </c>
      <c r="W19" s="20">
        <v>0</v>
      </c>
      <c r="X19" s="20">
        <v>0</v>
      </c>
      <c r="Y19" s="27">
        <f t="shared" si="12"/>
        <v>0</v>
      </c>
      <c r="Z19" s="20">
        <v>0</v>
      </c>
      <c r="AA19" s="28">
        <f t="shared" si="13"/>
        <v>0</v>
      </c>
    </row>
    <row r="20" spans="1:27" ht="15.75" thickBot="1" x14ac:dyDescent="0.3">
      <c r="A20" s="60" t="s">
        <v>39</v>
      </c>
      <c r="B20" s="20">
        <v>0</v>
      </c>
      <c r="C20" s="20">
        <v>0</v>
      </c>
      <c r="D20" s="27">
        <f t="shared" si="8"/>
        <v>0</v>
      </c>
      <c r="E20" s="20">
        <v>0</v>
      </c>
      <c r="F20" s="28">
        <f t="shared" si="9"/>
        <v>0</v>
      </c>
      <c r="G20" s="22"/>
      <c r="H20" s="60" t="s">
        <v>39</v>
      </c>
      <c r="I20" s="26"/>
      <c r="J20" s="26"/>
      <c r="K20" s="30">
        <f t="shared" si="2"/>
        <v>0</v>
      </c>
      <c r="L20" s="29">
        <v>0</v>
      </c>
      <c r="M20" s="28">
        <f t="shared" si="3"/>
        <v>0</v>
      </c>
      <c r="N20" s="23"/>
      <c r="O20" s="60" t="s">
        <v>39</v>
      </c>
      <c r="P20" s="20">
        <v>0</v>
      </c>
      <c r="Q20" s="20">
        <v>0</v>
      </c>
      <c r="R20" s="27">
        <f t="shared" si="10"/>
        <v>0</v>
      </c>
      <c r="S20" s="20">
        <v>0</v>
      </c>
      <c r="T20" s="28">
        <f t="shared" si="11"/>
        <v>0</v>
      </c>
      <c r="U20" s="23"/>
      <c r="V20" s="60" t="s">
        <v>39</v>
      </c>
      <c r="W20" s="20">
        <v>13</v>
      </c>
      <c r="X20" s="20">
        <v>13</v>
      </c>
      <c r="Y20" s="27">
        <f t="shared" si="12"/>
        <v>1</v>
      </c>
      <c r="Z20" s="20">
        <v>0</v>
      </c>
      <c r="AA20" s="28">
        <f t="shared" si="13"/>
        <v>0</v>
      </c>
    </row>
    <row r="21" spans="1:27" ht="15.75" thickBot="1" x14ac:dyDescent="0.3">
      <c r="A21" s="61" t="s">
        <v>10</v>
      </c>
      <c r="B21" s="62">
        <f>SUM(B7:B20)</f>
        <v>5</v>
      </c>
      <c r="C21" s="62">
        <f>SUM(C7:C20)</f>
        <v>5</v>
      </c>
      <c r="D21" s="27">
        <f t="shared" si="0"/>
        <v>1</v>
      </c>
      <c r="E21" s="63">
        <f>SUM(E7:E20)</f>
        <v>0</v>
      </c>
      <c r="F21" s="28">
        <f t="shared" si="1"/>
        <v>0</v>
      </c>
      <c r="G21" s="22"/>
      <c r="H21" s="61" t="s">
        <v>10</v>
      </c>
      <c r="I21" s="62">
        <f>SUM(I7:I20)</f>
        <v>0</v>
      </c>
      <c r="J21" s="62">
        <f>SUM(J7:J20)</f>
        <v>0</v>
      </c>
      <c r="K21" s="64">
        <f t="shared" si="2"/>
        <v>0</v>
      </c>
      <c r="L21" s="65">
        <f>SUM(L7:L20)</f>
        <v>0</v>
      </c>
      <c r="M21" s="66">
        <f t="shared" si="3"/>
        <v>0</v>
      </c>
      <c r="N21" s="23"/>
      <c r="O21" s="61" t="s">
        <v>10</v>
      </c>
      <c r="P21" s="62">
        <f>SUM(P7:P20)</f>
        <v>269</v>
      </c>
      <c r="Q21" s="62">
        <f>SUM(Q7:Q20)</f>
        <v>269</v>
      </c>
      <c r="R21" s="64">
        <f t="shared" ref="R21" si="14">IF(P21=0,0,+Q21/P21)</f>
        <v>1</v>
      </c>
      <c r="S21" s="65">
        <f>SUM(S7:S20)</f>
        <v>0</v>
      </c>
      <c r="T21" s="66">
        <f t="shared" ref="T21" si="15">IF(P21=0,0,+S21/P21)</f>
        <v>0</v>
      </c>
      <c r="U21" s="23"/>
      <c r="V21" s="61" t="s">
        <v>10</v>
      </c>
      <c r="W21" s="62">
        <f>SUM(W7:W20)</f>
        <v>81</v>
      </c>
      <c r="X21" s="62">
        <f>SUM(X7:X20)</f>
        <v>81</v>
      </c>
      <c r="Y21" s="64">
        <f t="shared" ref="Y21" si="16">IF(W21=0,0,+X21/W21)</f>
        <v>1</v>
      </c>
      <c r="Z21" s="65">
        <f>SUM(Z7:Z20)</f>
        <v>0</v>
      </c>
      <c r="AA21" s="66">
        <f t="shared" ref="AA21" si="17">IF(W21=0,0,+Z21/W21)</f>
        <v>0</v>
      </c>
    </row>
    <row r="22" spans="1:27" ht="15.75" thickBot="1" x14ac:dyDescent="0.3">
      <c r="A22" s="31"/>
      <c r="B22" s="32"/>
      <c r="C22" s="32"/>
      <c r="D22" s="32"/>
      <c r="E22" s="33"/>
      <c r="F22" s="33"/>
      <c r="G22" s="22"/>
      <c r="H22" s="31"/>
      <c r="I22" s="32"/>
      <c r="J22" s="32"/>
      <c r="K22" s="32"/>
      <c r="L22" s="33"/>
      <c r="M22" s="33"/>
      <c r="N22" s="23"/>
      <c r="O22" s="31"/>
      <c r="P22" s="32"/>
      <c r="Q22" s="32"/>
      <c r="R22" s="32"/>
      <c r="S22" s="33"/>
      <c r="T22" s="33"/>
      <c r="U22" s="23"/>
      <c r="V22" s="31"/>
      <c r="W22" s="32"/>
      <c r="X22" s="32"/>
      <c r="Y22" s="32"/>
      <c r="Z22" s="33"/>
      <c r="AA22" s="33"/>
    </row>
    <row r="23" spans="1:27" ht="15" customHeight="1" x14ac:dyDescent="0.25">
      <c r="A23" s="126" t="s">
        <v>40</v>
      </c>
      <c r="B23" s="128" t="s">
        <v>21</v>
      </c>
      <c r="C23" s="130" t="s">
        <v>22</v>
      </c>
      <c r="D23" s="121" t="s">
        <v>23</v>
      </c>
      <c r="E23" s="132" t="s">
        <v>24</v>
      </c>
      <c r="F23" s="121" t="s">
        <v>25</v>
      </c>
      <c r="G23" s="22"/>
      <c r="H23" s="126" t="s">
        <v>40</v>
      </c>
      <c r="I23" s="128" t="s">
        <v>21</v>
      </c>
      <c r="J23" s="130" t="s">
        <v>22</v>
      </c>
      <c r="K23" s="121" t="s">
        <v>23</v>
      </c>
      <c r="L23" s="132" t="s">
        <v>24</v>
      </c>
      <c r="M23" s="121" t="s">
        <v>25</v>
      </c>
      <c r="N23" s="23"/>
      <c r="O23" s="126" t="s">
        <v>40</v>
      </c>
      <c r="P23" s="128" t="s">
        <v>21</v>
      </c>
      <c r="Q23" s="130" t="s">
        <v>22</v>
      </c>
      <c r="R23" s="121" t="s">
        <v>23</v>
      </c>
      <c r="S23" s="132" t="s">
        <v>24</v>
      </c>
      <c r="T23" s="121" t="s">
        <v>25</v>
      </c>
      <c r="U23" s="23"/>
      <c r="V23" s="126" t="s">
        <v>40</v>
      </c>
      <c r="W23" s="128" t="s">
        <v>21</v>
      </c>
      <c r="X23" s="130" t="s">
        <v>22</v>
      </c>
      <c r="Y23" s="121" t="s">
        <v>23</v>
      </c>
      <c r="Z23" s="132" t="s">
        <v>24</v>
      </c>
      <c r="AA23" s="121" t="s">
        <v>25</v>
      </c>
    </row>
    <row r="24" spans="1:27" ht="15.75" thickBot="1" x14ac:dyDescent="0.3">
      <c r="A24" s="127"/>
      <c r="B24" s="129"/>
      <c r="C24" s="131"/>
      <c r="D24" s="122"/>
      <c r="E24" s="133"/>
      <c r="F24" s="122"/>
      <c r="G24" s="22"/>
      <c r="H24" s="127"/>
      <c r="I24" s="129"/>
      <c r="J24" s="131"/>
      <c r="K24" s="122"/>
      <c r="L24" s="133"/>
      <c r="M24" s="122"/>
      <c r="N24" s="23"/>
      <c r="O24" s="127"/>
      <c r="P24" s="129"/>
      <c r="Q24" s="131"/>
      <c r="R24" s="122"/>
      <c r="S24" s="133"/>
      <c r="T24" s="122"/>
      <c r="U24" s="23"/>
      <c r="V24" s="127"/>
      <c r="W24" s="129"/>
      <c r="X24" s="131"/>
      <c r="Y24" s="122"/>
      <c r="Z24" s="133"/>
      <c r="AA24" s="122"/>
    </row>
    <row r="25" spans="1:27" x14ac:dyDescent="0.25">
      <c r="A25" s="67" t="s">
        <v>41</v>
      </c>
      <c r="B25" s="20">
        <v>0</v>
      </c>
      <c r="C25" s="20">
        <v>0</v>
      </c>
      <c r="D25" s="27">
        <f t="shared" ref="D25" si="18">IF(B25=0,0,+C25/B25)</f>
        <v>0</v>
      </c>
      <c r="E25" s="20">
        <v>0</v>
      </c>
      <c r="F25" s="28">
        <f t="shared" ref="F25" si="19">IF(B25=0,0,+E25/B25)</f>
        <v>0</v>
      </c>
      <c r="G25" s="22"/>
      <c r="H25" s="67" t="s">
        <v>41</v>
      </c>
      <c r="I25" s="34"/>
      <c r="J25" s="38"/>
      <c r="K25" s="39">
        <f t="shared" ref="K25:K35" si="20">IF(I25=0,0,+J25/I25)</f>
        <v>0</v>
      </c>
      <c r="L25" s="40">
        <v>0</v>
      </c>
      <c r="M25" s="37">
        <f t="shared" ref="M25:M35" si="21">IF(I25=0,0,+L25/I25)</f>
        <v>0</v>
      </c>
      <c r="N25" s="23"/>
      <c r="O25" s="67" t="s">
        <v>41</v>
      </c>
      <c r="P25" s="20">
        <v>0</v>
      </c>
      <c r="Q25" s="20">
        <v>0</v>
      </c>
      <c r="R25" s="27">
        <f t="shared" ref="R25" si="22">IF(P25=0,0,+Q25/P25)</f>
        <v>0</v>
      </c>
      <c r="S25" s="20">
        <v>0</v>
      </c>
      <c r="T25" s="28">
        <f t="shared" ref="T25" si="23">IF(P25=0,0,+S25/P25)</f>
        <v>0</v>
      </c>
      <c r="U25" s="23"/>
      <c r="V25" s="67" t="s">
        <v>41</v>
      </c>
      <c r="W25" s="20">
        <v>0</v>
      </c>
      <c r="X25" s="20">
        <v>0</v>
      </c>
      <c r="Y25" s="27">
        <f t="shared" ref="Y25" si="24">IF(W25=0,0,+X25/W25)</f>
        <v>0</v>
      </c>
      <c r="Z25" s="20">
        <v>0</v>
      </c>
      <c r="AA25" s="28">
        <f t="shared" ref="AA25" si="25">IF(W25=0,0,+Z25/W25)</f>
        <v>0</v>
      </c>
    </row>
    <row r="26" spans="1:27" x14ac:dyDescent="0.25">
      <c r="A26" s="68" t="s">
        <v>42</v>
      </c>
      <c r="B26" s="20">
        <v>0</v>
      </c>
      <c r="C26" s="20">
        <v>0</v>
      </c>
      <c r="D26" s="27">
        <f t="shared" ref="D26:D34" si="26">IF(B26=0,0,+C26/B26)</f>
        <v>0</v>
      </c>
      <c r="E26" s="20">
        <v>0</v>
      </c>
      <c r="F26" s="28">
        <f t="shared" ref="F26:F34" si="27">IF(B26=0,0,+E26/B26)</f>
        <v>0</v>
      </c>
      <c r="G26" s="22"/>
      <c r="H26" s="68" t="s">
        <v>42</v>
      </c>
      <c r="I26" s="38"/>
      <c r="J26" s="38"/>
      <c r="K26" s="35">
        <f t="shared" si="20"/>
        <v>0</v>
      </c>
      <c r="L26" s="41">
        <v>0</v>
      </c>
      <c r="M26" s="37">
        <f t="shared" si="21"/>
        <v>0</v>
      </c>
      <c r="N26" s="23"/>
      <c r="O26" s="68" t="s">
        <v>42</v>
      </c>
      <c r="P26" s="20">
        <v>1</v>
      </c>
      <c r="Q26" s="20">
        <v>1</v>
      </c>
      <c r="R26" s="27">
        <f t="shared" ref="R26:R34" si="28">IF(P26=0,0,+Q26/P26)</f>
        <v>1</v>
      </c>
      <c r="S26" s="20">
        <v>0</v>
      </c>
      <c r="T26" s="28">
        <f t="shared" ref="T26:T34" si="29">IF(P26=0,0,+S26/P26)</f>
        <v>0</v>
      </c>
      <c r="U26" s="23"/>
      <c r="V26" s="68" t="s">
        <v>42</v>
      </c>
      <c r="W26" s="20">
        <v>0</v>
      </c>
      <c r="X26" s="20">
        <v>0</v>
      </c>
      <c r="Y26" s="27">
        <f t="shared" ref="Y26:Y34" si="30">IF(W26=0,0,+X26/W26)</f>
        <v>0</v>
      </c>
      <c r="Z26" s="20">
        <v>0</v>
      </c>
      <c r="AA26" s="28">
        <f t="shared" ref="AA26:AA34" si="31">IF(W26=0,0,+Z26/W26)</f>
        <v>0</v>
      </c>
    </row>
    <row r="27" spans="1:27" x14ac:dyDescent="0.25">
      <c r="A27" s="68" t="s">
        <v>43</v>
      </c>
      <c r="B27" s="20">
        <v>0</v>
      </c>
      <c r="C27" s="20">
        <v>0</v>
      </c>
      <c r="D27" s="27">
        <f t="shared" si="26"/>
        <v>0</v>
      </c>
      <c r="E27" s="20">
        <v>0</v>
      </c>
      <c r="F27" s="28">
        <f t="shared" si="27"/>
        <v>0</v>
      </c>
      <c r="G27" s="22"/>
      <c r="H27" s="68" t="s">
        <v>43</v>
      </c>
      <c r="I27" s="38"/>
      <c r="J27" s="38"/>
      <c r="K27" s="35">
        <f t="shared" si="20"/>
        <v>0</v>
      </c>
      <c r="L27" s="41">
        <v>0</v>
      </c>
      <c r="M27" s="37">
        <f t="shared" si="21"/>
        <v>0</v>
      </c>
      <c r="N27" s="23"/>
      <c r="O27" s="68" t="s">
        <v>43</v>
      </c>
      <c r="P27" s="20">
        <v>0</v>
      </c>
      <c r="Q27" s="20">
        <v>0</v>
      </c>
      <c r="R27" s="27">
        <f t="shared" si="28"/>
        <v>0</v>
      </c>
      <c r="S27" s="20">
        <v>0</v>
      </c>
      <c r="T27" s="28">
        <f t="shared" si="29"/>
        <v>0</v>
      </c>
      <c r="U27" s="23"/>
      <c r="V27" s="68" t="s">
        <v>43</v>
      </c>
      <c r="W27" s="20">
        <v>0</v>
      </c>
      <c r="X27" s="20">
        <v>0</v>
      </c>
      <c r="Y27" s="27">
        <f t="shared" si="30"/>
        <v>0</v>
      </c>
      <c r="Z27" s="20">
        <v>0</v>
      </c>
      <c r="AA27" s="28">
        <f t="shared" si="31"/>
        <v>0</v>
      </c>
    </row>
    <row r="28" spans="1:27" x14ac:dyDescent="0.25">
      <c r="A28" s="68" t="s">
        <v>44</v>
      </c>
      <c r="B28" s="20">
        <v>2</v>
      </c>
      <c r="C28" s="20">
        <v>2</v>
      </c>
      <c r="D28" s="27">
        <f t="shared" si="26"/>
        <v>1</v>
      </c>
      <c r="E28" s="20">
        <v>0</v>
      </c>
      <c r="F28" s="28">
        <f t="shared" si="27"/>
        <v>0</v>
      </c>
      <c r="G28" s="22"/>
      <c r="H28" s="68" t="s">
        <v>44</v>
      </c>
      <c r="I28" s="38"/>
      <c r="J28" s="38"/>
      <c r="K28" s="35">
        <f t="shared" si="20"/>
        <v>0</v>
      </c>
      <c r="L28" s="41">
        <v>0</v>
      </c>
      <c r="M28" s="37">
        <f t="shared" si="21"/>
        <v>0</v>
      </c>
      <c r="N28" s="23"/>
      <c r="O28" s="68" t="s">
        <v>44</v>
      </c>
      <c r="P28" s="20">
        <v>54</v>
      </c>
      <c r="Q28" s="20">
        <v>54</v>
      </c>
      <c r="R28" s="27">
        <f t="shared" si="28"/>
        <v>1</v>
      </c>
      <c r="S28" s="20">
        <v>0</v>
      </c>
      <c r="T28" s="28">
        <f t="shared" si="29"/>
        <v>0</v>
      </c>
      <c r="U28" s="23"/>
      <c r="V28" s="68" t="s">
        <v>44</v>
      </c>
      <c r="W28" s="20">
        <v>1</v>
      </c>
      <c r="X28" s="20">
        <v>1</v>
      </c>
      <c r="Y28" s="27">
        <f t="shared" si="30"/>
        <v>1</v>
      </c>
      <c r="Z28" s="20">
        <v>0</v>
      </c>
      <c r="AA28" s="28">
        <f t="shared" si="31"/>
        <v>0</v>
      </c>
    </row>
    <row r="29" spans="1:27" x14ac:dyDescent="0.25">
      <c r="A29" s="68" t="s">
        <v>45</v>
      </c>
      <c r="B29" s="20">
        <v>0</v>
      </c>
      <c r="C29" s="20">
        <v>0</v>
      </c>
      <c r="D29" s="27">
        <f t="shared" si="26"/>
        <v>0</v>
      </c>
      <c r="E29" s="20">
        <v>0</v>
      </c>
      <c r="F29" s="28">
        <f t="shared" si="27"/>
        <v>0</v>
      </c>
      <c r="G29" s="22"/>
      <c r="H29" s="68" t="s">
        <v>45</v>
      </c>
      <c r="I29" s="38"/>
      <c r="J29" s="38"/>
      <c r="K29" s="35">
        <f t="shared" si="20"/>
        <v>0</v>
      </c>
      <c r="L29" s="41">
        <v>0</v>
      </c>
      <c r="M29" s="37">
        <f t="shared" si="21"/>
        <v>0</v>
      </c>
      <c r="N29" s="23"/>
      <c r="O29" s="68" t="s">
        <v>45</v>
      </c>
      <c r="P29" s="20">
        <v>0</v>
      </c>
      <c r="Q29" s="20">
        <v>0</v>
      </c>
      <c r="R29" s="27">
        <f t="shared" si="28"/>
        <v>0</v>
      </c>
      <c r="S29" s="20">
        <v>0</v>
      </c>
      <c r="T29" s="28">
        <f t="shared" si="29"/>
        <v>0</v>
      </c>
      <c r="U29" s="23"/>
      <c r="V29" s="68" t="s">
        <v>45</v>
      </c>
      <c r="W29" s="20">
        <v>0</v>
      </c>
      <c r="X29" s="20">
        <v>0</v>
      </c>
      <c r="Y29" s="27">
        <f t="shared" si="30"/>
        <v>0</v>
      </c>
      <c r="Z29" s="20">
        <v>0</v>
      </c>
      <c r="AA29" s="28">
        <f t="shared" si="31"/>
        <v>0</v>
      </c>
    </row>
    <row r="30" spans="1:27" x14ac:dyDescent="0.25">
      <c r="A30" s="68" t="s">
        <v>46</v>
      </c>
      <c r="B30" s="20">
        <v>0</v>
      </c>
      <c r="C30" s="20">
        <v>0</v>
      </c>
      <c r="D30" s="27">
        <f t="shared" si="26"/>
        <v>0</v>
      </c>
      <c r="E30" s="20">
        <v>0</v>
      </c>
      <c r="F30" s="28">
        <f t="shared" si="27"/>
        <v>0</v>
      </c>
      <c r="G30" s="22"/>
      <c r="H30" s="68" t="s">
        <v>46</v>
      </c>
      <c r="I30" s="38"/>
      <c r="J30" s="38"/>
      <c r="K30" s="35">
        <f t="shared" si="20"/>
        <v>0</v>
      </c>
      <c r="L30" s="41">
        <v>0</v>
      </c>
      <c r="M30" s="37">
        <f t="shared" si="21"/>
        <v>0</v>
      </c>
      <c r="N30" s="23"/>
      <c r="O30" s="68" t="s">
        <v>46</v>
      </c>
      <c r="P30" s="20">
        <v>0</v>
      </c>
      <c r="Q30" s="20">
        <v>0</v>
      </c>
      <c r="R30" s="27">
        <f t="shared" si="28"/>
        <v>0</v>
      </c>
      <c r="S30" s="20">
        <v>0</v>
      </c>
      <c r="T30" s="28">
        <f t="shared" si="29"/>
        <v>0</v>
      </c>
      <c r="U30" s="23"/>
      <c r="V30" s="68" t="s">
        <v>46</v>
      </c>
      <c r="W30" s="20">
        <v>0</v>
      </c>
      <c r="X30" s="20">
        <v>0</v>
      </c>
      <c r="Y30" s="27">
        <f t="shared" si="30"/>
        <v>0</v>
      </c>
      <c r="Z30" s="20">
        <v>0</v>
      </c>
      <c r="AA30" s="28">
        <f t="shared" si="31"/>
        <v>0</v>
      </c>
    </row>
    <row r="31" spans="1:27" x14ac:dyDescent="0.25">
      <c r="A31" s="68" t="s">
        <v>47</v>
      </c>
      <c r="B31" s="20">
        <v>0</v>
      </c>
      <c r="C31" s="20">
        <v>0</v>
      </c>
      <c r="D31" s="27">
        <f t="shared" si="26"/>
        <v>0</v>
      </c>
      <c r="E31" s="20">
        <v>0</v>
      </c>
      <c r="F31" s="28">
        <f t="shared" si="27"/>
        <v>0</v>
      </c>
      <c r="G31" s="22"/>
      <c r="H31" s="68" t="s">
        <v>47</v>
      </c>
      <c r="I31" s="38"/>
      <c r="J31" s="38"/>
      <c r="K31" s="35">
        <f t="shared" si="20"/>
        <v>0</v>
      </c>
      <c r="L31" s="41">
        <v>0</v>
      </c>
      <c r="M31" s="37">
        <f t="shared" si="21"/>
        <v>0</v>
      </c>
      <c r="N31" s="23"/>
      <c r="O31" s="68" t="s">
        <v>47</v>
      </c>
      <c r="P31" s="20">
        <v>1</v>
      </c>
      <c r="Q31" s="20">
        <v>1</v>
      </c>
      <c r="R31" s="27">
        <f t="shared" si="28"/>
        <v>1</v>
      </c>
      <c r="S31" s="20">
        <v>0</v>
      </c>
      <c r="T31" s="28">
        <f t="shared" si="29"/>
        <v>0</v>
      </c>
      <c r="U31" s="23"/>
      <c r="V31" s="68" t="s">
        <v>47</v>
      </c>
      <c r="W31" s="20">
        <v>0</v>
      </c>
      <c r="X31" s="20">
        <v>0</v>
      </c>
      <c r="Y31" s="27">
        <f t="shared" si="30"/>
        <v>0</v>
      </c>
      <c r="Z31" s="20">
        <v>0</v>
      </c>
      <c r="AA31" s="28">
        <f t="shared" si="31"/>
        <v>0</v>
      </c>
    </row>
    <row r="32" spans="1:27" x14ac:dyDescent="0.25">
      <c r="A32" s="68" t="s">
        <v>48</v>
      </c>
      <c r="B32" s="20">
        <v>0</v>
      </c>
      <c r="C32" s="20">
        <v>0</v>
      </c>
      <c r="D32" s="27">
        <f t="shared" si="26"/>
        <v>0</v>
      </c>
      <c r="E32" s="20">
        <v>0</v>
      </c>
      <c r="F32" s="28">
        <f t="shared" si="27"/>
        <v>0</v>
      </c>
      <c r="G32" s="22"/>
      <c r="H32" s="68" t="s">
        <v>48</v>
      </c>
      <c r="I32" s="38"/>
      <c r="J32" s="38"/>
      <c r="K32" s="35">
        <f t="shared" si="20"/>
        <v>0</v>
      </c>
      <c r="L32" s="41">
        <v>0</v>
      </c>
      <c r="M32" s="37">
        <f t="shared" si="21"/>
        <v>0</v>
      </c>
      <c r="N32" s="23"/>
      <c r="O32" s="68" t="s">
        <v>48</v>
      </c>
      <c r="P32" s="20">
        <v>0</v>
      </c>
      <c r="Q32" s="20">
        <v>0</v>
      </c>
      <c r="R32" s="27">
        <f t="shared" si="28"/>
        <v>0</v>
      </c>
      <c r="S32" s="20">
        <v>0</v>
      </c>
      <c r="T32" s="28">
        <f t="shared" si="29"/>
        <v>0</v>
      </c>
      <c r="U32" s="23"/>
      <c r="V32" s="68" t="s">
        <v>48</v>
      </c>
      <c r="W32" s="20">
        <v>0</v>
      </c>
      <c r="X32" s="20">
        <v>0</v>
      </c>
      <c r="Y32" s="27">
        <f t="shared" si="30"/>
        <v>0</v>
      </c>
      <c r="Z32" s="20">
        <v>0</v>
      </c>
      <c r="AA32" s="28">
        <f t="shared" si="31"/>
        <v>0</v>
      </c>
    </row>
    <row r="33" spans="1:27" x14ac:dyDescent="0.25">
      <c r="A33" s="68" t="s">
        <v>49</v>
      </c>
      <c r="B33" s="20">
        <v>0</v>
      </c>
      <c r="C33" s="20">
        <v>0</v>
      </c>
      <c r="D33" s="27">
        <f t="shared" si="26"/>
        <v>0</v>
      </c>
      <c r="E33" s="20">
        <v>0</v>
      </c>
      <c r="F33" s="28">
        <f t="shared" si="27"/>
        <v>0</v>
      </c>
      <c r="G33" s="22"/>
      <c r="H33" s="68" t="s">
        <v>49</v>
      </c>
      <c r="I33" s="38"/>
      <c r="J33" s="38"/>
      <c r="K33" s="35">
        <f t="shared" si="20"/>
        <v>0</v>
      </c>
      <c r="L33" s="41">
        <v>0</v>
      </c>
      <c r="M33" s="37">
        <f t="shared" si="21"/>
        <v>0</v>
      </c>
      <c r="N33" s="23"/>
      <c r="O33" s="68" t="s">
        <v>49</v>
      </c>
      <c r="P33" s="20">
        <v>0</v>
      </c>
      <c r="Q33" s="20">
        <v>0</v>
      </c>
      <c r="R33" s="27">
        <f t="shared" si="28"/>
        <v>0</v>
      </c>
      <c r="S33" s="20">
        <v>0</v>
      </c>
      <c r="T33" s="28">
        <f t="shared" si="29"/>
        <v>0</v>
      </c>
      <c r="U33" s="23"/>
      <c r="V33" s="68" t="s">
        <v>49</v>
      </c>
      <c r="W33" s="20">
        <v>0</v>
      </c>
      <c r="X33" s="20">
        <v>0</v>
      </c>
      <c r="Y33" s="27">
        <f t="shared" si="30"/>
        <v>0</v>
      </c>
      <c r="Z33" s="20">
        <v>0</v>
      </c>
      <c r="AA33" s="28">
        <f t="shared" si="31"/>
        <v>0</v>
      </c>
    </row>
    <row r="34" spans="1:27" ht="15.75" thickBot="1" x14ac:dyDescent="0.3">
      <c r="A34" s="69" t="s">
        <v>50</v>
      </c>
      <c r="B34" s="20">
        <v>0</v>
      </c>
      <c r="C34" s="20">
        <v>0</v>
      </c>
      <c r="D34" s="27">
        <f t="shared" si="26"/>
        <v>0</v>
      </c>
      <c r="E34" s="20">
        <v>0</v>
      </c>
      <c r="F34" s="28">
        <f t="shared" si="27"/>
        <v>0</v>
      </c>
      <c r="G34" s="22"/>
      <c r="H34" s="69" t="s">
        <v>50</v>
      </c>
      <c r="I34" s="38"/>
      <c r="J34" s="38"/>
      <c r="K34" s="35">
        <f t="shared" si="20"/>
        <v>0</v>
      </c>
      <c r="L34" s="41">
        <v>0</v>
      </c>
      <c r="M34" s="37">
        <f t="shared" si="21"/>
        <v>0</v>
      </c>
      <c r="N34" s="23"/>
      <c r="O34" s="69" t="s">
        <v>50</v>
      </c>
      <c r="P34" s="20">
        <v>0</v>
      </c>
      <c r="Q34" s="20">
        <v>0</v>
      </c>
      <c r="R34" s="27">
        <f t="shared" si="28"/>
        <v>0</v>
      </c>
      <c r="S34" s="20">
        <v>0</v>
      </c>
      <c r="T34" s="28">
        <f t="shared" si="29"/>
        <v>0</v>
      </c>
      <c r="U34" s="23"/>
      <c r="V34" s="69" t="s">
        <v>50</v>
      </c>
      <c r="W34" s="20">
        <v>0</v>
      </c>
      <c r="X34" s="20">
        <v>0</v>
      </c>
      <c r="Y34" s="27">
        <f t="shared" si="30"/>
        <v>0</v>
      </c>
      <c r="Z34" s="20">
        <v>0</v>
      </c>
      <c r="AA34" s="28">
        <f t="shared" si="31"/>
        <v>0</v>
      </c>
    </row>
    <row r="35" spans="1:27" ht="15.75" thickBot="1" x14ac:dyDescent="0.3">
      <c r="A35" s="70" t="s">
        <v>10</v>
      </c>
      <c r="B35" s="42">
        <f>SUM(B25:B34)</f>
        <v>2</v>
      </c>
      <c r="C35" s="42">
        <f>SUM(C25:C34)</f>
        <v>2</v>
      </c>
      <c r="D35" s="35">
        <f t="shared" ref="D35" si="32">IF(B35=0,0,+C35/B35)</f>
        <v>1</v>
      </c>
      <c r="E35" s="36">
        <v>0</v>
      </c>
      <c r="F35" s="37">
        <f t="shared" ref="F35" si="33">IF(B35=0,0,+E35/B35)</f>
        <v>0</v>
      </c>
      <c r="G35" s="22"/>
      <c r="H35" s="70" t="s">
        <v>10</v>
      </c>
      <c r="I35" s="42">
        <f>SUM(I25:I34)</f>
        <v>0</v>
      </c>
      <c r="J35" s="42">
        <f>SUM(J25:J34)</f>
        <v>0</v>
      </c>
      <c r="K35" s="44">
        <f t="shared" si="20"/>
        <v>0</v>
      </c>
      <c r="L35" s="44">
        <v>0</v>
      </c>
      <c r="M35" s="45">
        <f t="shared" si="21"/>
        <v>0</v>
      </c>
      <c r="N35" s="23"/>
      <c r="O35" s="70" t="s">
        <v>10</v>
      </c>
      <c r="P35" s="42">
        <f>SUM(P25:P34)</f>
        <v>56</v>
      </c>
      <c r="Q35" s="42">
        <f>SUM(Q25:Q34)</f>
        <v>56</v>
      </c>
      <c r="R35" s="44">
        <f t="shared" ref="R35" si="34">IF(P35=0,0,+Q35/P35)</f>
        <v>1</v>
      </c>
      <c r="S35" s="44">
        <v>0</v>
      </c>
      <c r="T35" s="45">
        <f t="shared" ref="T35" si="35">IF(P35=0,0,+S35/P35)</f>
        <v>0</v>
      </c>
      <c r="U35" s="23"/>
      <c r="V35" s="70" t="s">
        <v>10</v>
      </c>
      <c r="W35" s="42">
        <f>SUM(W25:W34)</f>
        <v>1</v>
      </c>
      <c r="X35" s="42">
        <f>SUM(X25:X34)</f>
        <v>1</v>
      </c>
      <c r="Y35" s="44">
        <f t="shared" ref="Y35" si="36">IF(W35=0,0,+X35/W35)</f>
        <v>1</v>
      </c>
      <c r="Z35" s="44">
        <v>0</v>
      </c>
      <c r="AA35" s="45">
        <f t="shared" ref="AA35" si="37">IF(W35=0,0,+Z35/W35)</f>
        <v>0</v>
      </c>
    </row>
    <row r="36" spans="1:27" ht="15.75" thickBot="1" x14ac:dyDescent="0.3">
      <c r="A36" s="46"/>
      <c r="B36" s="47"/>
      <c r="C36" s="47"/>
      <c r="D36" s="47"/>
      <c r="E36" s="48"/>
      <c r="F36" s="49"/>
      <c r="G36" s="22"/>
      <c r="H36" s="46"/>
      <c r="I36" s="47"/>
      <c r="J36" s="47"/>
      <c r="K36" s="47"/>
      <c r="L36" s="48"/>
      <c r="M36" s="49"/>
      <c r="N36" s="23"/>
      <c r="O36" s="46"/>
      <c r="P36" s="47"/>
      <c r="Q36" s="47"/>
      <c r="R36" s="47"/>
      <c r="S36" s="48"/>
      <c r="T36" s="49"/>
      <c r="U36" s="23"/>
      <c r="V36" s="46"/>
      <c r="W36" s="47"/>
      <c r="X36" s="47"/>
      <c r="Y36" s="47"/>
      <c r="Z36" s="48"/>
      <c r="AA36" s="49"/>
    </row>
    <row r="37" spans="1:27" ht="15" customHeight="1" x14ac:dyDescent="0.25">
      <c r="A37" s="135" t="s">
        <v>51</v>
      </c>
      <c r="B37" s="137" t="s">
        <v>21</v>
      </c>
      <c r="C37" s="139" t="s">
        <v>22</v>
      </c>
      <c r="D37" s="121" t="s">
        <v>23</v>
      </c>
      <c r="E37" s="141" t="s">
        <v>24</v>
      </c>
      <c r="F37" s="121" t="s">
        <v>25</v>
      </c>
      <c r="G37" s="22"/>
      <c r="H37" s="135" t="s">
        <v>51</v>
      </c>
      <c r="I37" s="137" t="s">
        <v>21</v>
      </c>
      <c r="J37" s="139" t="s">
        <v>22</v>
      </c>
      <c r="K37" s="121" t="s">
        <v>23</v>
      </c>
      <c r="L37" s="141" t="s">
        <v>24</v>
      </c>
      <c r="M37" s="121" t="s">
        <v>25</v>
      </c>
      <c r="N37" s="23"/>
      <c r="O37" s="135" t="s">
        <v>51</v>
      </c>
      <c r="P37" s="137" t="s">
        <v>21</v>
      </c>
      <c r="Q37" s="139" t="s">
        <v>22</v>
      </c>
      <c r="R37" s="121" t="s">
        <v>23</v>
      </c>
      <c r="S37" s="141" t="s">
        <v>24</v>
      </c>
      <c r="T37" s="121" t="s">
        <v>25</v>
      </c>
      <c r="U37" s="23"/>
      <c r="V37" s="135" t="s">
        <v>51</v>
      </c>
      <c r="W37" s="137" t="s">
        <v>21</v>
      </c>
      <c r="X37" s="139" t="s">
        <v>22</v>
      </c>
      <c r="Y37" s="121" t="s">
        <v>23</v>
      </c>
      <c r="Z37" s="141" t="s">
        <v>24</v>
      </c>
      <c r="AA37" s="121" t="s">
        <v>25</v>
      </c>
    </row>
    <row r="38" spans="1:27" ht="15.75" thickBot="1" x14ac:dyDescent="0.3">
      <c r="A38" s="136"/>
      <c r="B38" s="138"/>
      <c r="C38" s="140"/>
      <c r="D38" s="122"/>
      <c r="E38" s="142"/>
      <c r="F38" s="134"/>
      <c r="G38" s="22"/>
      <c r="H38" s="136"/>
      <c r="I38" s="138"/>
      <c r="J38" s="140"/>
      <c r="K38" s="122"/>
      <c r="L38" s="142"/>
      <c r="M38" s="134"/>
      <c r="N38" s="23"/>
      <c r="O38" s="136"/>
      <c r="P38" s="138"/>
      <c r="Q38" s="140"/>
      <c r="R38" s="122"/>
      <c r="S38" s="142"/>
      <c r="T38" s="134"/>
      <c r="U38" s="23"/>
      <c r="V38" s="136"/>
      <c r="W38" s="138"/>
      <c r="X38" s="140"/>
      <c r="Y38" s="122"/>
      <c r="Z38" s="142"/>
      <c r="AA38" s="134"/>
    </row>
    <row r="39" spans="1:27" x14ac:dyDescent="0.25">
      <c r="A39" s="71" t="s">
        <v>52</v>
      </c>
      <c r="B39" s="20">
        <v>4</v>
      </c>
      <c r="C39" s="20">
        <v>4</v>
      </c>
      <c r="D39" s="27">
        <f t="shared" ref="D39" si="38">IF(B39=0,0,+C39/B39)</f>
        <v>1</v>
      </c>
      <c r="E39" s="20">
        <v>0</v>
      </c>
      <c r="F39" s="28">
        <f t="shared" ref="F39" si="39">IF(B39=0,0,+E39/B39)</f>
        <v>0</v>
      </c>
      <c r="G39" s="22"/>
      <c r="H39" s="71" t="s">
        <v>52</v>
      </c>
      <c r="I39" s="50"/>
      <c r="J39" s="50"/>
      <c r="K39" s="51">
        <f t="shared" ref="K39:K47" si="40">IF(I39=0,0,+J39/I39)</f>
        <v>0</v>
      </c>
      <c r="L39" s="53">
        <v>0</v>
      </c>
      <c r="M39" s="52">
        <f t="shared" ref="M39:M47" si="41">IF(I39=0,0,+L39/I39)</f>
        <v>0</v>
      </c>
      <c r="N39" s="23"/>
      <c r="O39" s="71" t="s">
        <v>52</v>
      </c>
      <c r="P39" s="20">
        <v>435</v>
      </c>
      <c r="Q39" s="20">
        <v>434</v>
      </c>
      <c r="R39" s="27">
        <f t="shared" ref="R39" si="42">IF(P39=0,0,+Q39/P39)</f>
        <v>0.99770114942528731</v>
      </c>
      <c r="S39" s="20">
        <v>1</v>
      </c>
      <c r="T39" s="28">
        <f t="shared" ref="T39" si="43">IF(P39=0,0,+S39/P39)</f>
        <v>2.2988505747126436E-3</v>
      </c>
      <c r="U39" s="23"/>
      <c r="V39" s="71" t="s">
        <v>52</v>
      </c>
      <c r="W39" s="20">
        <v>8</v>
      </c>
      <c r="X39" s="20">
        <v>8</v>
      </c>
      <c r="Y39" s="27">
        <f t="shared" ref="Y39" si="44">IF(W39=0,0,+X39/W39)</f>
        <v>1</v>
      </c>
      <c r="Z39" s="20">
        <v>0</v>
      </c>
      <c r="AA39" s="28">
        <f t="shared" ref="AA39" si="45">IF(W39=0,0,+Z39/W39)</f>
        <v>0</v>
      </c>
    </row>
    <row r="40" spans="1:27" x14ac:dyDescent="0.25">
      <c r="A40" s="71" t="s">
        <v>53</v>
      </c>
      <c r="B40" s="20">
        <v>9</v>
      </c>
      <c r="C40" s="20">
        <v>9</v>
      </c>
      <c r="D40" s="27">
        <f t="shared" ref="D40:D46" si="46">IF(B40=0,0,+C40/B40)</f>
        <v>1</v>
      </c>
      <c r="E40" s="20">
        <v>0</v>
      </c>
      <c r="F40" s="28">
        <f t="shared" ref="F40:F46" si="47">IF(B40=0,0,+E40/B40)</f>
        <v>0</v>
      </c>
      <c r="G40" s="22"/>
      <c r="H40" s="71" t="s">
        <v>53</v>
      </c>
      <c r="I40" s="50"/>
      <c r="J40" s="50"/>
      <c r="K40" s="51">
        <f t="shared" si="40"/>
        <v>0</v>
      </c>
      <c r="L40" s="53">
        <v>0</v>
      </c>
      <c r="M40" s="52">
        <f t="shared" si="41"/>
        <v>0</v>
      </c>
      <c r="N40" s="23"/>
      <c r="O40" s="71" t="s">
        <v>53</v>
      </c>
      <c r="P40" s="20">
        <v>626</v>
      </c>
      <c r="Q40" s="20">
        <v>626</v>
      </c>
      <c r="R40" s="27">
        <f t="shared" ref="R40:R46" si="48">IF(P40=0,0,+Q40/P40)</f>
        <v>1</v>
      </c>
      <c r="S40" s="20">
        <v>0</v>
      </c>
      <c r="T40" s="28">
        <f t="shared" ref="T40:T46" si="49">IF(P40=0,0,+S40/P40)</f>
        <v>0</v>
      </c>
      <c r="U40" s="23"/>
      <c r="V40" s="71" t="s">
        <v>53</v>
      </c>
      <c r="W40" s="20">
        <v>15</v>
      </c>
      <c r="X40" s="20">
        <v>15</v>
      </c>
      <c r="Y40" s="27">
        <f t="shared" ref="Y40:Y46" si="50">IF(W40=0,0,+X40/W40)</f>
        <v>1</v>
      </c>
      <c r="Z40" s="20">
        <v>0</v>
      </c>
      <c r="AA40" s="28">
        <f t="shared" ref="AA40:AA46" si="51">IF(W40=0,0,+Z40/W40)</f>
        <v>0</v>
      </c>
    </row>
    <row r="41" spans="1:27" x14ac:dyDescent="0.25">
      <c r="A41" s="71" t="s">
        <v>54</v>
      </c>
      <c r="B41" s="20">
        <v>0</v>
      </c>
      <c r="C41" s="20">
        <v>0</v>
      </c>
      <c r="D41" s="27">
        <f t="shared" si="46"/>
        <v>0</v>
      </c>
      <c r="E41" s="20">
        <v>0</v>
      </c>
      <c r="F41" s="28">
        <f t="shared" si="47"/>
        <v>0</v>
      </c>
      <c r="G41" s="22"/>
      <c r="H41" s="71" t="s">
        <v>54</v>
      </c>
      <c r="I41" s="50"/>
      <c r="J41" s="50"/>
      <c r="K41" s="51">
        <f t="shared" si="40"/>
        <v>0</v>
      </c>
      <c r="L41" s="53">
        <v>0</v>
      </c>
      <c r="M41" s="52">
        <f t="shared" si="41"/>
        <v>0</v>
      </c>
      <c r="N41" s="23"/>
      <c r="O41" s="71" t="s">
        <v>54</v>
      </c>
      <c r="P41" s="20">
        <v>0</v>
      </c>
      <c r="Q41" s="20">
        <v>0</v>
      </c>
      <c r="R41" s="27">
        <f t="shared" si="48"/>
        <v>0</v>
      </c>
      <c r="S41" s="20">
        <v>0</v>
      </c>
      <c r="T41" s="28">
        <f t="shared" si="49"/>
        <v>0</v>
      </c>
      <c r="U41" s="23"/>
      <c r="V41" s="71" t="s">
        <v>54</v>
      </c>
      <c r="W41" s="20">
        <v>0</v>
      </c>
      <c r="X41" s="20">
        <v>0</v>
      </c>
      <c r="Y41" s="27">
        <f t="shared" si="50"/>
        <v>0</v>
      </c>
      <c r="Z41" s="20">
        <v>0</v>
      </c>
      <c r="AA41" s="28">
        <f t="shared" si="51"/>
        <v>0</v>
      </c>
    </row>
    <row r="42" spans="1:27" x14ac:dyDescent="0.25">
      <c r="A42" s="71" t="s">
        <v>55</v>
      </c>
      <c r="B42" s="20">
        <v>0</v>
      </c>
      <c r="C42" s="20">
        <v>0</v>
      </c>
      <c r="D42" s="27">
        <f t="shared" si="46"/>
        <v>0</v>
      </c>
      <c r="E42" s="20">
        <v>0</v>
      </c>
      <c r="F42" s="28">
        <f t="shared" si="47"/>
        <v>0</v>
      </c>
      <c r="G42" s="22"/>
      <c r="H42" s="71" t="s">
        <v>55</v>
      </c>
      <c r="I42" s="50"/>
      <c r="J42" s="50"/>
      <c r="K42" s="51">
        <f t="shared" si="40"/>
        <v>0</v>
      </c>
      <c r="L42" s="53">
        <v>0</v>
      </c>
      <c r="M42" s="52">
        <f t="shared" si="41"/>
        <v>0</v>
      </c>
      <c r="N42" s="23"/>
      <c r="O42" s="71" t="s">
        <v>55</v>
      </c>
      <c r="P42" s="20">
        <v>0</v>
      </c>
      <c r="Q42" s="20">
        <v>0</v>
      </c>
      <c r="R42" s="27">
        <f t="shared" si="48"/>
        <v>0</v>
      </c>
      <c r="S42" s="20">
        <v>0</v>
      </c>
      <c r="T42" s="28">
        <f t="shared" si="49"/>
        <v>0</v>
      </c>
      <c r="U42" s="23"/>
      <c r="V42" s="71" t="s">
        <v>55</v>
      </c>
      <c r="W42" s="20">
        <v>0</v>
      </c>
      <c r="X42" s="20">
        <v>0</v>
      </c>
      <c r="Y42" s="27">
        <f t="shared" si="50"/>
        <v>0</v>
      </c>
      <c r="Z42" s="20">
        <v>0</v>
      </c>
      <c r="AA42" s="28">
        <f t="shared" si="51"/>
        <v>0</v>
      </c>
    </row>
    <row r="43" spans="1:27" x14ac:dyDescent="0.25">
      <c r="A43" s="71" t="s">
        <v>56</v>
      </c>
      <c r="B43" s="20">
        <v>0</v>
      </c>
      <c r="C43" s="20">
        <v>0</v>
      </c>
      <c r="D43" s="27">
        <f t="shared" si="46"/>
        <v>0</v>
      </c>
      <c r="E43" s="20">
        <v>0</v>
      </c>
      <c r="F43" s="28">
        <f t="shared" si="47"/>
        <v>0</v>
      </c>
      <c r="G43" s="22"/>
      <c r="H43" s="71" t="s">
        <v>56</v>
      </c>
      <c r="I43" s="50"/>
      <c r="J43" s="50"/>
      <c r="K43" s="51">
        <f t="shared" si="40"/>
        <v>0</v>
      </c>
      <c r="L43" s="53">
        <v>0</v>
      </c>
      <c r="M43" s="52">
        <f t="shared" si="41"/>
        <v>0</v>
      </c>
      <c r="N43" s="23"/>
      <c r="O43" s="71" t="s">
        <v>56</v>
      </c>
      <c r="P43" s="20">
        <v>37</v>
      </c>
      <c r="Q43" s="20">
        <v>37</v>
      </c>
      <c r="R43" s="27">
        <f t="shared" si="48"/>
        <v>1</v>
      </c>
      <c r="S43" s="20">
        <v>0</v>
      </c>
      <c r="T43" s="28">
        <f t="shared" si="49"/>
        <v>0</v>
      </c>
      <c r="U43" s="23"/>
      <c r="V43" s="71" t="s">
        <v>56</v>
      </c>
      <c r="W43" s="20">
        <v>0</v>
      </c>
      <c r="X43" s="20">
        <v>0</v>
      </c>
      <c r="Y43" s="27">
        <f t="shared" si="50"/>
        <v>0</v>
      </c>
      <c r="Z43" s="20">
        <v>0</v>
      </c>
      <c r="AA43" s="28">
        <f t="shared" si="51"/>
        <v>0</v>
      </c>
    </row>
    <row r="44" spans="1:27" x14ac:dyDescent="0.25">
      <c r="A44" s="71" t="s">
        <v>57</v>
      </c>
      <c r="B44" s="20">
        <v>0</v>
      </c>
      <c r="C44" s="20">
        <v>0</v>
      </c>
      <c r="D44" s="27">
        <f t="shared" si="46"/>
        <v>0</v>
      </c>
      <c r="E44" s="20">
        <v>0</v>
      </c>
      <c r="F44" s="28">
        <f t="shared" si="47"/>
        <v>0</v>
      </c>
      <c r="G44" s="22"/>
      <c r="H44" s="71" t="s">
        <v>57</v>
      </c>
      <c r="I44" s="50"/>
      <c r="J44" s="50"/>
      <c r="K44" s="51">
        <f t="shared" si="40"/>
        <v>0</v>
      </c>
      <c r="L44" s="53">
        <v>0</v>
      </c>
      <c r="M44" s="52">
        <f t="shared" si="41"/>
        <v>0</v>
      </c>
      <c r="N44" s="23"/>
      <c r="O44" s="71" t="s">
        <v>57</v>
      </c>
      <c r="P44" s="20">
        <v>0</v>
      </c>
      <c r="Q44" s="20">
        <v>0</v>
      </c>
      <c r="R44" s="27">
        <f t="shared" si="48"/>
        <v>0</v>
      </c>
      <c r="S44" s="20">
        <v>0</v>
      </c>
      <c r="T44" s="28">
        <f t="shared" si="49"/>
        <v>0</v>
      </c>
      <c r="U44" s="23"/>
      <c r="V44" s="71" t="s">
        <v>57</v>
      </c>
      <c r="W44" s="20">
        <v>0</v>
      </c>
      <c r="X44" s="20">
        <v>0</v>
      </c>
      <c r="Y44" s="27">
        <f t="shared" si="50"/>
        <v>0</v>
      </c>
      <c r="Z44" s="20">
        <v>0</v>
      </c>
      <c r="AA44" s="28">
        <f t="shared" si="51"/>
        <v>0</v>
      </c>
    </row>
    <row r="45" spans="1:27" x14ac:dyDescent="0.25">
      <c r="A45" s="71" t="s">
        <v>58</v>
      </c>
      <c r="B45" s="20">
        <v>1</v>
      </c>
      <c r="C45" s="20">
        <v>1</v>
      </c>
      <c r="D45" s="27">
        <f t="shared" si="46"/>
        <v>1</v>
      </c>
      <c r="E45" s="20">
        <v>0</v>
      </c>
      <c r="F45" s="28">
        <f t="shared" si="47"/>
        <v>0</v>
      </c>
      <c r="G45" s="22"/>
      <c r="H45" s="71" t="s">
        <v>58</v>
      </c>
      <c r="I45" s="50"/>
      <c r="J45" s="50"/>
      <c r="K45" s="51">
        <f t="shared" si="40"/>
        <v>0</v>
      </c>
      <c r="L45" s="53">
        <v>0</v>
      </c>
      <c r="M45" s="52">
        <f t="shared" si="41"/>
        <v>0</v>
      </c>
      <c r="N45" s="23"/>
      <c r="O45" s="71" t="s">
        <v>58</v>
      </c>
      <c r="P45" s="20">
        <v>59</v>
      </c>
      <c r="Q45" s="20">
        <v>58</v>
      </c>
      <c r="R45" s="27">
        <f t="shared" si="48"/>
        <v>0.98305084745762716</v>
      </c>
      <c r="S45" s="20">
        <v>1</v>
      </c>
      <c r="T45" s="28">
        <f t="shared" si="49"/>
        <v>1.6949152542372881E-2</v>
      </c>
      <c r="U45" s="23"/>
      <c r="V45" s="71" t="s">
        <v>58</v>
      </c>
      <c r="W45" s="20">
        <v>3</v>
      </c>
      <c r="X45" s="20">
        <v>3</v>
      </c>
      <c r="Y45" s="27">
        <f t="shared" si="50"/>
        <v>1</v>
      </c>
      <c r="Z45" s="20">
        <v>0</v>
      </c>
      <c r="AA45" s="28">
        <f t="shared" si="51"/>
        <v>0</v>
      </c>
    </row>
    <row r="46" spans="1:27" ht="15.75" thickBot="1" x14ac:dyDescent="0.3">
      <c r="A46" s="72" t="s">
        <v>59</v>
      </c>
      <c r="B46" s="20">
        <v>0</v>
      </c>
      <c r="C46" s="20">
        <v>0</v>
      </c>
      <c r="D46" s="27">
        <f t="shared" si="46"/>
        <v>0</v>
      </c>
      <c r="E46" s="20">
        <v>0</v>
      </c>
      <c r="F46" s="28">
        <f t="shared" si="47"/>
        <v>0</v>
      </c>
      <c r="G46" s="22"/>
      <c r="H46" s="72" t="s">
        <v>59</v>
      </c>
      <c r="I46" s="50"/>
      <c r="J46" s="50"/>
      <c r="K46" s="51">
        <f t="shared" si="40"/>
        <v>0</v>
      </c>
      <c r="L46" s="53">
        <v>0</v>
      </c>
      <c r="M46" s="52">
        <f t="shared" si="41"/>
        <v>0</v>
      </c>
      <c r="N46" s="23"/>
      <c r="O46" s="72" t="s">
        <v>59</v>
      </c>
      <c r="P46" s="20">
        <v>0</v>
      </c>
      <c r="Q46" s="20">
        <v>0</v>
      </c>
      <c r="R46" s="27">
        <f t="shared" si="48"/>
        <v>0</v>
      </c>
      <c r="S46" s="20">
        <v>0</v>
      </c>
      <c r="T46" s="28">
        <f t="shared" si="49"/>
        <v>0</v>
      </c>
      <c r="U46" s="23"/>
      <c r="V46" s="72" t="s">
        <v>59</v>
      </c>
      <c r="W46" s="20">
        <v>0</v>
      </c>
      <c r="X46" s="20">
        <v>0</v>
      </c>
      <c r="Y46" s="27">
        <f t="shared" si="50"/>
        <v>0</v>
      </c>
      <c r="Z46" s="20">
        <v>0</v>
      </c>
      <c r="AA46" s="28">
        <f t="shared" si="51"/>
        <v>0</v>
      </c>
    </row>
    <row r="47" spans="1:27" ht="15.75" thickBot="1" x14ac:dyDescent="0.3">
      <c r="A47" s="54" t="s">
        <v>10</v>
      </c>
      <c r="B47" s="55">
        <f>SUM(B39:B46)</f>
        <v>14</v>
      </c>
      <c r="C47" s="55">
        <f>SUM(C39:C46)</f>
        <v>14</v>
      </c>
      <c r="D47" s="146">
        <f t="shared" ref="D47" si="52">IF(B47=0,0,+C47/B47)</f>
        <v>1</v>
      </c>
      <c r="E47" s="56"/>
      <c r="F47" s="57">
        <f t="shared" ref="F47" si="53">IF(B47=0,0,+E47/B47)</f>
        <v>0</v>
      </c>
      <c r="G47" s="22"/>
      <c r="H47" s="54" t="s">
        <v>10</v>
      </c>
      <c r="I47" s="55">
        <f>SUM(I39:I46)</f>
        <v>0</v>
      </c>
      <c r="J47" s="55">
        <f>SUM(J39:J46)</f>
        <v>0</v>
      </c>
      <c r="K47" s="56">
        <f t="shared" si="40"/>
        <v>0</v>
      </c>
      <c r="L47" s="58"/>
      <c r="M47" s="57">
        <f t="shared" si="41"/>
        <v>0</v>
      </c>
      <c r="N47" s="23"/>
      <c r="O47" s="54" t="s">
        <v>10</v>
      </c>
      <c r="P47" s="55">
        <f>SUM(P39:P46)</f>
        <v>1157</v>
      </c>
      <c r="Q47" s="55">
        <f>SUM(Q39:Q46)</f>
        <v>1155</v>
      </c>
      <c r="R47" s="57">
        <f t="shared" ref="R47" si="54">IF(P47=0,0,+Q47/P47)</f>
        <v>0.99827139152981847</v>
      </c>
      <c r="S47" s="145">
        <f>SUM(S39:S46)</f>
        <v>2</v>
      </c>
      <c r="T47" s="57">
        <f>IF(P47=0,0,+S47/P47)</f>
        <v>1.7286084701815039E-3</v>
      </c>
      <c r="U47" s="23"/>
      <c r="V47" s="54" t="s">
        <v>10</v>
      </c>
      <c r="W47" s="55">
        <f>SUM(W39:W46)</f>
        <v>26</v>
      </c>
      <c r="X47" s="55">
        <f>SUM(X39:X46)</f>
        <v>26</v>
      </c>
      <c r="Y47" s="57">
        <f t="shared" ref="Y47" si="55">IF(W47=0,0,+X47/W47)</f>
        <v>1</v>
      </c>
      <c r="Z47" s="58"/>
      <c r="AA47" s="57">
        <f t="shared" ref="AA47" si="56">IF(W47=0,0,+Z47/W47)</f>
        <v>0</v>
      </c>
    </row>
    <row r="48" spans="1:27" ht="15.75" thickBot="1" x14ac:dyDescent="0.3">
      <c r="A48" s="31"/>
      <c r="B48" s="32"/>
      <c r="C48" s="32"/>
      <c r="D48" s="32"/>
      <c r="E48" s="32"/>
      <c r="F48" s="32"/>
      <c r="G48" s="22"/>
      <c r="H48" s="31"/>
      <c r="I48" s="32"/>
      <c r="J48" s="32"/>
      <c r="K48" s="32"/>
      <c r="L48" s="32"/>
      <c r="M48" s="32"/>
      <c r="N48" s="23"/>
      <c r="O48" s="31"/>
      <c r="P48" s="32"/>
      <c r="Q48" s="32"/>
      <c r="R48" s="32"/>
      <c r="S48" s="32"/>
      <c r="T48" s="32"/>
      <c r="U48" s="23"/>
      <c r="V48" s="31"/>
      <c r="W48" s="32"/>
      <c r="X48" s="32"/>
      <c r="Y48" s="32"/>
      <c r="Z48" s="32"/>
      <c r="AA48" s="32"/>
    </row>
    <row r="49" spans="1:27" ht="15.75" thickBot="1" x14ac:dyDescent="0.3">
      <c r="A49" s="73" t="s">
        <v>10</v>
      </c>
      <c r="B49" s="78">
        <f>SUM(B47,B35,B21)</f>
        <v>21</v>
      </c>
      <c r="C49" s="78">
        <f>+B49</f>
        <v>21</v>
      </c>
      <c r="D49" s="75">
        <f>C49/B49</f>
        <v>1</v>
      </c>
      <c r="E49" s="78"/>
      <c r="F49" s="77"/>
      <c r="G49" s="22"/>
      <c r="H49" s="73" t="s">
        <v>10</v>
      </c>
      <c r="I49" s="78">
        <f>SUM(I47,I35,I21)</f>
        <v>0</v>
      </c>
      <c r="J49" s="78">
        <f>+I49</f>
        <v>0</v>
      </c>
      <c r="K49" s="75" t="e">
        <f>J49/I49</f>
        <v>#DIV/0!</v>
      </c>
      <c r="L49" s="78"/>
      <c r="M49" s="77"/>
      <c r="N49" s="23"/>
      <c r="O49" s="73" t="s">
        <v>10</v>
      </c>
      <c r="P49" s="78">
        <f>SUM(P47,P35,P21)</f>
        <v>1482</v>
      </c>
      <c r="Q49" s="78">
        <f>Q47+Q35+Q21</f>
        <v>1480</v>
      </c>
      <c r="R49" s="75">
        <f>Q49/P49</f>
        <v>0.99865047233468285</v>
      </c>
      <c r="S49" s="78">
        <f>S47+S35+S21</f>
        <v>2</v>
      </c>
      <c r="T49" s="77"/>
      <c r="U49" s="23"/>
      <c r="V49" s="73" t="s">
        <v>10</v>
      </c>
      <c r="W49" s="78">
        <f>SUM(W47,W35,W21)</f>
        <v>108</v>
      </c>
      <c r="X49" s="78">
        <f>+W49</f>
        <v>108</v>
      </c>
      <c r="Y49" s="75">
        <f>X49/W49</f>
        <v>1</v>
      </c>
      <c r="Z49" s="78"/>
      <c r="AA49" s="77"/>
    </row>
  </sheetData>
  <pageMargins left="0.7" right="0.7" top="0.75" bottom="0.75" header="0.3" footer="0.3"/>
  <pageSetup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A49"/>
  <sheetViews>
    <sheetView workbookViewId="0">
      <selection activeCell="Z39" sqref="Z39:Z46"/>
    </sheetView>
  </sheetViews>
  <sheetFormatPr baseColWidth="10" defaultColWidth="11.42578125" defaultRowHeight="15" x14ac:dyDescent="0.25"/>
  <cols>
    <col min="1" max="1" width="23.5703125" customWidth="1"/>
    <col min="2" max="2" width="21.28515625" customWidth="1"/>
    <col min="3" max="3" width="16.85546875" customWidth="1"/>
    <col min="4" max="4" width="11" customWidth="1"/>
    <col min="8" max="8" width="21" customWidth="1"/>
    <col min="9" max="9" width="18.7109375" customWidth="1"/>
    <col min="10" max="10" width="15.140625" customWidth="1"/>
    <col min="15" max="15" width="20.5703125" customWidth="1"/>
    <col min="16" max="16" width="19" customWidth="1"/>
    <col min="17" max="17" width="13.7109375" customWidth="1"/>
    <col min="22" max="22" width="21.28515625" customWidth="1"/>
    <col min="23" max="23" width="18.7109375" customWidth="1"/>
    <col min="24" max="24" width="14" customWidth="1"/>
  </cols>
  <sheetData>
    <row r="1" spans="1:27" x14ac:dyDescent="0.25">
      <c r="B1" s="80" t="s">
        <v>61</v>
      </c>
      <c r="C1" s="81"/>
      <c r="D1" s="82"/>
      <c r="E1" s="79"/>
    </row>
    <row r="2" spans="1:27" ht="15.75" thickBot="1" x14ac:dyDescent="0.3">
      <c r="B2" s="83" t="s">
        <v>87</v>
      </c>
      <c r="C2" s="84"/>
      <c r="D2" s="85"/>
      <c r="E2" s="79"/>
    </row>
    <row r="3" spans="1:27" ht="15.75" thickBot="1" x14ac:dyDescent="0.3"/>
    <row r="4" spans="1:27" ht="15.75" thickBot="1" x14ac:dyDescent="0.3">
      <c r="A4" s="22"/>
      <c r="B4" s="123" t="s">
        <v>88</v>
      </c>
      <c r="C4" s="124"/>
      <c r="D4" s="125"/>
      <c r="E4" s="22"/>
      <c r="F4" s="22"/>
      <c r="G4" s="22"/>
      <c r="H4" s="22"/>
      <c r="I4" s="123" t="s">
        <v>90</v>
      </c>
      <c r="J4" s="124"/>
      <c r="K4" s="125"/>
      <c r="L4" s="22"/>
      <c r="M4" s="22"/>
      <c r="N4" s="23"/>
      <c r="O4" s="22"/>
      <c r="P4" s="123" t="s">
        <v>89</v>
      </c>
      <c r="Q4" s="124"/>
      <c r="R4" s="125"/>
      <c r="S4" s="22"/>
      <c r="T4" s="22"/>
      <c r="U4" s="23"/>
      <c r="V4" s="22"/>
      <c r="W4" s="123" t="s">
        <v>91</v>
      </c>
      <c r="X4" s="124"/>
      <c r="Y4" s="125"/>
      <c r="Z4" s="22"/>
      <c r="AA4" s="22"/>
    </row>
    <row r="5" spans="1:27" ht="15" customHeight="1" x14ac:dyDescent="0.25">
      <c r="A5" s="117" t="s">
        <v>20</v>
      </c>
      <c r="B5" s="119" t="s">
        <v>21</v>
      </c>
      <c r="C5" s="119" t="s">
        <v>22</v>
      </c>
      <c r="D5" s="121" t="s">
        <v>23</v>
      </c>
      <c r="E5" s="119" t="s">
        <v>24</v>
      </c>
      <c r="F5" s="121" t="s">
        <v>25</v>
      </c>
      <c r="G5" s="24"/>
      <c r="H5" s="117" t="s">
        <v>20</v>
      </c>
      <c r="I5" s="119" t="s">
        <v>21</v>
      </c>
      <c r="J5" s="119" t="s">
        <v>22</v>
      </c>
      <c r="K5" s="121" t="s">
        <v>23</v>
      </c>
      <c r="L5" s="119" t="s">
        <v>24</v>
      </c>
      <c r="M5" s="121" t="s">
        <v>25</v>
      </c>
      <c r="N5" s="23"/>
      <c r="O5" s="117" t="s">
        <v>20</v>
      </c>
      <c r="P5" s="119" t="s">
        <v>21</v>
      </c>
      <c r="Q5" s="119" t="s">
        <v>22</v>
      </c>
      <c r="R5" s="121" t="s">
        <v>23</v>
      </c>
      <c r="S5" s="119" t="s">
        <v>24</v>
      </c>
      <c r="T5" s="121" t="s">
        <v>25</v>
      </c>
      <c r="U5" s="23"/>
      <c r="V5" s="117" t="s">
        <v>20</v>
      </c>
      <c r="W5" s="119" t="s">
        <v>21</v>
      </c>
      <c r="X5" s="119" t="s">
        <v>22</v>
      </c>
      <c r="Y5" s="121" t="s">
        <v>23</v>
      </c>
      <c r="Z5" s="119" t="s">
        <v>24</v>
      </c>
      <c r="AA5" s="121" t="s">
        <v>25</v>
      </c>
    </row>
    <row r="6" spans="1:27" ht="15.75" thickBot="1" x14ac:dyDescent="0.3">
      <c r="A6" s="118"/>
      <c r="B6" s="120"/>
      <c r="C6" s="120"/>
      <c r="D6" s="122"/>
      <c r="E6" s="120"/>
      <c r="F6" s="122"/>
      <c r="G6" s="25"/>
      <c r="H6" s="118"/>
      <c r="I6" s="120"/>
      <c r="J6" s="120"/>
      <c r="K6" s="122"/>
      <c r="L6" s="120"/>
      <c r="M6" s="122"/>
      <c r="N6" s="23"/>
      <c r="O6" s="118"/>
      <c r="P6" s="120"/>
      <c r="Q6" s="120"/>
      <c r="R6" s="122"/>
      <c r="S6" s="120"/>
      <c r="T6" s="122"/>
      <c r="U6" s="23"/>
      <c r="V6" s="118"/>
      <c r="W6" s="120"/>
      <c r="X6" s="120"/>
      <c r="Y6" s="122"/>
      <c r="Z6" s="120"/>
      <c r="AA6" s="122"/>
    </row>
    <row r="7" spans="1:27" x14ac:dyDescent="0.25">
      <c r="A7" s="59" t="s">
        <v>26</v>
      </c>
      <c r="B7" s="20">
        <v>0</v>
      </c>
      <c r="C7" s="20">
        <v>0</v>
      </c>
      <c r="D7" s="27">
        <f t="shared" ref="D7:D21" si="0">IF(B7=0,0,+C7/B7)</f>
        <v>0</v>
      </c>
      <c r="E7" s="20">
        <v>0</v>
      </c>
      <c r="F7" s="28">
        <f t="shared" ref="F7:F21" si="1">IF(B7=0,0,+E7/B7)</f>
        <v>0</v>
      </c>
      <c r="G7" s="22"/>
      <c r="H7" s="59" t="s">
        <v>26</v>
      </c>
      <c r="I7" s="26"/>
      <c r="J7" s="26"/>
      <c r="K7" s="27">
        <f t="shared" ref="K7:K21" si="2">IF(I7=0,0,+J7/I7)</f>
        <v>0</v>
      </c>
      <c r="L7" s="29"/>
      <c r="M7" s="28">
        <f t="shared" ref="M7:M21" si="3">IF(I7=0,0,+L7/I7)</f>
        <v>0</v>
      </c>
      <c r="N7" s="23"/>
      <c r="O7" s="59" t="s">
        <v>26</v>
      </c>
      <c r="P7" s="20">
        <v>15</v>
      </c>
      <c r="Q7" s="20">
        <v>15</v>
      </c>
      <c r="R7" s="27">
        <f t="shared" ref="R7" si="4">IF(P7=0,0,+Q7/P7)</f>
        <v>1</v>
      </c>
      <c r="S7" s="20">
        <v>0</v>
      </c>
      <c r="T7" s="28">
        <f t="shared" ref="T7" si="5">IF(P7=0,0,+S7/P7)</f>
        <v>0</v>
      </c>
      <c r="U7" s="23"/>
      <c r="V7" s="59" t="s">
        <v>26</v>
      </c>
      <c r="W7" s="20">
        <v>0</v>
      </c>
      <c r="X7" s="20">
        <v>0</v>
      </c>
      <c r="Y7" s="27">
        <f t="shared" ref="Y7" si="6">IF(W7=0,0,+X7/W7)</f>
        <v>0</v>
      </c>
      <c r="Z7" s="20">
        <v>0</v>
      </c>
      <c r="AA7" s="28">
        <f t="shared" ref="AA7" si="7">IF(W7=0,0,+Z7/W7)</f>
        <v>0</v>
      </c>
    </row>
    <row r="8" spans="1:27" x14ac:dyDescent="0.25">
      <c r="A8" s="59" t="s">
        <v>27</v>
      </c>
      <c r="B8" s="20">
        <v>0</v>
      </c>
      <c r="C8" s="20">
        <v>0</v>
      </c>
      <c r="D8" s="27">
        <f t="shared" ref="D8:D20" si="8">IF(B8=0,0,+C8/B8)</f>
        <v>0</v>
      </c>
      <c r="E8" s="20">
        <v>0</v>
      </c>
      <c r="F8" s="28">
        <f t="shared" ref="F8:F20" si="9">IF(B8=0,0,+E8/B8)</f>
        <v>0</v>
      </c>
      <c r="G8" s="22"/>
      <c r="H8" s="59" t="s">
        <v>27</v>
      </c>
      <c r="I8" s="26"/>
      <c r="J8" s="26"/>
      <c r="K8" s="30">
        <f t="shared" si="2"/>
        <v>0</v>
      </c>
      <c r="L8" s="29">
        <v>0</v>
      </c>
      <c r="M8" s="28">
        <f t="shared" si="3"/>
        <v>0</v>
      </c>
      <c r="N8" s="23"/>
      <c r="O8" s="59" t="s">
        <v>27</v>
      </c>
      <c r="P8" s="20">
        <v>3</v>
      </c>
      <c r="Q8" s="20">
        <v>3</v>
      </c>
      <c r="R8" s="27">
        <f t="shared" ref="R8:R20" si="10">IF(P8=0,0,+Q8/P8)</f>
        <v>1</v>
      </c>
      <c r="S8" s="20">
        <v>0</v>
      </c>
      <c r="T8" s="28">
        <f t="shared" ref="T8:T20" si="11">IF(P8=0,0,+S8/P8)</f>
        <v>0</v>
      </c>
      <c r="U8" s="23"/>
      <c r="V8" s="59" t="s">
        <v>27</v>
      </c>
      <c r="W8" s="20">
        <v>0</v>
      </c>
      <c r="X8" s="20">
        <v>0</v>
      </c>
      <c r="Y8" s="27">
        <f t="shared" ref="Y8:Y20" si="12">IF(W8=0,0,+X8/W8)</f>
        <v>0</v>
      </c>
      <c r="Z8" s="20">
        <v>0</v>
      </c>
      <c r="AA8" s="28">
        <f t="shared" ref="AA8:AA20" si="13">IF(W8=0,0,+Z8/W8)</f>
        <v>0</v>
      </c>
    </row>
    <row r="9" spans="1:27" x14ac:dyDescent="0.25">
      <c r="A9" s="59" t="s">
        <v>28</v>
      </c>
      <c r="B9" s="20">
        <v>0</v>
      </c>
      <c r="C9" s="20">
        <v>0</v>
      </c>
      <c r="D9" s="27">
        <f t="shared" si="8"/>
        <v>0</v>
      </c>
      <c r="E9" s="20">
        <v>0</v>
      </c>
      <c r="F9" s="28">
        <f t="shared" si="9"/>
        <v>0</v>
      </c>
      <c r="G9" s="22"/>
      <c r="H9" s="59" t="s">
        <v>28</v>
      </c>
      <c r="I9" s="26"/>
      <c r="J9" s="26"/>
      <c r="K9" s="30">
        <f t="shared" si="2"/>
        <v>0</v>
      </c>
      <c r="L9" s="29">
        <v>0</v>
      </c>
      <c r="M9" s="28">
        <f t="shared" si="3"/>
        <v>0</v>
      </c>
      <c r="N9" s="23"/>
      <c r="O9" s="59" t="s">
        <v>28</v>
      </c>
      <c r="P9" s="20">
        <v>0</v>
      </c>
      <c r="Q9" s="20">
        <v>0</v>
      </c>
      <c r="R9" s="27">
        <f t="shared" si="10"/>
        <v>0</v>
      </c>
      <c r="S9" s="20">
        <v>0</v>
      </c>
      <c r="T9" s="28">
        <f t="shared" si="11"/>
        <v>0</v>
      </c>
      <c r="U9" s="23"/>
      <c r="V9" s="59" t="s">
        <v>28</v>
      </c>
      <c r="W9" s="20">
        <v>0</v>
      </c>
      <c r="X9" s="20">
        <v>0</v>
      </c>
      <c r="Y9" s="27">
        <f t="shared" si="12"/>
        <v>0</v>
      </c>
      <c r="Z9" s="20">
        <v>0</v>
      </c>
      <c r="AA9" s="28">
        <f t="shared" si="13"/>
        <v>0</v>
      </c>
    </row>
    <row r="10" spans="1:27" x14ac:dyDescent="0.25">
      <c r="A10" s="59" t="s">
        <v>29</v>
      </c>
      <c r="B10" s="20">
        <v>0</v>
      </c>
      <c r="C10" s="20">
        <v>0</v>
      </c>
      <c r="D10" s="27">
        <f t="shared" si="8"/>
        <v>0</v>
      </c>
      <c r="E10" s="20">
        <v>0</v>
      </c>
      <c r="F10" s="28">
        <f t="shared" si="9"/>
        <v>0</v>
      </c>
      <c r="G10" s="22"/>
      <c r="H10" s="59" t="s">
        <v>29</v>
      </c>
      <c r="I10" s="26"/>
      <c r="J10" s="26"/>
      <c r="K10" s="30">
        <f t="shared" si="2"/>
        <v>0</v>
      </c>
      <c r="L10" s="29">
        <v>0</v>
      </c>
      <c r="M10" s="28">
        <f t="shared" si="3"/>
        <v>0</v>
      </c>
      <c r="N10" s="23"/>
      <c r="O10" s="59" t="s">
        <v>29</v>
      </c>
      <c r="P10" s="20">
        <v>0</v>
      </c>
      <c r="Q10" s="20">
        <v>0</v>
      </c>
      <c r="R10" s="27">
        <f t="shared" si="10"/>
        <v>0</v>
      </c>
      <c r="S10" s="20">
        <v>0</v>
      </c>
      <c r="T10" s="28">
        <f t="shared" si="11"/>
        <v>0</v>
      </c>
      <c r="U10" s="23"/>
      <c r="V10" s="59" t="s">
        <v>29</v>
      </c>
      <c r="W10" s="20">
        <v>0</v>
      </c>
      <c r="X10" s="20">
        <v>0</v>
      </c>
      <c r="Y10" s="27">
        <f t="shared" si="12"/>
        <v>0</v>
      </c>
      <c r="Z10" s="20">
        <v>0</v>
      </c>
      <c r="AA10" s="28">
        <f t="shared" si="13"/>
        <v>0</v>
      </c>
    </row>
    <row r="11" spans="1:27" x14ac:dyDescent="0.25">
      <c r="A11" s="59" t="s">
        <v>30</v>
      </c>
      <c r="B11" s="20">
        <v>0</v>
      </c>
      <c r="C11" s="20">
        <v>0</v>
      </c>
      <c r="D11" s="27">
        <f t="shared" si="8"/>
        <v>0</v>
      </c>
      <c r="E11" s="20">
        <v>0</v>
      </c>
      <c r="F11" s="28">
        <f t="shared" si="9"/>
        <v>0</v>
      </c>
      <c r="G11" s="22"/>
      <c r="H11" s="59" t="s">
        <v>30</v>
      </c>
      <c r="I11" s="26"/>
      <c r="J11" s="26"/>
      <c r="K11" s="30">
        <f t="shared" si="2"/>
        <v>0</v>
      </c>
      <c r="L11" s="29">
        <v>0</v>
      </c>
      <c r="M11" s="28">
        <f t="shared" si="3"/>
        <v>0</v>
      </c>
      <c r="N11" s="23"/>
      <c r="O11" s="59" t="s">
        <v>30</v>
      </c>
      <c r="P11" s="20">
        <v>0</v>
      </c>
      <c r="Q11" s="20">
        <v>0</v>
      </c>
      <c r="R11" s="27">
        <f t="shared" si="10"/>
        <v>0</v>
      </c>
      <c r="S11" s="20">
        <v>0</v>
      </c>
      <c r="T11" s="28">
        <f t="shared" si="11"/>
        <v>0</v>
      </c>
      <c r="U11" s="23"/>
      <c r="V11" s="59" t="s">
        <v>30</v>
      </c>
      <c r="W11" s="20">
        <v>0</v>
      </c>
      <c r="X11" s="20">
        <v>0</v>
      </c>
      <c r="Y11" s="27">
        <f t="shared" si="12"/>
        <v>0</v>
      </c>
      <c r="Z11" s="20">
        <v>0</v>
      </c>
      <c r="AA11" s="28">
        <f t="shared" si="13"/>
        <v>0</v>
      </c>
    </row>
    <row r="12" spans="1:27" x14ac:dyDescent="0.25">
      <c r="A12" s="59" t="s">
        <v>31</v>
      </c>
      <c r="B12" s="20">
        <v>0</v>
      </c>
      <c r="C12" s="20">
        <v>0</v>
      </c>
      <c r="D12" s="27">
        <f t="shared" si="8"/>
        <v>0</v>
      </c>
      <c r="E12" s="20">
        <v>0</v>
      </c>
      <c r="F12" s="28">
        <f t="shared" si="9"/>
        <v>0</v>
      </c>
      <c r="G12" s="22"/>
      <c r="H12" s="59" t="s">
        <v>31</v>
      </c>
      <c r="I12" s="26"/>
      <c r="J12" s="26"/>
      <c r="K12" s="30">
        <f t="shared" si="2"/>
        <v>0</v>
      </c>
      <c r="L12" s="29">
        <v>0</v>
      </c>
      <c r="M12" s="28">
        <f t="shared" si="3"/>
        <v>0</v>
      </c>
      <c r="N12" s="23"/>
      <c r="O12" s="59" t="s">
        <v>31</v>
      </c>
      <c r="P12" s="20">
        <v>0</v>
      </c>
      <c r="Q12" s="20">
        <v>0</v>
      </c>
      <c r="R12" s="27">
        <f t="shared" si="10"/>
        <v>0</v>
      </c>
      <c r="S12" s="20">
        <v>0</v>
      </c>
      <c r="T12" s="28">
        <f t="shared" si="11"/>
        <v>0</v>
      </c>
      <c r="U12" s="23"/>
      <c r="V12" s="59" t="s">
        <v>31</v>
      </c>
      <c r="W12" s="20">
        <v>0</v>
      </c>
      <c r="X12" s="20">
        <v>0</v>
      </c>
      <c r="Y12" s="27">
        <f t="shared" si="12"/>
        <v>0</v>
      </c>
      <c r="Z12" s="20">
        <v>0</v>
      </c>
      <c r="AA12" s="28">
        <f t="shared" si="13"/>
        <v>0</v>
      </c>
    </row>
    <row r="13" spans="1:27" x14ac:dyDescent="0.25">
      <c r="A13" s="59" t="s">
        <v>32</v>
      </c>
      <c r="B13" s="20">
        <v>0</v>
      </c>
      <c r="C13" s="20">
        <v>0</v>
      </c>
      <c r="D13" s="27">
        <f t="shared" si="8"/>
        <v>0</v>
      </c>
      <c r="E13" s="20">
        <v>0</v>
      </c>
      <c r="F13" s="28">
        <f t="shared" si="9"/>
        <v>0</v>
      </c>
      <c r="G13" s="22"/>
      <c r="H13" s="59" t="s">
        <v>32</v>
      </c>
      <c r="I13" s="26"/>
      <c r="J13" s="26"/>
      <c r="K13" s="30">
        <f t="shared" si="2"/>
        <v>0</v>
      </c>
      <c r="L13" s="29">
        <v>0</v>
      </c>
      <c r="M13" s="28">
        <f t="shared" si="3"/>
        <v>0</v>
      </c>
      <c r="N13" s="23"/>
      <c r="O13" s="59" t="s">
        <v>32</v>
      </c>
      <c r="P13" s="20">
        <v>0</v>
      </c>
      <c r="Q13" s="20">
        <v>0</v>
      </c>
      <c r="R13" s="27">
        <f t="shared" si="10"/>
        <v>0</v>
      </c>
      <c r="S13" s="20">
        <v>0</v>
      </c>
      <c r="T13" s="28">
        <f t="shared" si="11"/>
        <v>0</v>
      </c>
      <c r="U13" s="23"/>
      <c r="V13" s="59" t="s">
        <v>32</v>
      </c>
      <c r="W13" s="20">
        <v>0</v>
      </c>
      <c r="X13" s="20">
        <v>0</v>
      </c>
      <c r="Y13" s="27">
        <f t="shared" si="12"/>
        <v>0</v>
      </c>
      <c r="Z13" s="20">
        <v>0</v>
      </c>
      <c r="AA13" s="28">
        <f t="shared" si="13"/>
        <v>0</v>
      </c>
    </row>
    <row r="14" spans="1:27" x14ac:dyDescent="0.25">
      <c r="A14" s="59" t="s">
        <v>33</v>
      </c>
      <c r="B14" s="20">
        <v>0</v>
      </c>
      <c r="C14" s="20">
        <v>0</v>
      </c>
      <c r="D14" s="27">
        <f t="shared" si="8"/>
        <v>0</v>
      </c>
      <c r="E14" s="20">
        <v>0</v>
      </c>
      <c r="F14" s="28">
        <f t="shared" si="9"/>
        <v>0</v>
      </c>
      <c r="G14" s="22"/>
      <c r="H14" s="59" t="s">
        <v>33</v>
      </c>
      <c r="I14" s="26"/>
      <c r="J14" s="26"/>
      <c r="K14" s="30">
        <f t="shared" si="2"/>
        <v>0</v>
      </c>
      <c r="L14" s="29">
        <v>0</v>
      </c>
      <c r="M14" s="28">
        <f t="shared" si="3"/>
        <v>0</v>
      </c>
      <c r="N14" s="23"/>
      <c r="O14" s="59" t="s">
        <v>33</v>
      </c>
      <c r="P14" s="20">
        <v>10</v>
      </c>
      <c r="Q14" s="20">
        <v>9</v>
      </c>
      <c r="R14" s="27">
        <f t="shared" si="10"/>
        <v>0.9</v>
      </c>
      <c r="S14" s="20">
        <v>1</v>
      </c>
      <c r="T14" s="28">
        <f t="shared" si="11"/>
        <v>0.1</v>
      </c>
      <c r="U14" s="23"/>
      <c r="V14" s="59" t="s">
        <v>33</v>
      </c>
      <c r="W14" s="20">
        <v>0</v>
      </c>
      <c r="X14" s="20">
        <v>0</v>
      </c>
      <c r="Y14" s="27">
        <f t="shared" si="12"/>
        <v>0</v>
      </c>
      <c r="Z14" s="20">
        <v>0</v>
      </c>
      <c r="AA14" s="28">
        <f t="shared" si="13"/>
        <v>0</v>
      </c>
    </row>
    <row r="15" spans="1:27" x14ac:dyDescent="0.25">
      <c r="A15" s="59" t="s">
        <v>34</v>
      </c>
      <c r="B15" s="20">
        <v>0</v>
      </c>
      <c r="C15" s="20">
        <v>0</v>
      </c>
      <c r="D15" s="27">
        <f t="shared" si="8"/>
        <v>0</v>
      </c>
      <c r="E15" s="20">
        <v>0</v>
      </c>
      <c r="F15" s="28">
        <f t="shared" si="9"/>
        <v>0</v>
      </c>
      <c r="G15" s="22"/>
      <c r="H15" s="59" t="s">
        <v>34</v>
      </c>
      <c r="I15" s="26"/>
      <c r="J15" s="26"/>
      <c r="K15" s="30">
        <f t="shared" si="2"/>
        <v>0</v>
      </c>
      <c r="L15" s="29">
        <v>0</v>
      </c>
      <c r="M15" s="28">
        <f t="shared" si="3"/>
        <v>0</v>
      </c>
      <c r="N15" s="23"/>
      <c r="O15" s="59" t="s">
        <v>34</v>
      </c>
      <c r="P15" s="20">
        <v>31</v>
      </c>
      <c r="Q15" s="20">
        <v>31</v>
      </c>
      <c r="R15" s="27">
        <f t="shared" si="10"/>
        <v>1</v>
      </c>
      <c r="S15" s="20">
        <v>0</v>
      </c>
      <c r="T15" s="28">
        <f t="shared" si="11"/>
        <v>0</v>
      </c>
      <c r="U15" s="23"/>
      <c r="V15" s="59" t="s">
        <v>34</v>
      </c>
      <c r="W15" s="20">
        <v>0</v>
      </c>
      <c r="X15" s="20">
        <v>0</v>
      </c>
      <c r="Y15" s="27">
        <f t="shared" si="12"/>
        <v>0</v>
      </c>
      <c r="Z15" s="20">
        <v>0</v>
      </c>
      <c r="AA15" s="28">
        <f t="shared" si="13"/>
        <v>0</v>
      </c>
    </row>
    <row r="16" spans="1:27" x14ac:dyDescent="0.25">
      <c r="A16" s="59" t="s">
        <v>35</v>
      </c>
      <c r="B16" s="20">
        <v>0</v>
      </c>
      <c r="C16" s="20">
        <v>0</v>
      </c>
      <c r="D16" s="27">
        <f t="shared" si="8"/>
        <v>0</v>
      </c>
      <c r="E16" s="20">
        <v>0</v>
      </c>
      <c r="F16" s="28">
        <f t="shared" si="9"/>
        <v>0</v>
      </c>
      <c r="G16" s="22"/>
      <c r="H16" s="59" t="s">
        <v>35</v>
      </c>
      <c r="I16" s="26"/>
      <c r="J16" s="26"/>
      <c r="K16" s="30">
        <f t="shared" si="2"/>
        <v>0</v>
      </c>
      <c r="L16" s="29">
        <v>0</v>
      </c>
      <c r="M16" s="28">
        <f t="shared" si="3"/>
        <v>0</v>
      </c>
      <c r="N16" s="23"/>
      <c r="O16" s="59" t="s">
        <v>35</v>
      </c>
      <c r="P16" s="20">
        <v>0</v>
      </c>
      <c r="Q16" s="20">
        <v>0</v>
      </c>
      <c r="R16" s="27">
        <f t="shared" si="10"/>
        <v>0</v>
      </c>
      <c r="S16" s="20">
        <v>0</v>
      </c>
      <c r="T16" s="28">
        <f t="shared" si="11"/>
        <v>0</v>
      </c>
      <c r="U16" s="23"/>
      <c r="V16" s="59" t="s">
        <v>35</v>
      </c>
      <c r="W16" s="20">
        <v>0</v>
      </c>
      <c r="X16" s="20">
        <v>0</v>
      </c>
      <c r="Y16" s="27">
        <f t="shared" si="12"/>
        <v>0</v>
      </c>
      <c r="Z16" s="20">
        <v>0</v>
      </c>
      <c r="AA16" s="28">
        <f t="shared" si="13"/>
        <v>0</v>
      </c>
    </row>
    <row r="17" spans="1:27" x14ac:dyDescent="0.25">
      <c r="A17" s="59" t="s">
        <v>36</v>
      </c>
      <c r="B17" s="20">
        <v>4</v>
      </c>
      <c r="C17" s="20">
        <v>4</v>
      </c>
      <c r="D17" s="27">
        <f t="shared" si="8"/>
        <v>1</v>
      </c>
      <c r="E17" s="20">
        <v>0</v>
      </c>
      <c r="F17" s="28">
        <f t="shared" si="9"/>
        <v>0</v>
      </c>
      <c r="G17" s="22"/>
      <c r="H17" s="59" t="s">
        <v>36</v>
      </c>
      <c r="I17" s="26"/>
      <c r="J17" s="26"/>
      <c r="K17" s="30">
        <f t="shared" si="2"/>
        <v>0</v>
      </c>
      <c r="L17" s="29">
        <v>0</v>
      </c>
      <c r="M17" s="28">
        <f t="shared" si="3"/>
        <v>0</v>
      </c>
      <c r="N17" s="23"/>
      <c r="O17" s="59" t="s">
        <v>36</v>
      </c>
      <c r="P17" s="20">
        <v>133</v>
      </c>
      <c r="Q17" s="20">
        <v>132</v>
      </c>
      <c r="R17" s="27">
        <f t="shared" si="10"/>
        <v>0.99248120300751874</v>
      </c>
      <c r="S17" s="20">
        <v>1</v>
      </c>
      <c r="T17" s="28">
        <f t="shared" si="11"/>
        <v>7.5187969924812026E-3</v>
      </c>
      <c r="U17" s="23"/>
      <c r="V17" s="59" t="s">
        <v>36</v>
      </c>
      <c r="W17" s="20">
        <v>0</v>
      </c>
      <c r="X17" s="20">
        <v>0</v>
      </c>
      <c r="Y17" s="27">
        <f t="shared" si="12"/>
        <v>0</v>
      </c>
      <c r="Z17" s="20">
        <v>0</v>
      </c>
      <c r="AA17" s="28">
        <f t="shared" si="13"/>
        <v>0</v>
      </c>
    </row>
    <row r="18" spans="1:27" x14ac:dyDescent="0.25">
      <c r="A18" s="59" t="s">
        <v>37</v>
      </c>
      <c r="B18" s="20">
        <v>0</v>
      </c>
      <c r="C18" s="20">
        <v>0</v>
      </c>
      <c r="D18" s="27">
        <f t="shared" si="8"/>
        <v>0</v>
      </c>
      <c r="E18" s="20">
        <v>0</v>
      </c>
      <c r="F18" s="28">
        <f t="shared" si="9"/>
        <v>0</v>
      </c>
      <c r="G18" s="22"/>
      <c r="H18" s="59" t="s">
        <v>37</v>
      </c>
      <c r="I18" s="26"/>
      <c r="J18" s="26"/>
      <c r="K18" s="30">
        <f t="shared" si="2"/>
        <v>0</v>
      </c>
      <c r="L18" s="29">
        <v>0</v>
      </c>
      <c r="M18" s="28">
        <f t="shared" si="3"/>
        <v>0</v>
      </c>
      <c r="N18" s="23"/>
      <c r="O18" s="59" t="s">
        <v>37</v>
      </c>
      <c r="P18" s="20">
        <v>27</v>
      </c>
      <c r="Q18" s="20">
        <v>27</v>
      </c>
      <c r="R18" s="27">
        <f t="shared" si="10"/>
        <v>1</v>
      </c>
      <c r="S18" s="20">
        <v>0</v>
      </c>
      <c r="T18" s="28">
        <f t="shared" si="11"/>
        <v>0</v>
      </c>
      <c r="U18" s="23"/>
      <c r="V18" s="59" t="s">
        <v>37</v>
      </c>
      <c r="W18" s="20">
        <v>0</v>
      </c>
      <c r="X18" s="20">
        <v>0</v>
      </c>
      <c r="Y18" s="27">
        <f t="shared" si="12"/>
        <v>0</v>
      </c>
      <c r="Z18" s="20">
        <v>0</v>
      </c>
      <c r="AA18" s="28">
        <f t="shared" si="13"/>
        <v>0</v>
      </c>
    </row>
    <row r="19" spans="1:27" x14ac:dyDescent="0.25">
      <c r="A19" s="59" t="s">
        <v>38</v>
      </c>
      <c r="B19" s="20">
        <v>0</v>
      </c>
      <c r="C19" s="20">
        <v>0</v>
      </c>
      <c r="D19" s="27">
        <f t="shared" si="8"/>
        <v>0</v>
      </c>
      <c r="E19" s="20">
        <v>0</v>
      </c>
      <c r="F19" s="28">
        <f t="shared" si="9"/>
        <v>0</v>
      </c>
      <c r="G19" s="22"/>
      <c r="H19" s="59" t="s">
        <v>38</v>
      </c>
      <c r="I19" s="26"/>
      <c r="J19" s="26"/>
      <c r="K19" s="30">
        <f t="shared" si="2"/>
        <v>0</v>
      </c>
      <c r="L19" s="29">
        <v>0</v>
      </c>
      <c r="M19" s="28">
        <f t="shared" si="3"/>
        <v>0</v>
      </c>
      <c r="N19" s="23"/>
      <c r="O19" s="59" t="s">
        <v>38</v>
      </c>
      <c r="P19" s="20">
        <v>34</v>
      </c>
      <c r="Q19" s="20">
        <v>32</v>
      </c>
      <c r="R19" s="27">
        <f t="shared" si="10"/>
        <v>0.94117647058823528</v>
      </c>
      <c r="S19" s="20">
        <v>2</v>
      </c>
      <c r="T19" s="28">
        <f t="shared" si="11"/>
        <v>5.8823529411764705E-2</v>
      </c>
      <c r="U19" s="23"/>
      <c r="V19" s="59" t="s">
        <v>38</v>
      </c>
      <c r="W19" s="20">
        <v>0</v>
      </c>
      <c r="X19" s="20">
        <v>0</v>
      </c>
      <c r="Y19" s="27">
        <f t="shared" si="12"/>
        <v>0</v>
      </c>
      <c r="Z19" s="20">
        <v>0</v>
      </c>
      <c r="AA19" s="28">
        <f t="shared" si="13"/>
        <v>0</v>
      </c>
    </row>
    <row r="20" spans="1:27" ht="15.75" thickBot="1" x14ac:dyDescent="0.3">
      <c r="A20" s="60" t="s">
        <v>39</v>
      </c>
      <c r="B20" s="20">
        <v>0</v>
      </c>
      <c r="C20" s="20">
        <v>0</v>
      </c>
      <c r="D20" s="27">
        <f t="shared" si="8"/>
        <v>0</v>
      </c>
      <c r="E20" s="20">
        <v>0</v>
      </c>
      <c r="F20" s="28">
        <f t="shared" si="9"/>
        <v>0</v>
      </c>
      <c r="G20" s="22"/>
      <c r="H20" s="60" t="s">
        <v>39</v>
      </c>
      <c r="I20" s="26"/>
      <c r="J20" s="26"/>
      <c r="K20" s="30">
        <f t="shared" si="2"/>
        <v>0</v>
      </c>
      <c r="L20" s="29">
        <v>0</v>
      </c>
      <c r="M20" s="28">
        <f t="shared" si="3"/>
        <v>0</v>
      </c>
      <c r="N20" s="23"/>
      <c r="O20" s="60" t="s">
        <v>39</v>
      </c>
      <c r="P20" s="20">
        <v>0</v>
      </c>
      <c r="Q20" s="20">
        <v>0</v>
      </c>
      <c r="R20" s="27">
        <f t="shared" si="10"/>
        <v>0</v>
      </c>
      <c r="S20" s="20">
        <v>0</v>
      </c>
      <c r="T20" s="28">
        <f t="shared" si="11"/>
        <v>0</v>
      </c>
      <c r="U20" s="23"/>
      <c r="V20" s="60" t="s">
        <v>39</v>
      </c>
      <c r="W20" s="20">
        <v>0</v>
      </c>
      <c r="X20" s="20">
        <v>0</v>
      </c>
      <c r="Y20" s="27">
        <f t="shared" si="12"/>
        <v>0</v>
      </c>
      <c r="Z20" s="20">
        <v>0</v>
      </c>
      <c r="AA20" s="28">
        <f t="shared" si="13"/>
        <v>0</v>
      </c>
    </row>
    <row r="21" spans="1:27" ht="15.75" thickBot="1" x14ac:dyDescent="0.3">
      <c r="A21" s="61" t="s">
        <v>10</v>
      </c>
      <c r="B21" s="62">
        <f>SUM(B7:B20)</f>
        <v>4</v>
      </c>
      <c r="C21" s="62">
        <f>SUM(C7:C20)</f>
        <v>4</v>
      </c>
      <c r="D21" s="27">
        <f t="shared" si="0"/>
        <v>1</v>
      </c>
      <c r="E21" s="63">
        <f>SUM(E7:E20)</f>
        <v>0</v>
      </c>
      <c r="F21" s="28">
        <f t="shared" si="1"/>
        <v>0</v>
      </c>
      <c r="G21" s="22"/>
      <c r="H21" s="61" t="s">
        <v>10</v>
      </c>
      <c r="I21" s="62">
        <f>SUM(I7:I20)</f>
        <v>0</v>
      </c>
      <c r="J21" s="62">
        <f>SUM(J7:J20)</f>
        <v>0</v>
      </c>
      <c r="K21" s="64">
        <f t="shared" si="2"/>
        <v>0</v>
      </c>
      <c r="L21" s="65">
        <f>SUM(L7:L20)</f>
        <v>0</v>
      </c>
      <c r="M21" s="66">
        <f t="shared" si="3"/>
        <v>0</v>
      </c>
      <c r="N21" s="23"/>
      <c r="O21" s="61" t="s">
        <v>10</v>
      </c>
      <c r="P21" s="62">
        <f>SUM(P7:P20)</f>
        <v>253</v>
      </c>
      <c r="Q21" s="62">
        <f>SUM(Q7:Q20)</f>
        <v>249</v>
      </c>
      <c r="R21" s="64">
        <f t="shared" ref="R21" si="14">IF(P21=0,0,+Q21/P21)</f>
        <v>0.98418972332015808</v>
      </c>
      <c r="S21" s="144">
        <f>SUM(S7:S20)</f>
        <v>4</v>
      </c>
      <c r="T21" s="66">
        <f t="shared" ref="T21" si="15">IF(P21=0,0,+S21/P21)</f>
        <v>1.5810276679841896E-2</v>
      </c>
      <c r="U21" s="23"/>
      <c r="V21" s="61" t="s">
        <v>10</v>
      </c>
      <c r="W21" s="62">
        <f>SUM(W7:W20)</f>
        <v>0</v>
      </c>
      <c r="X21" s="62">
        <f>SUM(X7:X20)</f>
        <v>0</v>
      </c>
      <c r="Y21" s="64">
        <f t="shared" ref="Y21" si="16">IF(W21=0,0,+X21/W21)</f>
        <v>0</v>
      </c>
      <c r="Z21" s="65">
        <f>SUM(Z7:Z20)</f>
        <v>0</v>
      </c>
      <c r="AA21" s="66">
        <f t="shared" ref="AA21" si="17">IF(W21=0,0,+Z21/W21)</f>
        <v>0</v>
      </c>
    </row>
    <row r="22" spans="1:27" ht="15.75" thickBot="1" x14ac:dyDescent="0.3">
      <c r="A22" s="31"/>
      <c r="B22" s="32"/>
      <c r="C22" s="32"/>
      <c r="D22" s="32"/>
      <c r="E22" s="33"/>
      <c r="F22" s="33"/>
      <c r="G22" s="22"/>
      <c r="H22" s="31"/>
      <c r="I22" s="32"/>
      <c r="J22" s="32"/>
      <c r="K22" s="32"/>
      <c r="L22" s="33"/>
      <c r="M22" s="33"/>
      <c r="N22" s="23"/>
      <c r="O22" s="31"/>
      <c r="P22" s="32"/>
      <c r="Q22" s="32"/>
      <c r="R22" s="32"/>
      <c r="S22" s="33"/>
      <c r="T22" s="33"/>
      <c r="U22" s="23"/>
      <c r="V22" s="31"/>
      <c r="W22" s="32"/>
      <c r="X22" s="32"/>
      <c r="Y22" s="32"/>
      <c r="Z22" s="33"/>
      <c r="AA22" s="33"/>
    </row>
    <row r="23" spans="1:27" ht="15" customHeight="1" x14ac:dyDescent="0.25">
      <c r="A23" s="126" t="s">
        <v>40</v>
      </c>
      <c r="B23" s="128" t="s">
        <v>21</v>
      </c>
      <c r="C23" s="130" t="s">
        <v>22</v>
      </c>
      <c r="D23" s="121" t="s">
        <v>23</v>
      </c>
      <c r="E23" s="132" t="s">
        <v>24</v>
      </c>
      <c r="F23" s="121" t="s">
        <v>25</v>
      </c>
      <c r="G23" s="22"/>
      <c r="H23" s="126" t="s">
        <v>40</v>
      </c>
      <c r="I23" s="128" t="s">
        <v>21</v>
      </c>
      <c r="J23" s="130" t="s">
        <v>22</v>
      </c>
      <c r="K23" s="121" t="s">
        <v>23</v>
      </c>
      <c r="L23" s="132" t="s">
        <v>24</v>
      </c>
      <c r="M23" s="121" t="s">
        <v>25</v>
      </c>
      <c r="N23" s="23"/>
      <c r="O23" s="126" t="s">
        <v>40</v>
      </c>
      <c r="P23" s="128" t="s">
        <v>21</v>
      </c>
      <c r="Q23" s="130" t="s">
        <v>22</v>
      </c>
      <c r="R23" s="121" t="s">
        <v>23</v>
      </c>
      <c r="S23" s="132" t="s">
        <v>24</v>
      </c>
      <c r="T23" s="121" t="s">
        <v>25</v>
      </c>
      <c r="U23" s="23"/>
      <c r="V23" s="126" t="s">
        <v>40</v>
      </c>
      <c r="W23" s="128" t="s">
        <v>21</v>
      </c>
      <c r="X23" s="130" t="s">
        <v>22</v>
      </c>
      <c r="Y23" s="121" t="s">
        <v>23</v>
      </c>
      <c r="Z23" s="132" t="s">
        <v>24</v>
      </c>
      <c r="AA23" s="121" t="s">
        <v>25</v>
      </c>
    </row>
    <row r="24" spans="1:27" ht="15.75" thickBot="1" x14ac:dyDescent="0.3">
      <c r="A24" s="127"/>
      <c r="B24" s="129"/>
      <c r="C24" s="131"/>
      <c r="D24" s="122"/>
      <c r="E24" s="133"/>
      <c r="F24" s="122"/>
      <c r="G24" s="22"/>
      <c r="H24" s="127"/>
      <c r="I24" s="129"/>
      <c r="J24" s="131"/>
      <c r="K24" s="122"/>
      <c r="L24" s="133"/>
      <c r="M24" s="122"/>
      <c r="N24" s="23"/>
      <c r="O24" s="127"/>
      <c r="P24" s="129"/>
      <c r="Q24" s="131"/>
      <c r="R24" s="122"/>
      <c r="S24" s="133"/>
      <c r="T24" s="122"/>
      <c r="U24" s="23"/>
      <c r="V24" s="127"/>
      <c r="W24" s="129"/>
      <c r="X24" s="131"/>
      <c r="Y24" s="122"/>
      <c r="Z24" s="133"/>
      <c r="AA24" s="122"/>
    </row>
    <row r="25" spans="1:27" x14ac:dyDescent="0.25">
      <c r="A25" s="67" t="s">
        <v>41</v>
      </c>
      <c r="B25" s="20">
        <v>0</v>
      </c>
      <c r="C25" s="20">
        <v>0</v>
      </c>
      <c r="D25" s="27">
        <f t="shared" ref="D25" si="18">IF(B25=0,0,+C25/B25)</f>
        <v>0</v>
      </c>
      <c r="E25" s="20">
        <v>0</v>
      </c>
      <c r="F25" s="28">
        <f t="shared" ref="F25" si="19">IF(B25=0,0,+E25/B25)</f>
        <v>0</v>
      </c>
      <c r="G25" s="22"/>
      <c r="H25" s="67" t="s">
        <v>41</v>
      </c>
      <c r="I25" s="34"/>
      <c r="J25" s="38"/>
      <c r="K25" s="39">
        <f t="shared" ref="K25:K35" si="20">IF(I25=0,0,+J25/I25)</f>
        <v>0</v>
      </c>
      <c r="L25" s="40">
        <v>0</v>
      </c>
      <c r="M25" s="37">
        <f t="shared" ref="M25:M35" si="21">IF(I25=0,0,+L25/I25)</f>
        <v>0</v>
      </c>
      <c r="N25" s="23"/>
      <c r="O25" s="67" t="s">
        <v>41</v>
      </c>
      <c r="P25" s="20">
        <v>1</v>
      </c>
      <c r="Q25" s="20">
        <v>1</v>
      </c>
      <c r="R25" s="27">
        <f t="shared" ref="R25" si="22">IF(P25=0,0,+Q25/P25)</f>
        <v>1</v>
      </c>
      <c r="S25" s="20">
        <v>0</v>
      </c>
      <c r="T25" s="28">
        <f t="shared" ref="T25" si="23">IF(P25=0,0,+S25/P25)</f>
        <v>0</v>
      </c>
      <c r="U25" s="23"/>
      <c r="V25" s="67" t="s">
        <v>41</v>
      </c>
      <c r="W25" s="20">
        <v>0</v>
      </c>
      <c r="X25" s="20">
        <v>0</v>
      </c>
      <c r="Y25" s="27">
        <f t="shared" ref="Y25" si="24">IF(W25=0,0,+X25/W25)</f>
        <v>0</v>
      </c>
      <c r="Z25" s="20">
        <v>0</v>
      </c>
      <c r="AA25" s="28">
        <f t="shared" ref="AA25" si="25">IF(W25=0,0,+Z25/W25)</f>
        <v>0</v>
      </c>
    </row>
    <row r="26" spans="1:27" x14ac:dyDescent="0.25">
      <c r="A26" s="68" t="s">
        <v>42</v>
      </c>
      <c r="B26" s="20">
        <v>1</v>
      </c>
      <c r="C26" s="20">
        <v>1</v>
      </c>
      <c r="D26" s="27">
        <f t="shared" ref="D26:D34" si="26">IF(B26=0,0,+C26/B26)</f>
        <v>1</v>
      </c>
      <c r="E26" s="20">
        <v>0</v>
      </c>
      <c r="F26" s="28">
        <f t="shared" ref="F26:F34" si="27">IF(B26=0,0,+E26/B26)</f>
        <v>0</v>
      </c>
      <c r="G26" s="22"/>
      <c r="H26" s="68" t="s">
        <v>42</v>
      </c>
      <c r="I26" s="38"/>
      <c r="J26" s="38"/>
      <c r="K26" s="35">
        <f t="shared" si="20"/>
        <v>0</v>
      </c>
      <c r="L26" s="41">
        <v>0</v>
      </c>
      <c r="M26" s="37">
        <f t="shared" si="21"/>
        <v>0</v>
      </c>
      <c r="N26" s="23"/>
      <c r="O26" s="68" t="s">
        <v>42</v>
      </c>
      <c r="P26" s="20">
        <v>0</v>
      </c>
      <c r="Q26" s="20">
        <v>0</v>
      </c>
      <c r="R26" s="27">
        <f t="shared" ref="R26:R34" si="28">IF(P26=0,0,+Q26/P26)</f>
        <v>0</v>
      </c>
      <c r="S26" s="20">
        <v>0</v>
      </c>
      <c r="T26" s="28">
        <f t="shared" ref="T26:T34" si="29">IF(P26=0,0,+S26/P26)</f>
        <v>0</v>
      </c>
      <c r="U26" s="23"/>
      <c r="V26" s="68" t="s">
        <v>42</v>
      </c>
      <c r="W26" s="20">
        <v>0</v>
      </c>
      <c r="X26" s="20">
        <v>0</v>
      </c>
      <c r="Y26" s="27">
        <f t="shared" ref="Y26:Y34" si="30">IF(W26=0,0,+X26/W26)</f>
        <v>0</v>
      </c>
      <c r="Z26" s="20">
        <v>0</v>
      </c>
      <c r="AA26" s="28">
        <f t="shared" ref="AA26:AA34" si="31">IF(W26=0,0,+Z26/W26)</f>
        <v>0</v>
      </c>
    </row>
    <row r="27" spans="1:27" x14ac:dyDescent="0.25">
      <c r="A27" s="68" t="s">
        <v>43</v>
      </c>
      <c r="B27" s="20">
        <v>0</v>
      </c>
      <c r="C27" s="20">
        <v>0</v>
      </c>
      <c r="D27" s="27">
        <f t="shared" si="26"/>
        <v>0</v>
      </c>
      <c r="E27" s="20">
        <v>0</v>
      </c>
      <c r="F27" s="28">
        <f t="shared" si="27"/>
        <v>0</v>
      </c>
      <c r="G27" s="22"/>
      <c r="H27" s="68" t="s">
        <v>43</v>
      </c>
      <c r="I27" s="38"/>
      <c r="J27" s="38"/>
      <c r="K27" s="35">
        <f t="shared" si="20"/>
        <v>0</v>
      </c>
      <c r="L27" s="41">
        <v>0</v>
      </c>
      <c r="M27" s="37">
        <f t="shared" si="21"/>
        <v>0</v>
      </c>
      <c r="N27" s="23"/>
      <c r="O27" s="68" t="s">
        <v>43</v>
      </c>
      <c r="P27" s="20">
        <v>0</v>
      </c>
      <c r="Q27" s="20">
        <v>0</v>
      </c>
      <c r="R27" s="27">
        <f t="shared" si="28"/>
        <v>0</v>
      </c>
      <c r="S27" s="20">
        <v>0</v>
      </c>
      <c r="T27" s="28">
        <f t="shared" si="29"/>
        <v>0</v>
      </c>
      <c r="U27" s="23"/>
      <c r="V27" s="68" t="s">
        <v>43</v>
      </c>
      <c r="W27" s="20">
        <v>0</v>
      </c>
      <c r="X27" s="20">
        <v>0</v>
      </c>
      <c r="Y27" s="27">
        <f t="shared" si="30"/>
        <v>0</v>
      </c>
      <c r="Z27" s="20">
        <v>0</v>
      </c>
      <c r="AA27" s="28">
        <f t="shared" si="31"/>
        <v>0</v>
      </c>
    </row>
    <row r="28" spans="1:27" x14ac:dyDescent="0.25">
      <c r="A28" s="68" t="s">
        <v>44</v>
      </c>
      <c r="B28" s="20">
        <v>0</v>
      </c>
      <c r="C28" s="20">
        <v>0</v>
      </c>
      <c r="D28" s="27">
        <f t="shared" si="26"/>
        <v>0</v>
      </c>
      <c r="E28" s="20">
        <v>0</v>
      </c>
      <c r="F28" s="28">
        <f t="shared" si="27"/>
        <v>0</v>
      </c>
      <c r="G28" s="22"/>
      <c r="H28" s="68" t="s">
        <v>44</v>
      </c>
      <c r="I28" s="38"/>
      <c r="J28" s="38"/>
      <c r="K28" s="35">
        <f t="shared" si="20"/>
        <v>0</v>
      </c>
      <c r="L28" s="41">
        <v>0</v>
      </c>
      <c r="M28" s="37">
        <f t="shared" si="21"/>
        <v>0</v>
      </c>
      <c r="N28" s="23"/>
      <c r="O28" s="68" t="s">
        <v>44</v>
      </c>
      <c r="P28" s="20">
        <v>29</v>
      </c>
      <c r="Q28" s="20">
        <v>29</v>
      </c>
      <c r="R28" s="27">
        <f t="shared" si="28"/>
        <v>1</v>
      </c>
      <c r="S28" s="20">
        <v>0</v>
      </c>
      <c r="T28" s="28">
        <f t="shared" si="29"/>
        <v>0</v>
      </c>
      <c r="U28" s="23"/>
      <c r="V28" s="68" t="s">
        <v>44</v>
      </c>
      <c r="W28" s="20">
        <v>0</v>
      </c>
      <c r="X28" s="20">
        <v>0</v>
      </c>
      <c r="Y28" s="27">
        <f t="shared" si="30"/>
        <v>0</v>
      </c>
      <c r="Z28" s="20">
        <v>0</v>
      </c>
      <c r="AA28" s="28">
        <f t="shared" si="31"/>
        <v>0</v>
      </c>
    </row>
    <row r="29" spans="1:27" x14ac:dyDescent="0.25">
      <c r="A29" s="68" t="s">
        <v>45</v>
      </c>
      <c r="B29" s="20">
        <v>0</v>
      </c>
      <c r="C29" s="20">
        <v>0</v>
      </c>
      <c r="D29" s="27">
        <f t="shared" si="26"/>
        <v>0</v>
      </c>
      <c r="E29" s="20">
        <v>0</v>
      </c>
      <c r="F29" s="28">
        <f t="shared" si="27"/>
        <v>0</v>
      </c>
      <c r="G29" s="22"/>
      <c r="H29" s="68" t="s">
        <v>45</v>
      </c>
      <c r="I29" s="38"/>
      <c r="J29" s="38"/>
      <c r="K29" s="35">
        <f t="shared" si="20"/>
        <v>0</v>
      </c>
      <c r="L29" s="41">
        <v>0</v>
      </c>
      <c r="M29" s="37">
        <f t="shared" si="21"/>
        <v>0</v>
      </c>
      <c r="N29" s="23"/>
      <c r="O29" s="68" t="s">
        <v>45</v>
      </c>
      <c r="P29" s="20">
        <v>1</v>
      </c>
      <c r="Q29" s="20">
        <v>1</v>
      </c>
      <c r="R29" s="27">
        <f t="shared" si="28"/>
        <v>1</v>
      </c>
      <c r="S29" s="20">
        <v>0</v>
      </c>
      <c r="T29" s="28">
        <f t="shared" si="29"/>
        <v>0</v>
      </c>
      <c r="U29" s="23"/>
      <c r="V29" s="68" t="s">
        <v>45</v>
      </c>
      <c r="W29" s="20">
        <v>0</v>
      </c>
      <c r="X29" s="20">
        <v>0</v>
      </c>
      <c r="Y29" s="27">
        <f t="shared" si="30"/>
        <v>0</v>
      </c>
      <c r="Z29" s="20">
        <v>0</v>
      </c>
      <c r="AA29" s="28">
        <f t="shared" si="31"/>
        <v>0</v>
      </c>
    </row>
    <row r="30" spans="1:27" x14ac:dyDescent="0.25">
      <c r="A30" s="68" t="s">
        <v>46</v>
      </c>
      <c r="B30" s="20">
        <v>0</v>
      </c>
      <c r="C30" s="20">
        <v>0</v>
      </c>
      <c r="D30" s="27">
        <f t="shared" si="26"/>
        <v>0</v>
      </c>
      <c r="E30" s="20">
        <v>0</v>
      </c>
      <c r="F30" s="28">
        <f t="shared" si="27"/>
        <v>0</v>
      </c>
      <c r="G30" s="22"/>
      <c r="H30" s="68" t="s">
        <v>46</v>
      </c>
      <c r="I30" s="38"/>
      <c r="J30" s="38"/>
      <c r="K30" s="35">
        <f t="shared" si="20"/>
        <v>0</v>
      </c>
      <c r="L30" s="41">
        <v>0</v>
      </c>
      <c r="M30" s="37">
        <f t="shared" si="21"/>
        <v>0</v>
      </c>
      <c r="N30" s="23"/>
      <c r="O30" s="68" t="s">
        <v>46</v>
      </c>
      <c r="P30" s="20">
        <v>0</v>
      </c>
      <c r="Q30" s="20">
        <v>0</v>
      </c>
      <c r="R30" s="27">
        <f t="shared" si="28"/>
        <v>0</v>
      </c>
      <c r="S30" s="20">
        <v>0</v>
      </c>
      <c r="T30" s="28">
        <f t="shared" si="29"/>
        <v>0</v>
      </c>
      <c r="U30" s="23"/>
      <c r="V30" s="68" t="s">
        <v>46</v>
      </c>
      <c r="W30" s="20">
        <v>0</v>
      </c>
      <c r="X30" s="20">
        <v>0</v>
      </c>
      <c r="Y30" s="27">
        <f t="shared" si="30"/>
        <v>0</v>
      </c>
      <c r="Z30" s="20">
        <v>0</v>
      </c>
      <c r="AA30" s="28">
        <f t="shared" si="31"/>
        <v>0</v>
      </c>
    </row>
    <row r="31" spans="1:27" x14ac:dyDescent="0.25">
      <c r="A31" s="68" t="s">
        <v>47</v>
      </c>
      <c r="B31" s="20">
        <v>0</v>
      </c>
      <c r="C31" s="20">
        <v>0</v>
      </c>
      <c r="D31" s="27">
        <f t="shared" si="26"/>
        <v>0</v>
      </c>
      <c r="E31" s="20">
        <v>0</v>
      </c>
      <c r="F31" s="28">
        <f t="shared" si="27"/>
        <v>0</v>
      </c>
      <c r="G31" s="22"/>
      <c r="H31" s="68" t="s">
        <v>47</v>
      </c>
      <c r="I31" s="38"/>
      <c r="J31" s="38"/>
      <c r="K31" s="35">
        <f t="shared" si="20"/>
        <v>0</v>
      </c>
      <c r="L31" s="41">
        <v>0</v>
      </c>
      <c r="M31" s="37">
        <f t="shared" si="21"/>
        <v>0</v>
      </c>
      <c r="N31" s="23"/>
      <c r="O31" s="68" t="s">
        <v>47</v>
      </c>
      <c r="P31" s="20">
        <v>0</v>
      </c>
      <c r="Q31" s="20">
        <v>0</v>
      </c>
      <c r="R31" s="27">
        <f t="shared" si="28"/>
        <v>0</v>
      </c>
      <c r="S31" s="20">
        <v>0</v>
      </c>
      <c r="T31" s="28">
        <f t="shared" si="29"/>
        <v>0</v>
      </c>
      <c r="U31" s="23"/>
      <c r="V31" s="68" t="s">
        <v>47</v>
      </c>
      <c r="W31" s="20">
        <v>0</v>
      </c>
      <c r="X31" s="20">
        <v>0</v>
      </c>
      <c r="Y31" s="27">
        <f t="shared" si="30"/>
        <v>0</v>
      </c>
      <c r="Z31" s="20">
        <v>0</v>
      </c>
      <c r="AA31" s="28">
        <f t="shared" si="31"/>
        <v>0</v>
      </c>
    </row>
    <row r="32" spans="1:27" x14ac:dyDescent="0.25">
      <c r="A32" s="68" t="s">
        <v>48</v>
      </c>
      <c r="B32" s="20">
        <v>0</v>
      </c>
      <c r="C32" s="20">
        <v>0</v>
      </c>
      <c r="D32" s="27">
        <f t="shared" si="26"/>
        <v>0</v>
      </c>
      <c r="E32" s="20">
        <v>0</v>
      </c>
      <c r="F32" s="28">
        <f t="shared" si="27"/>
        <v>0</v>
      </c>
      <c r="G32" s="22"/>
      <c r="H32" s="68" t="s">
        <v>48</v>
      </c>
      <c r="I32" s="38"/>
      <c r="J32" s="38"/>
      <c r="K32" s="35">
        <f t="shared" si="20"/>
        <v>0</v>
      </c>
      <c r="L32" s="41">
        <v>0</v>
      </c>
      <c r="M32" s="37">
        <f t="shared" si="21"/>
        <v>0</v>
      </c>
      <c r="N32" s="23"/>
      <c r="O32" s="68" t="s">
        <v>48</v>
      </c>
      <c r="P32" s="20">
        <v>0</v>
      </c>
      <c r="Q32" s="20">
        <v>0</v>
      </c>
      <c r="R32" s="27">
        <f t="shared" si="28"/>
        <v>0</v>
      </c>
      <c r="S32" s="20">
        <v>0</v>
      </c>
      <c r="T32" s="28">
        <f t="shared" si="29"/>
        <v>0</v>
      </c>
      <c r="U32" s="23"/>
      <c r="V32" s="68" t="s">
        <v>48</v>
      </c>
      <c r="W32" s="20">
        <v>0</v>
      </c>
      <c r="X32" s="20">
        <v>0</v>
      </c>
      <c r="Y32" s="27">
        <f t="shared" si="30"/>
        <v>0</v>
      </c>
      <c r="Z32" s="20">
        <v>0</v>
      </c>
      <c r="AA32" s="28">
        <f t="shared" si="31"/>
        <v>0</v>
      </c>
    </row>
    <row r="33" spans="1:27" x14ac:dyDescent="0.25">
      <c r="A33" s="68" t="s">
        <v>49</v>
      </c>
      <c r="B33" s="20">
        <v>0</v>
      </c>
      <c r="C33" s="20">
        <v>0</v>
      </c>
      <c r="D33" s="27">
        <f t="shared" si="26"/>
        <v>0</v>
      </c>
      <c r="E33" s="20">
        <v>0</v>
      </c>
      <c r="F33" s="28">
        <f t="shared" si="27"/>
        <v>0</v>
      </c>
      <c r="G33" s="22"/>
      <c r="H33" s="68" t="s">
        <v>49</v>
      </c>
      <c r="I33" s="38"/>
      <c r="J33" s="38"/>
      <c r="K33" s="35">
        <f t="shared" si="20"/>
        <v>0</v>
      </c>
      <c r="L33" s="41">
        <v>0</v>
      </c>
      <c r="M33" s="37">
        <f t="shared" si="21"/>
        <v>0</v>
      </c>
      <c r="N33" s="23"/>
      <c r="O33" s="68" t="s">
        <v>49</v>
      </c>
      <c r="P33" s="20">
        <v>0</v>
      </c>
      <c r="Q33" s="20">
        <v>0</v>
      </c>
      <c r="R33" s="27">
        <f t="shared" si="28"/>
        <v>0</v>
      </c>
      <c r="S33" s="20">
        <v>0</v>
      </c>
      <c r="T33" s="28">
        <f t="shared" si="29"/>
        <v>0</v>
      </c>
      <c r="U33" s="23"/>
      <c r="V33" s="68" t="s">
        <v>49</v>
      </c>
      <c r="W33" s="20">
        <v>0</v>
      </c>
      <c r="X33" s="20">
        <v>0</v>
      </c>
      <c r="Y33" s="27">
        <f t="shared" si="30"/>
        <v>0</v>
      </c>
      <c r="Z33" s="20">
        <v>0</v>
      </c>
      <c r="AA33" s="28">
        <f t="shared" si="31"/>
        <v>0</v>
      </c>
    </row>
    <row r="34" spans="1:27" ht="15.75" thickBot="1" x14ac:dyDescent="0.3">
      <c r="A34" s="69" t="s">
        <v>50</v>
      </c>
      <c r="B34" s="20">
        <v>0</v>
      </c>
      <c r="C34" s="20">
        <v>0</v>
      </c>
      <c r="D34" s="27">
        <f t="shared" si="26"/>
        <v>0</v>
      </c>
      <c r="E34" s="20">
        <v>0</v>
      </c>
      <c r="F34" s="28">
        <f t="shared" si="27"/>
        <v>0</v>
      </c>
      <c r="G34" s="22"/>
      <c r="H34" s="69" t="s">
        <v>50</v>
      </c>
      <c r="I34" s="38"/>
      <c r="J34" s="38"/>
      <c r="K34" s="35">
        <f t="shared" si="20"/>
        <v>0</v>
      </c>
      <c r="L34" s="41">
        <v>0</v>
      </c>
      <c r="M34" s="37">
        <f t="shared" si="21"/>
        <v>0</v>
      </c>
      <c r="N34" s="23"/>
      <c r="O34" s="69" t="s">
        <v>50</v>
      </c>
      <c r="P34" s="20">
        <v>0</v>
      </c>
      <c r="Q34" s="20">
        <v>0</v>
      </c>
      <c r="R34" s="27">
        <f t="shared" si="28"/>
        <v>0</v>
      </c>
      <c r="S34" s="20">
        <v>0</v>
      </c>
      <c r="T34" s="28">
        <f t="shared" si="29"/>
        <v>0</v>
      </c>
      <c r="U34" s="23"/>
      <c r="V34" s="69" t="s">
        <v>50</v>
      </c>
      <c r="W34" s="20">
        <v>0</v>
      </c>
      <c r="X34" s="20">
        <v>0</v>
      </c>
      <c r="Y34" s="27">
        <f t="shared" si="30"/>
        <v>0</v>
      </c>
      <c r="Z34" s="20">
        <v>0</v>
      </c>
      <c r="AA34" s="28">
        <f t="shared" si="31"/>
        <v>0</v>
      </c>
    </row>
    <row r="35" spans="1:27" ht="15.75" thickBot="1" x14ac:dyDescent="0.3">
      <c r="A35" s="70" t="s">
        <v>10</v>
      </c>
      <c r="B35" s="42">
        <f>SUM(B25:B34)</f>
        <v>1</v>
      </c>
      <c r="C35" s="42">
        <f>SUM(C25:C34)</f>
        <v>1</v>
      </c>
      <c r="D35" s="35">
        <f t="shared" ref="D35" si="32">IF(B35=0,0,+C35/B35)</f>
        <v>1</v>
      </c>
      <c r="E35" s="36">
        <v>0</v>
      </c>
      <c r="F35" s="37">
        <f t="shared" ref="F35" si="33">IF(B35=0,0,+E35/B35)</f>
        <v>0</v>
      </c>
      <c r="G35" s="22"/>
      <c r="H35" s="70" t="s">
        <v>10</v>
      </c>
      <c r="I35" s="42">
        <f>SUM(I25:I34)</f>
        <v>0</v>
      </c>
      <c r="J35" s="42">
        <f>SUM(J25:J34)</f>
        <v>0</v>
      </c>
      <c r="K35" s="44">
        <f t="shared" si="20"/>
        <v>0</v>
      </c>
      <c r="L35" s="44">
        <v>0</v>
      </c>
      <c r="M35" s="45">
        <f t="shared" si="21"/>
        <v>0</v>
      </c>
      <c r="N35" s="23"/>
      <c r="O35" s="70" t="s">
        <v>10</v>
      </c>
      <c r="P35" s="42">
        <f>SUM(P25:P34)</f>
        <v>31</v>
      </c>
      <c r="Q35" s="42">
        <f>SUM(Q25:Q34)</f>
        <v>31</v>
      </c>
      <c r="R35" s="44">
        <f t="shared" ref="R35" si="34">IF(P35=0,0,+Q35/P35)</f>
        <v>1</v>
      </c>
      <c r="S35" s="44">
        <v>0</v>
      </c>
      <c r="T35" s="45">
        <f t="shared" ref="T35" si="35">IF(P35=0,0,+S35/P35)</f>
        <v>0</v>
      </c>
      <c r="U35" s="23"/>
      <c r="V35" s="70" t="s">
        <v>10</v>
      </c>
      <c r="W35" s="42">
        <f>SUM(W25:W34)</f>
        <v>0</v>
      </c>
      <c r="X35" s="42">
        <f>SUM(X25:X34)</f>
        <v>0</v>
      </c>
      <c r="Y35" s="44">
        <f t="shared" ref="Y35" si="36">IF(W35=0,0,+X35/W35)</f>
        <v>0</v>
      </c>
      <c r="Z35" s="44">
        <v>0</v>
      </c>
      <c r="AA35" s="45">
        <f t="shared" ref="AA35" si="37">IF(W35=0,0,+Z35/W35)</f>
        <v>0</v>
      </c>
    </row>
    <row r="36" spans="1:27" ht="15.75" thickBot="1" x14ac:dyDescent="0.3">
      <c r="A36" s="46"/>
      <c r="B36" s="47"/>
      <c r="C36" s="47"/>
      <c r="D36" s="47"/>
      <c r="E36" s="48"/>
      <c r="F36" s="49"/>
      <c r="G36" s="22"/>
      <c r="H36" s="46"/>
      <c r="I36" s="47"/>
      <c r="J36" s="47"/>
      <c r="K36" s="47"/>
      <c r="L36" s="48"/>
      <c r="M36" s="49"/>
      <c r="N36" s="23"/>
      <c r="O36" s="46"/>
      <c r="P36" s="47"/>
      <c r="Q36" s="47"/>
      <c r="R36" s="47"/>
      <c r="S36" s="48"/>
      <c r="T36" s="49"/>
      <c r="U36" s="23"/>
      <c r="V36" s="46"/>
      <c r="W36" s="47"/>
      <c r="X36" s="47"/>
      <c r="Y36" s="47"/>
      <c r="Z36" s="48"/>
      <c r="AA36" s="49"/>
    </row>
    <row r="37" spans="1:27" ht="15" customHeight="1" x14ac:dyDescent="0.25">
      <c r="A37" s="135" t="s">
        <v>51</v>
      </c>
      <c r="B37" s="137" t="s">
        <v>21</v>
      </c>
      <c r="C37" s="139" t="s">
        <v>22</v>
      </c>
      <c r="D37" s="121" t="s">
        <v>23</v>
      </c>
      <c r="E37" s="141" t="s">
        <v>24</v>
      </c>
      <c r="F37" s="121" t="s">
        <v>25</v>
      </c>
      <c r="G37" s="22"/>
      <c r="H37" s="135" t="s">
        <v>51</v>
      </c>
      <c r="I37" s="137" t="s">
        <v>21</v>
      </c>
      <c r="J37" s="139" t="s">
        <v>22</v>
      </c>
      <c r="K37" s="121" t="s">
        <v>23</v>
      </c>
      <c r="L37" s="141" t="s">
        <v>24</v>
      </c>
      <c r="M37" s="121" t="s">
        <v>25</v>
      </c>
      <c r="N37" s="23"/>
      <c r="O37" s="135" t="s">
        <v>51</v>
      </c>
      <c r="P37" s="137" t="s">
        <v>21</v>
      </c>
      <c r="Q37" s="139" t="s">
        <v>22</v>
      </c>
      <c r="R37" s="121" t="s">
        <v>23</v>
      </c>
      <c r="S37" s="141" t="s">
        <v>24</v>
      </c>
      <c r="T37" s="121" t="s">
        <v>25</v>
      </c>
      <c r="U37" s="23"/>
      <c r="V37" s="135" t="s">
        <v>51</v>
      </c>
      <c r="W37" s="137" t="s">
        <v>21</v>
      </c>
      <c r="X37" s="139" t="s">
        <v>22</v>
      </c>
      <c r="Y37" s="121" t="s">
        <v>23</v>
      </c>
      <c r="Z37" s="141" t="s">
        <v>24</v>
      </c>
      <c r="AA37" s="121" t="s">
        <v>25</v>
      </c>
    </row>
    <row r="38" spans="1:27" ht="15.75" thickBot="1" x14ac:dyDescent="0.3">
      <c r="A38" s="136"/>
      <c r="B38" s="138"/>
      <c r="C38" s="140"/>
      <c r="D38" s="122"/>
      <c r="E38" s="142"/>
      <c r="F38" s="134"/>
      <c r="G38" s="22"/>
      <c r="H38" s="136"/>
      <c r="I38" s="138"/>
      <c r="J38" s="140"/>
      <c r="K38" s="122"/>
      <c r="L38" s="142"/>
      <c r="M38" s="134"/>
      <c r="N38" s="23"/>
      <c r="O38" s="136"/>
      <c r="P38" s="138"/>
      <c r="Q38" s="140"/>
      <c r="R38" s="122"/>
      <c r="S38" s="142"/>
      <c r="T38" s="134"/>
      <c r="U38" s="23"/>
      <c r="V38" s="136"/>
      <c r="W38" s="138"/>
      <c r="X38" s="140"/>
      <c r="Y38" s="122"/>
      <c r="Z38" s="142"/>
      <c r="AA38" s="134"/>
    </row>
    <row r="39" spans="1:27" x14ac:dyDescent="0.25">
      <c r="A39" s="71" t="s">
        <v>52</v>
      </c>
      <c r="B39" s="20">
        <v>5</v>
      </c>
      <c r="C39" s="20">
        <v>5</v>
      </c>
      <c r="D39" s="27">
        <f t="shared" ref="D39" si="38">IF(B39=0,0,+C39/B39)</f>
        <v>1</v>
      </c>
      <c r="E39" s="20">
        <v>0</v>
      </c>
      <c r="F39" s="28">
        <f t="shared" ref="F39" si="39">IF(B39=0,0,+E39/B39)</f>
        <v>0</v>
      </c>
      <c r="G39" s="22"/>
      <c r="H39" s="71" t="s">
        <v>52</v>
      </c>
      <c r="I39" s="50"/>
      <c r="J39" s="50"/>
      <c r="K39" s="51">
        <f t="shared" ref="K39:K47" si="40">IF(I39=0,0,+J39/I39)</f>
        <v>0</v>
      </c>
      <c r="L39" s="53">
        <v>0</v>
      </c>
      <c r="M39" s="52">
        <f t="shared" ref="M39:M47" si="41">IF(I39=0,0,+L39/I39)</f>
        <v>0</v>
      </c>
      <c r="N39" s="23"/>
      <c r="O39" s="71" t="s">
        <v>52</v>
      </c>
      <c r="P39" s="20">
        <v>415</v>
      </c>
      <c r="Q39" s="20">
        <v>415</v>
      </c>
      <c r="R39" s="27">
        <f t="shared" ref="R39" si="42">IF(P39=0,0,+Q39/P39)</f>
        <v>1</v>
      </c>
      <c r="S39" s="20">
        <v>0</v>
      </c>
      <c r="T39" s="28">
        <f t="shared" ref="T39" si="43">IF(P39=0,0,+S39/P39)</f>
        <v>0</v>
      </c>
      <c r="U39" s="23"/>
      <c r="V39" s="71" t="s">
        <v>52</v>
      </c>
      <c r="W39" s="20">
        <v>1</v>
      </c>
      <c r="X39" s="20">
        <v>1</v>
      </c>
      <c r="Y39" s="27">
        <f t="shared" ref="Y39" si="44">IF(W39=0,0,+X39/W39)</f>
        <v>1</v>
      </c>
      <c r="Z39" s="20">
        <v>0</v>
      </c>
      <c r="AA39" s="28">
        <f t="shared" ref="AA39" si="45">IF(W39=0,0,+Z39/W39)</f>
        <v>0</v>
      </c>
    </row>
    <row r="40" spans="1:27" x14ac:dyDescent="0.25">
      <c r="A40" s="71" t="s">
        <v>53</v>
      </c>
      <c r="B40" s="20">
        <v>21</v>
      </c>
      <c r="C40" s="20">
        <v>21</v>
      </c>
      <c r="D40" s="27">
        <f t="shared" ref="D40:D46" si="46">IF(B40=0,0,+C40/B40)</f>
        <v>1</v>
      </c>
      <c r="E40" s="20">
        <v>0</v>
      </c>
      <c r="F40" s="28">
        <f t="shared" ref="F40:F46" si="47">IF(B40=0,0,+E40/B40)</f>
        <v>0</v>
      </c>
      <c r="G40" s="22"/>
      <c r="H40" s="71" t="s">
        <v>53</v>
      </c>
      <c r="I40" s="50"/>
      <c r="J40" s="50"/>
      <c r="K40" s="51">
        <f t="shared" si="40"/>
        <v>0</v>
      </c>
      <c r="L40" s="53">
        <v>0</v>
      </c>
      <c r="M40" s="52">
        <f t="shared" si="41"/>
        <v>0</v>
      </c>
      <c r="N40" s="23"/>
      <c r="O40" s="71" t="s">
        <v>53</v>
      </c>
      <c r="P40" s="20">
        <v>538</v>
      </c>
      <c r="Q40" s="20">
        <v>538</v>
      </c>
      <c r="R40" s="27">
        <f t="shared" ref="R40:R46" si="48">IF(P40=0,0,+Q40/P40)</f>
        <v>1</v>
      </c>
      <c r="S40" s="20">
        <v>0</v>
      </c>
      <c r="T40" s="28">
        <f t="shared" ref="T40:T46" si="49">IF(P40=0,0,+S40/P40)</f>
        <v>0</v>
      </c>
      <c r="U40" s="23"/>
      <c r="V40" s="71" t="s">
        <v>53</v>
      </c>
      <c r="W40" s="20">
        <v>1</v>
      </c>
      <c r="X40" s="20">
        <v>1</v>
      </c>
      <c r="Y40" s="27">
        <f t="shared" ref="Y40:Y46" si="50">IF(W40=0,0,+X40/W40)</f>
        <v>1</v>
      </c>
      <c r="Z40" s="20">
        <v>0</v>
      </c>
      <c r="AA40" s="28">
        <f t="shared" ref="AA40:AA46" si="51">IF(W40=0,0,+Z40/W40)</f>
        <v>0</v>
      </c>
    </row>
    <row r="41" spans="1:27" x14ac:dyDescent="0.25">
      <c r="A41" s="71" t="s">
        <v>54</v>
      </c>
      <c r="B41" s="20">
        <v>0</v>
      </c>
      <c r="C41" s="20">
        <v>0</v>
      </c>
      <c r="D41" s="27">
        <f t="shared" si="46"/>
        <v>0</v>
      </c>
      <c r="E41" s="20">
        <v>0</v>
      </c>
      <c r="F41" s="28">
        <f t="shared" si="47"/>
        <v>0</v>
      </c>
      <c r="G41" s="22"/>
      <c r="H41" s="71" t="s">
        <v>54</v>
      </c>
      <c r="I41" s="50"/>
      <c r="J41" s="50"/>
      <c r="K41" s="51">
        <f t="shared" si="40"/>
        <v>0</v>
      </c>
      <c r="L41" s="53">
        <v>0</v>
      </c>
      <c r="M41" s="52">
        <f t="shared" si="41"/>
        <v>0</v>
      </c>
      <c r="N41" s="23"/>
      <c r="O41" s="71" t="s">
        <v>54</v>
      </c>
      <c r="P41" s="20">
        <v>0</v>
      </c>
      <c r="Q41" s="20">
        <v>0</v>
      </c>
      <c r="R41" s="27">
        <f t="shared" si="48"/>
        <v>0</v>
      </c>
      <c r="S41" s="20">
        <v>0</v>
      </c>
      <c r="T41" s="28">
        <f t="shared" si="49"/>
        <v>0</v>
      </c>
      <c r="U41" s="23"/>
      <c r="V41" s="71" t="s">
        <v>54</v>
      </c>
      <c r="W41" s="20">
        <v>0</v>
      </c>
      <c r="X41" s="20">
        <v>0</v>
      </c>
      <c r="Y41" s="27">
        <f t="shared" si="50"/>
        <v>0</v>
      </c>
      <c r="Z41" s="20">
        <v>0</v>
      </c>
      <c r="AA41" s="28">
        <f t="shared" si="51"/>
        <v>0</v>
      </c>
    </row>
    <row r="42" spans="1:27" x14ac:dyDescent="0.25">
      <c r="A42" s="71" t="s">
        <v>55</v>
      </c>
      <c r="B42" s="20">
        <v>0</v>
      </c>
      <c r="C42" s="20">
        <v>0</v>
      </c>
      <c r="D42" s="27">
        <f t="shared" si="46"/>
        <v>0</v>
      </c>
      <c r="E42" s="20">
        <v>0</v>
      </c>
      <c r="F42" s="28">
        <f t="shared" si="47"/>
        <v>0</v>
      </c>
      <c r="G42" s="22"/>
      <c r="H42" s="71" t="s">
        <v>55</v>
      </c>
      <c r="I42" s="50"/>
      <c r="J42" s="50"/>
      <c r="K42" s="51">
        <f t="shared" si="40"/>
        <v>0</v>
      </c>
      <c r="L42" s="53">
        <v>0</v>
      </c>
      <c r="M42" s="52">
        <f t="shared" si="41"/>
        <v>0</v>
      </c>
      <c r="N42" s="23"/>
      <c r="O42" s="71" t="s">
        <v>55</v>
      </c>
      <c r="P42" s="20">
        <v>1</v>
      </c>
      <c r="Q42" s="20">
        <v>1</v>
      </c>
      <c r="R42" s="27">
        <f t="shared" si="48"/>
        <v>1</v>
      </c>
      <c r="S42" s="20">
        <v>0</v>
      </c>
      <c r="T42" s="28">
        <f t="shared" si="49"/>
        <v>0</v>
      </c>
      <c r="U42" s="23"/>
      <c r="V42" s="71" t="s">
        <v>55</v>
      </c>
      <c r="W42" s="20">
        <v>0</v>
      </c>
      <c r="X42" s="20">
        <v>0</v>
      </c>
      <c r="Y42" s="27">
        <f t="shared" si="50"/>
        <v>0</v>
      </c>
      <c r="Z42" s="20">
        <v>0</v>
      </c>
      <c r="AA42" s="28">
        <f t="shared" si="51"/>
        <v>0</v>
      </c>
    </row>
    <row r="43" spans="1:27" x14ac:dyDescent="0.25">
      <c r="A43" s="71" t="s">
        <v>56</v>
      </c>
      <c r="B43" s="20">
        <v>0</v>
      </c>
      <c r="C43" s="20">
        <v>0</v>
      </c>
      <c r="D43" s="27">
        <f t="shared" si="46"/>
        <v>0</v>
      </c>
      <c r="E43" s="20">
        <v>0</v>
      </c>
      <c r="F43" s="28">
        <f t="shared" si="47"/>
        <v>0</v>
      </c>
      <c r="G43" s="22"/>
      <c r="H43" s="71" t="s">
        <v>56</v>
      </c>
      <c r="I43" s="50"/>
      <c r="J43" s="50"/>
      <c r="K43" s="51">
        <f t="shared" si="40"/>
        <v>0</v>
      </c>
      <c r="L43" s="53">
        <v>0</v>
      </c>
      <c r="M43" s="52">
        <f t="shared" si="41"/>
        <v>0</v>
      </c>
      <c r="N43" s="23"/>
      <c r="O43" s="71" t="s">
        <v>56</v>
      </c>
      <c r="P43" s="20">
        <v>29</v>
      </c>
      <c r="Q43" s="20">
        <v>28</v>
      </c>
      <c r="R43" s="27">
        <f t="shared" si="48"/>
        <v>0.96551724137931039</v>
      </c>
      <c r="S43" s="20">
        <v>1</v>
      </c>
      <c r="T43" s="28">
        <f t="shared" si="49"/>
        <v>3.4482758620689655E-2</v>
      </c>
      <c r="U43" s="23"/>
      <c r="V43" s="71" t="s">
        <v>56</v>
      </c>
      <c r="W43" s="20">
        <v>0</v>
      </c>
      <c r="X43" s="20">
        <v>0</v>
      </c>
      <c r="Y43" s="27">
        <f t="shared" si="50"/>
        <v>0</v>
      </c>
      <c r="Z43" s="20">
        <v>0</v>
      </c>
      <c r="AA43" s="28">
        <f t="shared" si="51"/>
        <v>0</v>
      </c>
    </row>
    <row r="44" spans="1:27" x14ac:dyDescent="0.25">
      <c r="A44" s="71" t="s">
        <v>57</v>
      </c>
      <c r="B44" s="20">
        <v>0</v>
      </c>
      <c r="C44" s="20">
        <v>0</v>
      </c>
      <c r="D44" s="27">
        <f t="shared" si="46"/>
        <v>0</v>
      </c>
      <c r="E44" s="20">
        <v>0</v>
      </c>
      <c r="F44" s="28">
        <f t="shared" si="47"/>
        <v>0</v>
      </c>
      <c r="G44" s="22"/>
      <c r="H44" s="71" t="s">
        <v>57</v>
      </c>
      <c r="I44" s="50"/>
      <c r="J44" s="50"/>
      <c r="K44" s="51">
        <f t="shared" si="40"/>
        <v>0</v>
      </c>
      <c r="L44" s="53">
        <v>0</v>
      </c>
      <c r="M44" s="52">
        <f t="shared" si="41"/>
        <v>0</v>
      </c>
      <c r="N44" s="23"/>
      <c r="O44" s="71" t="s">
        <v>57</v>
      </c>
      <c r="P44" s="20">
        <v>1</v>
      </c>
      <c r="Q44" s="20">
        <v>1</v>
      </c>
      <c r="R44" s="27">
        <f t="shared" si="48"/>
        <v>1</v>
      </c>
      <c r="S44" s="20">
        <v>0</v>
      </c>
      <c r="T44" s="28">
        <f t="shared" si="49"/>
        <v>0</v>
      </c>
      <c r="U44" s="23"/>
      <c r="V44" s="71" t="s">
        <v>57</v>
      </c>
      <c r="W44" s="20">
        <v>0</v>
      </c>
      <c r="X44" s="20">
        <v>0</v>
      </c>
      <c r="Y44" s="27">
        <f t="shared" si="50"/>
        <v>0</v>
      </c>
      <c r="Z44" s="20">
        <v>0</v>
      </c>
      <c r="AA44" s="28">
        <f t="shared" si="51"/>
        <v>0</v>
      </c>
    </row>
    <row r="45" spans="1:27" x14ac:dyDescent="0.25">
      <c r="A45" s="71" t="s">
        <v>58</v>
      </c>
      <c r="B45" s="20">
        <v>0</v>
      </c>
      <c r="C45" s="20">
        <v>0</v>
      </c>
      <c r="D45" s="27">
        <f t="shared" si="46"/>
        <v>0</v>
      </c>
      <c r="E45" s="20">
        <v>0</v>
      </c>
      <c r="F45" s="28">
        <f t="shared" si="47"/>
        <v>0</v>
      </c>
      <c r="G45" s="22"/>
      <c r="H45" s="71" t="s">
        <v>58</v>
      </c>
      <c r="I45" s="50"/>
      <c r="J45" s="50"/>
      <c r="K45" s="51">
        <f t="shared" si="40"/>
        <v>0</v>
      </c>
      <c r="L45" s="53">
        <v>0</v>
      </c>
      <c r="M45" s="52">
        <f t="shared" si="41"/>
        <v>0</v>
      </c>
      <c r="N45" s="23"/>
      <c r="O45" s="71" t="s">
        <v>58</v>
      </c>
      <c r="P45" s="20">
        <v>42</v>
      </c>
      <c r="Q45" s="20">
        <v>42</v>
      </c>
      <c r="R45" s="27">
        <f t="shared" si="48"/>
        <v>1</v>
      </c>
      <c r="S45" s="20">
        <v>0</v>
      </c>
      <c r="T45" s="28">
        <f t="shared" si="49"/>
        <v>0</v>
      </c>
      <c r="U45" s="23"/>
      <c r="V45" s="71" t="s">
        <v>58</v>
      </c>
      <c r="W45" s="20">
        <v>1</v>
      </c>
      <c r="X45" s="20">
        <v>1</v>
      </c>
      <c r="Y45" s="27">
        <f t="shared" si="50"/>
        <v>1</v>
      </c>
      <c r="Z45" s="20">
        <v>0</v>
      </c>
      <c r="AA45" s="28">
        <f t="shared" si="51"/>
        <v>0</v>
      </c>
    </row>
    <row r="46" spans="1:27" ht="15.75" thickBot="1" x14ac:dyDescent="0.3">
      <c r="A46" s="72" t="s">
        <v>59</v>
      </c>
      <c r="B46" s="20">
        <v>0</v>
      </c>
      <c r="C46" s="20">
        <v>0</v>
      </c>
      <c r="D46" s="27">
        <f t="shared" si="46"/>
        <v>0</v>
      </c>
      <c r="E46" s="20">
        <v>0</v>
      </c>
      <c r="F46" s="28">
        <f t="shared" si="47"/>
        <v>0</v>
      </c>
      <c r="G46" s="22"/>
      <c r="H46" s="72" t="s">
        <v>59</v>
      </c>
      <c r="I46" s="50"/>
      <c r="J46" s="50"/>
      <c r="K46" s="51">
        <f t="shared" si="40"/>
        <v>0</v>
      </c>
      <c r="L46" s="53">
        <v>0</v>
      </c>
      <c r="M46" s="52">
        <f t="shared" si="41"/>
        <v>0</v>
      </c>
      <c r="N46" s="23"/>
      <c r="O46" s="72" t="s">
        <v>59</v>
      </c>
      <c r="P46" s="20">
        <v>0</v>
      </c>
      <c r="Q46" s="20">
        <v>0</v>
      </c>
      <c r="R46" s="27">
        <f t="shared" si="48"/>
        <v>0</v>
      </c>
      <c r="S46" s="20">
        <v>0</v>
      </c>
      <c r="T46" s="28">
        <f t="shared" si="49"/>
        <v>0</v>
      </c>
      <c r="U46" s="23"/>
      <c r="V46" s="72" t="s">
        <v>59</v>
      </c>
      <c r="W46" s="20">
        <v>0</v>
      </c>
      <c r="X46" s="20">
        <v>0</v>
      </c>
      <c r="Y46" s="27">
        <f t="shared" si="50"/>
        <v>0</v>
      </c>
      <c r="Z46" s="20">
        <v>0</v>
      </c>
      <c r="AA46" s="28">
        <f t="shared" si="51"/>
        <v>0</v>
      </c>
    </row>
    <row r="47" spans="1:27" ht="15.75" thickBot="1" x14ac:dyDescent="0.3">
      <c r="A47" s="54" t="s">
        <v>10</v>
      </c>
      <c r="B47" s="55">
        <f>SUM(B39:B46)</f>
        <v>26</v>
      </c>
      <c r="C47" s="55">
        <f>SUM(C39:C46)</f>
        <v>26</v>
      </c>
      <c r="D47" s="146">
        <f t="shared" ref="D47" si="52">IF(B47=0,0,+C47/B47)</f>
        <v>1</v>
      </c>
      <c r="E47" s="56"/>
      <c r="F47" s="57">
        <f t="shared" ref="F47" si="53">IF(B47=0,0,+E47/B47)</f>
        <v>0</v>
      </c>
      <c r="G47" s="22"/>
      <c r="H47" s="54" t="s">
        <v>10</v>
      </c>
      <c r="I47" s="55">
        <f>SUM(I39:I46)</f>
        <v>0</v>
      </c>
      <c r="J47" s="55">
        <f>SUM(J39:J46)</f>
        <v>0</v>
      </c>
      <c r="K47" s="56">
        <f t="shared" si="40"/>
        <v>0</v>
      </c>
      <c r="L47" s="58"/>
      <c r="M47" s="57">
        <f t="shared" si="41"/>
        <v>0</v>
      </c>
      <c r="N47" s="23"/>
      <c r="O47" s="54" t="s">
        <v>10</v>
      </c>
      <c r="P47" s="55">
        <f>SUM(P39:P46)</f>
        <v>1026</v>
      </c>
      <c r="Q47" s="55">
        <f>SUM(Q39:Q46)</f>
        <v>1025</v>
      </c>
      <c r="R47" s="57">
        <f t="shared" ref="R47" si="54">IF(P47=0,0,+Q47/P47)</f>
        <v>0.99902534113060426</v>
      </c>
      <c r="S47" s="145">
        <f>SUM(S39:S46)</f>
        <v>1</v>
      </c>
      <c r="T47" s="57">
        <f>IF(P47=0,0,+S47/P47)</f>
        <v>9.7465886939571145E-4</v>
      </c>
      <c r="U47" s="23"/>
      <c r="V47" s="54" t="s">
        <v>10</v>
      </c>
      <c r="W47" s="55">
        <f>SUM(W39:W46)</f>
        <v>3</v>
      </c>
      <c r="X47" s="55">
        <f>SUM(X39:X46)</f>
        <v>3</v>
      </c>
      <c r="Y47" s="57">
        <f t="shared" ref="Y47" si="55">IF(W47=0,0,+X47/W47)</f>
        <v>1</v>
      </c>
      <c r="Z47" s="58"/>
      <c r="AA47" s="57">
        <f t="shared" ref="AA47" si="56">IF(W47=0,0,+Z47/W47)</f>
        <v>0</v>
      </c>
    </row>
    <row r="48" spans="1:27" ht="15.75" thickBot="1" x14ac:dyDescent="0.3">
      <c r="A48" s="31"/>
      <c r="B48" s="32"/>
      <c r="C48" s="32"/>
      <c r="D48" s="32"/>
      <c r="E48" s="32"/>
      <c r="F48" s="32"/>
      <c r="G48" s="22"/>
      <c r="H48" s="31"/>
      <c r="I48" s="32"/>
      <c r="J48" s="32"/>
      <c r="K48" s="32"/>
      <c r="L48" s="32"/>
      <c r="M48" s="32"/>
      <c r="N48" s="23"/>
      <c r="O48" s="31"/>
      <c r="P48" s="32"/>
      <c r="Q48" s="32"/>
      <c r="R48" s="32"/>
      <c r="S48" s="32"/>
      <c r="T48" s="32"/>
      <c r="U48" s="23"/>
      <c r="V48" s="31"/>
      <c r="W48" s="32"/>
      <c r="X48" s="32"/>
      <c r="Y48" s="32"/>
      <c r="Z48" s="32"/>
      <c r="AA48" s="32"/>
    </row>
    <row r="49" spans="1:27" ht="15.75" thickBot="1" x14ac:dyDescent="0.3">
      <c r="A49" s="73" t="s">
        <v>10</v>
      </c>
      <c r="B49" s="78">
        <f>SUM(B47,B35,B21)</f>
        <v>31</v>
      </c>
      <c r="C49" s="78">
        <f>+B49</f>
        <v>31</v>
      </c>
      <c r="D49" s="75">
        <f>C49/B49</f>
        <v>1</v>
      </c>
      <c r="E49" s="78"/>
      <c r="F49" s="77"/>
      <c r="G49" s="22"/>
      <c r="H49" s="73" t="s">
        <v>10</v>
      </c>
      <c r="I49" s="78">
        <f>SUM(I47,I35,I21)</f>
        <v>0</v>
      </c>
      <c r="J49" s="78">
        <f>+I49</f>
        <v>0</v>
      </c>
      <c r="K49" s="75" t="e">
        <f>J49/I49</f>
        <v>#DIV/0!</v>
      </c>
      <c r="L49" s="78"/>
      <c r="M49" s="77"/>
      <c r="N49" s="23"/>
      <c r="O49" s="73" t="s">
        <v>10</v>
      </c>
      <c r="P49" s="78">
        <f>SUM(P47,P35,P21)</f>
        <v>1310</v>
      </c>
      <c r="Q49" s="78">
        <f>Q47+Q35+Q21</f>
        <v>1305</v>
      </c>
      <c r="R49" s="153">
        <f>Q49/P49</f>
        <v>0.99618320610687028</v>
      </c>
      <c r="S49" s="78">
        <f>S47+S35+S21</f>
        <v>5</v>
      </c>
      <c r="T49" s="152">
        <f>S49/P49</f>
        <v>3.8167938931297708E-3</v>
      </c>
      <c r="U49" s="23"/>
      <c r="V49" s="73" t="s">
        <v>10</v>
      </c>
      <c r="W49" s="78">
        <f>SUM(W47,W35,W21)</f>
        <v>3</v>
      </c>
      <c r="X49" s="78">
        <f>+W49</f>
        <v>3</v>
      </c>
      <c r="Y49" s="75">
        <f>X49/W49</f>
        <v>1</v>
      </c>
      <c r="Z49" s="78"/>
      <c r="AA49" s="77"/>
    </row>
  </sheetData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TOTAL TRIMESTRE </vt:lpstr>
      <vt:lpstr>TOTAL TRIMESTRE POR REGION</vt:lpstr>
      <vt:lpstr>JUL</vt:lpstr>
      <vt:lpstr>AGO</vt:lpstr>
      <vt:lpstr>SEPT</vt:lpstr>
      <vt:lpstr>JUL-REGION</vt:lpstr>
      <vt:lpstr>AGO-REGION</vt:lpstr>
      <vt:lpstr>SEP-REGION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Irma Olivo</dc:creator>
  <cp:lastModifiedBy>Juan M. Ardila Gutiérrez</cp:lastModifiedBy>
  <cp:lastPrinted>2018-05-08T16:34:23Z</cp:lastPrinted>
  <dcterms:created xsi:type="dcterms:W3CDTF">2018-05-08T16:08:15Z</dcterms:created>
  <dcterms:modified xsi:type="dcterms:W3CDTF">2019-10-28T19:00:02Z</dcterms:modified>
</cp:coreProperties>
</file>