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2021\DICIEMBRE\"/>
    </mc:Choice>
  </mc:AlternateContent>
  <bookViews>
    <workbookView xWindow="0" yWindow="0" windowWidth="20490" windowHeight="6855"/>
  </bookViews>
  <sheets>
    <sheet name="ESTADO SITUACION TRANSP." sheetId="5" r:id="rId1"/>
    <sheet name="NOTAS" sheetId="6" r:id="rId2"/>
    <sheet name="A SITUACION" sheetId="7" r:id="rId3"/>
  </sheets>
  <definedNames>
    <definedName name="_xlnm._FilterDatabase" localSheetId="1" hidden="1">NOTAS!$B$282:$I$502</definedName>
    <definedName name="_xlnm.Print_Area" localSheetId="1">NOTAS!$B$585:$I$604</definedName>
    <definedName name="_xlnm.Print_Titles" localSheetId="0">'ESTADO SITUACION TRANSP.'!$1:$8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4" i="7" l="1"/>
  <c r="C211" i="7"/>
  <c r="C177" i="7"/>
  <c r="C162" i="7"/>
  <c r="C147" i="7"/>
  <c r="C134" i="7"/>
  <c r="C116" i="7"/>
  <c r="C104" i="7"/>
  <c r="C101" i="7"/>
  <c r="C90" i="7"/>
  <c r="C78" i="7"/>
  <c r="C58" i="7"/>
  <c r="C44" i="7"/>
  <c r="C32" i="7"/>
  <c r="C14" i="7"/>
  <c r="C40" i="5"/>
  <c r="C32" i="5" l="1"/>
  <c r="D13" i="5"/>
  <c r="I255" i="6" l="1"/>
  <c r="I128" i="6"/>
  <c r="I67" i="6"/>
  <c r="I110" i="6"/>
  <c r="I36" i="6"/>
  <c r="I526" i="6" l="1"/>
  <c r="I547" i="6" l="1"/>
  <c r="I503" i="6"/>
  <c r="I90" i="6"/>
  <c r="I604" i="6" l="1"/>
  <c r="I218" i="6"/>
  <c r="I131" i="6" l="1"/>
  <c r="I562" i="6"/>
  <c r="I199" i="6" l="1"/>
  <c r="I16" i="6"/>
  <c r="I183" i="6" l="1"/>
  <c r="I169" i="6"/>
  <c r="I147" i="6"/>
  <c r="I581" i="6" l="1"/>
  <c r="I271" i="6"/>
  <c r="I51" i="6"/>
  <c r="C52" i="5" l="1"/>
  <c r="D55" i="5" s="1"/>
  <c r="C34" i="5"/>
  <c r="C22" i="5"/>
  <c r="C65" i="5"/>
  <c r="D44" i="5" l="1"/>
  <c r="D45" i="5" s="1"/>
  <c r="C61" i="5" l="1"/>
  <c r="D67" i="5" s="1"/>
  <c r="D68" i="5" s="1"/>
  <c r="D69" i="5" s="1"/>
</calcChain>
</file>

<file path=xl/sharedStrings.xml><?xml version="1.0" encoding="utf-8"?>
<sst xmlns="http://schemas.openxmlformats.org/spreadsheetml/2006/main" count="726" uniqueCount="416">
  <si>
    <t/>
  </si>
  <si>
    <t>SUPERAVIT DEL PERIODO</t>
  </si>
  <si>
    <t>______________________________</t>
  </si>
  <si>
    <t xml:space="preserve">       Presidente del Consejo Directivo</t>
  </si>
  <si>
    <t>BALANCE GENERAL</t>
  </si>
  <si>
    <t>Valores en RD$</t>
  </si>
  <si>
    <t>ACTIVOS</t>
  </si>
  <si>
    <t>ACTIVOS CORRIENTES</t>
  </si>
  <si>
    <t>TOTA ACTIVOS CORRIENTES</t>
  </si>
  <si>
    <t>ACTIVOS NO CORRIENTES</t>
  </si>
  <si>
    <t>PROVISION CUENTAS POR COBRAR</t>
  </si>
  <si>
    <t xml:space="preserve">                                                                                             </t>
  </si>
  <si>
    <t>TERRENOS</t>
  </si>
  <si>
    <t>EDIFICACIONES</t>
  </si>
  <si>
    <t>VEHICULOS</t>
  </si>
  <si>
    <t>EQUIPO DE MONITOREO</t>
  </si>
  <si>
    <t>ACTIVOS FIJOS BANCO MUNDIAL</t>
  </si>
  <si>
    <t>ACTIVOS CENTRO INDOTEL-HUB</t>
  </si>
  <si>
    <t>TOTAL ACTIVOS FIJOS</t>
  </si>
  <si>
    <t>TOTAL ACTIVOS FIJOS NETO</t>
  </si>
  <si>
    <t>DIFERIDOS</t>
  </si>
  <si>
    <t>MEJORAS EN PROPIEDADES ARRENDADAS</t>
  </si>
  <si>
    <t>TOTAL ACTIVOS DIFERIDOS</t>
  </si>
  <si>
    <t>OTROS ACTIVOS</t>
  </si>
  <si>
    <t>TOTAL DE ACTIVOS</t>
  </si>
  <si>
    <t>PASIVOS</t>
  </si>
  <si>
    <t>PASIVOS CORRIENTES</t>
  </si>
  <si>
    <t>TOTAL PASIVOS CORRIENTES</t>
  </si>
  <si>
    <t>PASIVOS NO CORRIENTES</t>
  </si>
  <si>
    <t>TOTAL PASIVOS</t>
  </si>
  <si>
    <t>PATRIMONIO INDOTEL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</si>
  <si>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</si>
  <si>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</si>
  <si>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</si>
  <si>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</si>
  <si>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</si>
  <si>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</si>
  <si>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</si>
  <si>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>________________________</t>
  </si>
  <si>
    <t xml:space="preserve">                NELSON ARROYO</t>
  </si>
  <si>
    <t xml:space="preserve">              JULISSA CRUZ</t>
  </si>
  <si>
    <t xml:space="preserve">             Directora  Ejecutiva</t>
  </si>
  <si>
    <t>BANCO DE RESERVAS  (240-005122-9)</t>
  </si>
  <si>
    <t>EFECTIVO EN CAJA Y BANCOS (ANEXO 1)</t>
  </si>
  <si>
    <t>PRESTAMOS FUNCIONARIOS Y EMPLEADOS (ANEXO 3)</t>
  </si>
  <si>
    <t>OTRAS CUENTAS POR COBRAR (ANEXO 4)</t>
  </si>
  <si>
    <t>GASTOS PAGADOS POR ANTICIPADO (ANEXO 6)</t>
  </si>
  <si>
    <t>MOBILIARIO Y EQUIPOS DE OFICINA (ANEXO 8)</t>
  </si>
  <si>
    <t>TOTAL PASIVOS Y PATRIMONIO</t>
  </si>
  <si>
    <t>TOTAL ACTIVOS NO CIRRIENTES</t>
  </si>
  <si>
    <t>INDOTEL</t>
  </si>
  <si>
    <t>CUENTA</t>
  </si>
  <si>
    <t>VALOR</t>
  </si>
  <si>
    <t>CAJA CHICA</t>
  </si>
  <si>
    <t>BANCO DE RESERVAS FDT (240-010762-3)</t>
  </si>
  <si>
    <t>BANCO DE RESERVAS ADM (240-015012-0)</t>
  </si>
  <si>
    <t>FONDOS ESPECIALES 397</t>
  </si>
  <si>
    <t>Total  General</t>
  </si>
  <si>
    <t>PRESTAMOS A FUNCIONARIOS Y EMPLEADOS (ANEXO 3)</t>
  </si>
  <si>
    <t xml:space="preserve">CAROLYN NINOSKA ORTIZ JIMENEZ </t>
  </si>
  <si>
    <t>TOMAS A. HERNANDEZ--PRESTACIONES LAB.</t>
  </si>
  <si>
    <t>SEGURO DE VEHICULOS</t>
  </si>
  <si>
    <t>INTERCAMBIO PUBLICITARIO-TELEANTILLAS</t>
  </si>
  <si>
    <t>UNISOFT, SRL</t>
  </si>
  <si>
    <t>CONCENTRA-LICENCIAS INF.</t>
  </si>
  <si>
    <t>BONOS COMPRA PRODUCTOS VARIOS</t>
  </si>
  <si>
    <t>MUEBLES DE OFICINA Y ESTANTERIA</t>
  </si>
  <si>
    <t>EQUIPOS DE COMPUTO</t>
  </si>
  <si>
    <t>ELECTRODOMESTICOS</t>
  </si>
  <si>
    <t>OTROS MOBILIARIOS Y EQUIPOS DE OFICINA</t>
  </si>
  <si>
    <t>MOBILIARIO Y EQUIPO EDUCACIONAL Y RECREATIVO</t>
  </si>
  <si>
    <t>EQUIPO MEDICO Y DE LABORATORIO</t>
  </si>
  <si>
    <t>AMORTIZACIONES (ANEXO 12)</t>
  </si>
  <si>
    <t>AMORTIZ. SOFTWARE, LICENCIAS, PROG. COMPUTADORAS</t>
  </si>
  <si>
    <t>AMORTIZ. SOFTWARE BANCO MUNDIAL</t>
  </si>
  <si>
    <t>AMORTIZ. DE LAS MEJORAS A PROP. ARRENDADAS</t>
  </si>
  <si>
    <t>DEPOSITOS Y FIANZAS (ANEXO 13)</t>
  </si>
  <si>
    <t>ALQUILER DE LOCAL</t>
  </si>
  <si>
    <t>OTROS DEPOSITOS</t>
  </si>
  <si>
    <t>DEPOSITO ALQUILER PARQUEO</t>
  </si>
  <si>
    <t>CUENTAS POR PAGAR Y ACUMULACIONES (ANEXO 14)</t>
  </si>
  <si>
    <t>PROVEEDORES LOCALES</t>
  </si>
  <si>
    <t>CUENTAS POR PAGAR PROYECTOS FDT</t>
  </si>
  <si>
    <t>RETENCION CODIA</t>
  </si>
  <si>
    <t>CUENTA POR PAGAR A FDT</t>
  </si>
  <si>
    <t>OTRAS CUENTAS POR PAGAR</t>
  </si>
  <si>
    <t>CUENTAS POR PAGAR CONCENTRA</t>
  </si>
  <si>
    <t>OTRAS CUENTAS POR PAGAR - CARIDELPA, S.A.M.</t>
  </si>
  <si>
    <t>OTRAS CUENTAS POR PAGAR- OEA</t>
  </si>
  <si>
    <t>COMPAÑIA DOM. DE TELEFONOS-(911)- (CLARO-CODETEL)</t>
  </si>
  <si>
    <t>ALTICE DOMINICAN REPUBLIC II (ORANGE) -911</t>
  </si>
  <si>
    <t>TRILOGY DOMINICANA, S.A.(9-1-1)</t>
  </si>
  <si>
    <t>CREDITOS INTERESES CTA. CORRIENTE 911</t>
  </si>
  <si>
    <t>IMPUESTOS (5%)</t>
  </si>
  <si>
    <t>IMPUESTOS (ITBIS)</t>
  </si>
  <si>
    <t>PROVISIONES (ANEXO 15)</t>
  </si>
  <si>
    <t>FONDO INDEMNIZACION MIGRACION Y DESPEJE (DU)</t>
  </si>
  <si>
    <t>CERTIF. 9602215174</t>
  </si>
  <si>
    <t>CERTIF. 9602522383</t>
  </si>
  <si>
    <t>CERTIF. 960-280827-5</t>
  </si>
  <si>
    <t>CERTIF. 960-378663-8</t>
  </si>
  <si>
    <t>INVERSION EN CERTIFICADOS FINANCIEROS (ANEXO 2)</t>
  </si>
  <si>
    <t>RECLAMACIONES POR COBRAR-BANCO DE RESERVAS</t>
  </si>
  <si>
    <t>CUENTA POR COBRAR FDT A INDOTEL</t>
  </si>
  <si>
    <t>OTRAS CUENTAS POR COBRAR</t>
  </si>
  <si>
    <t>CUENTAS POR COBRAR A INSTITUCIONES (ANEXO 7)</t>
  </si>
  <si>
    <t>CUENTAS POR COBRAR - RADIODIFUSION</t>
  </si>
  <si>
    <t>CUENTA POR COBRAR DGII</t>
  </si>
  <si>
    <t>OTROS ACTIVOS FIJOS  (ANEXO 9)</t>
  </si>
  <si>
    <t>OTROS ACTIVOS (BIBLIOTECA)</t>
  </si>
  <si>
    <t>OBRAS DE ARTE</t>
  </si>
  <si>
    <t>MAQUINARIA, OTROS EQUIPOS Y HERRAMIENTAS</t>
  </si>
  <si>
    <t>DEPRECIACION ACUMULADA (ANEXO 10)</t>
  </si>
  <si>
    <t>DEPREC. ACUM. EDIFICIO</t>
  </si>
  <si>
    <t>DEPREC. ACUM. MOBILIARIO Y EQUIPO DE OFICINA</t>
  </si>
  <si>
    <t>DEPREC. ACUM. EQUIPO DE TRANSPORTE</t>
  </si>
  <si>
    <t>DEPREC. ACUM. EQUIPO DE COMPUTOS</t>
  </si>
  <si>
    <t>DEPREC. ACUM. EQUIPOS DE DEFENSA (ARMAS)</t>
  </si>
  <si>
    <t>DEPREC. ACUM. EQUIPOS DE COMUNIC. (MONITOREO)</t>
  </si>
  <si>
    <t>DEPREC. ACUM. ACTIVOS BANCO MUNDIAL</t>
  </si>
  <si>
    <t>DEPREC. ACUM. OTROS MOB. EQUIPOS DE OFICINA</t>
  </si>
  <si>
    <t>DEPREC. ACUM.ACTIVOS CENTRO INDOTEL-HUB Y REP. DIGITAL</t>
  </si>
  <si>
    <t>PROGRAMAS DE COMPUTADORAS (ANEXO 11)</t>
  </si>
  <si>
    <t>MENOS:  AMORTIZACIONES (ANEXO 12)</t>
  </si>
  <si>
    <t>LICENCIAS INFORMATICAS (INDOTEL)</t>
  </si>
  <si>
    <t>LICENCIAS INFORMATICAS (BANCO MUNDIAL)</t>
  </si>
  <si>
    <t>CONTRIBUCION DESARROLLO DE LAS TELECOMUNICACIONES (ANEXO 1-A)</t>
  </si>
  <si>
    <t>CODETEL</t>
  </si>
  <si>
    <t>TELECABLE SABANETA, S.A.</t>
  </si>
  <si>
    <t>TELEVISION POR CABLE, S.A. (TELECASA)</t>
  </si>
  <si>
    <t>TELE CABLE LUPERON, S.A.</t>
  </si>
  <si>
    <t>TELECABLE DOMINICANO, C. POR A</t>
  </si>
  <si>
    <t>TELECABLE INTERNAC. TAMBORIL, S. A.</t>
  </si>
  <si>
    <t>CABLE ATLANTICO, S.A.</t>
  </si>
  <si>
    <t>CABLE VISION E. GONZALEZ, S.A.</t>
  </si>
  <si>
    <t>TELECABLE PUERTO PLATA, S.A.</t>
  </si>
  <si>
    <t>CABLES MICHES, S.A.</t>
  </si>
  <si>
    <t>CABLEVISION DEL CARIBE, CXA.</t>
  </si>
  <si>
    <t>MAO CABLEVISION, C. POR A.</t>
  </si>
  <si>
    <t>TELE COTUI, S.A.</t>
  </si>
  <si>
    <t>TELECABLE OCOA, S.A.</t>
  </si>
  <si>
    <t>TELECABLE BANILEJO, S.A.</t>
  </si>
  <si>
    <t>CABLEVISION JARABACOA</t>
  </si>
  <si>
    <t>TRILOGY /ALL AMERICA CABLE AND RADIO</t>
  </si>
  <si>
    <t>CABLES UNIVERSALES, C. POR A.</t>
  </si>
  <si>
    <t>EXITOVISION, CABLE S.A.</t>
  </si>
  <si>
    <t>TELECABLE COMPOSTELA, C. POR A.</t>
  </si>
  <si>
    <t>TELEVIADUCTO,S.A.</t>
  </si>
  <si>
    <t>REDES TELEVISIVAS/ECONOMITEL</t>
  </si>
  <si>
    <t>TELECABLE CARACOLES, CXA</t>
  </si>
  <si>
    <t>T.V. CABLE  SAN JUAN C. POR A.</t>
  </si>
  <si>
    <t>YUMA VISION BERROA &amp; ASOCIADOS TV POR CABLE, CXA</t>
  </si>
  <si>
    <t>TELECABLE SAMANA, S. A.</t>
  </si>
  <si>
    <t>T.V.C.B. EMPRESAS TRANSMISION POR CABLE, C. POR A.</t>
  </si>
  <si>
    <t>MELO T.V. POR CABLE</t>
  </si>
  <si>
    <t>MARGUZ  DUVERGE TV POR CABLE, S. A</t>
  </si>
  <si>
    <t>TELEOPERADORA DEL NORDESTE, S. A. (TELENORD)</t>
  </si>
  <si>
    <t>TELECABLE BRAVO</t>
  </si>
  <si>
    <t>TELECABLE LA UNION, S. A.</t>
  </si>
  <si>
    <t>CABLE DEL NORTE</t>
  </si>
  <si>
    <t>TELECABLE LAS GUARANAS</t>
  </si>
  <si>
    <t>VILLA CABLE VISION, C. POR A.</t>
  </si>
  <si>
    <t>MATOS AGUASVIVAS TV POR CABLE, S. A.</t>
  </si>
  <si>
    <t>CABLEVISION YAMASA</t>
  </si>
  <si>
    <t>DIGITAL SATELITE LR. S. A.</t>
  </si>
  <si>
    <t>TELECABLE ENRIQUILLO, S. A.</t>
  </si>
  <si>
    <t>TELE STAR DOMIINICANA, C. POR A.</t>
  </si>
  <si>
    <t>TELECABLE LUZ VISION, S. A.</t>
  </si>
  <si>
    <t>TELECABLE LUPERON, S. A.</t>
  </si>
  <si>
    <t>CABLE VISION VILLA TAPIA</t>
  </si>
  <si>
    <t>TECNICOS DE CABLE POR TV</t>
  </si>
  <si>
    <t>RODRIGUEZ CABLEVISION, S. A.</t>
  </si>
  <si>
    <t>TECNICOS CABLE POR TELEVISION*</t>
  </si>
  <si>
    <t>CABLESAT DOM/VICACOM DEL CARIBE / CABLE TV DOMINICANA</t>
  </si>
  <si>
    <t>REDES TELEVISIVAS SATELITALES, S. A. (RETEVISA)</t>
  </si>
  <si>
    <t>ORBIT CABLE, S. A.</t>
  </si>
  <si>
    <t>ASTRO CABLEVISION</t>
  </si>
  <si>
    <t>UNE COMUNICACIONE/DIVISION  VISION , C X A</t>
  </si>
  <si>
    <t>ECONOMITEL CABLE / TELE IMAGEN SATELITAL</t>
  </si>
  <si>
    <t>SATELITE CABLE AND COM.</t>
  </si>
  <si>
    <t>MONTANA CABLE TV, S. A.</t>
  </si>
  <si>
    <t>TELEVISION POR CABLE EN EL OESTE,C. POR A.TELEJIMA</t>
  </si>
  <si>
    <t>TELE JAHINII, C. POR A.</t>
  </si>
  <si>
    <t>STAR SATELLITE CABLE AND COMUNIC</t>
  </si>
  <si>
    <t>TELEVISION INTERNACIONAL POR CABLE, S. A. TELEINCA</t>
  </si>
  <si>
    <t>TELECABLE CENTRAL, S. A.</t>
  </si>
  <si>
    <t>MONTECRISTI CABLEVISION, C. POR A.</t>
  </si>
  <si>
    <t>DAJABON CABLEVISION</t>
  </si>
  <si>
    <t>BAYAGUANA CABLE TV</t>
  </si>
  <si>
    <t>SABANA CABLE TV</t>
  </si>
  <si>
    <t>CABLE MAX, S.A.</t>
  </si>
  <si>
    <t>ANSONIA VISION C. POR A.</t>
  </si>
  <si>
    <t>POLOVISION, S. A.</t>
  </si>
  <si>
    <t>CABLE TV LAS SALINAS</t>
  </si>
  <si>
    <t>TELEVISION POR CABLE EXPRESS, C. POR A ( TELEXPRES</t>
  </si>
  <si>
    <t>WORLD CABLE RED, S A.</t>
  </si>
  <si>
    <t>TELECABLE EL LIMON</t>
  </si>
  <si>
    <t>TELEVISION ARCOIRIS, S. A.</t>
  </si>
  <si>
    <t>TECNICO DE TV POR CABLE INDEPENDENCIA, S. A.</t>
  </si>
  <si>
    <t>REDES INALAMBRICAS DOMINICANAS, S. A.</t>
  </si>
  <si>
    <t>SERVICIOS TV SATELITE MCR, S. A.</t>
  </si>
  <si>
    <t>UNIVERSAL CABLE, S. A.</t>
  </si>
  <si>
    <t>MUNDO 1 TELECOM, S. A.</t>
  </si>
  <si>
    <t>OZYMANDIAS COMPANY, S. A.</t>
  </si>
  <si>
    <t>LE BOUQUET FRANCAIS REPUBLICA DOMINICANA, S.A.</t>
  </si>
  <si>
    <t>D. R. PRONTOTEL</t>
  </si>
  <si>
    <t>ESTRELA TELECOM, S. A.</t>
  </si>
  <si>
    <t>DELTA COMUNICACIONES / SAMIVISION, S. A.</t>
  </si>
  <si>
    <t>CABLE COLOR, S.A.</t>
  </si>
  <si>
    <t>TORRE DEL CAMPO, S. A.</t>
  </si>
  <si>
    <t>CABLE VISION GOMEZ, C X A</t>
  </si>
  <si>
    <t>J. VISION, S. A.</t>
  </si>
  <si>
    <t>SILVER LAKE INVESMENT. S. A.</t>
  </si>
  <si>
    <t>JOSE DIAZ TELECOM Y COMERCIO Y COMERCIO JODITELCOM</t>
  </si>
  <si>
    <t>CORP SATETELITAL NOVAVISION DOM, S. A. (KY)</t>
  </si>
  <si>
    <t>CABLE ONDA ORIENTAL</t>
  </si>
  <si>
    <t>WIND TELECOM, S. A.</t>
  </si>
  <si>
    <t>CRISPELL CABLEVISION, S. A.</t>
  </si>
  <si>
    <t>TELECABLE FELIZ POLANCO</t>
  </si>
  <si>
    <t>ADVANCED VOIP TELECOM</t>
  </si>
  <si>
    <t>TRASVERCOM. S. A.</t>
  </si>
  <si>
    <t>SILKGLOBAL DOMINICANA</t>
  </si>
  <si>
    <t>BT DOMINICAN REPUBLIC</t>
  </si>
  <si>
    <t>TECNI SATELLITE , C .POR A</t>
  </si>
  <si>
    <t>CERRONET</t>
  </si>
  <si>
    <t>AIR COMUNICATION</t>
  </si>
  <si>
    <t>TELECABLE SANTO  DOMINGO, C POR A</t>
  </si>
  <si>
    <t>TELEVISION PUNTO I COMUNICACIONES, SRL</t>
  </si>
  <si>
    <t>TELE ENLACE DIGITAL CONSTELACION, SRL</t>
  </si>
  <si>
    <t>SENDAS INTERPRISE, S.A.</t>
  </si>
  <si>
    <t>UNICABLE, SRL</t>
  </si>
  <si>
    <t>GB TELECORP DOMINICANA, S.R.L</t>
  </si>
  <si>
    <t>TECNODISA</t>
  </si>
  <si>
    <t>COLUMBUS NETWORKS DOMINICANA</t>
  </si>
  <si>
    <t>SONICO COMUNICACIONES</t>
  </si>
  <si>
    <t>INTOUCH SAS</t>
  </si>
  <si>
    <t>TELECABLE EL CERCADO, SRL</t>
  </si>
  <si>
    <t xml:space="preserve">ALTICE HISPANIOLA, S.A </t>
  </si>
  <si>
    <t>INVERSIONES BONAFER, SRL</t>
  </si>
  <si>
    <t>QUASAR ATLANTIC DOMINICANA</t>
  </si>
  <si>
    <t xml:space="preserve">TERAFONE, SRL </t>
  </si>
  <si>
    <t xml:space="preserve">DATAUNI COMUNICACIONES </t>
  </si>
  <si>
    <t>TELECABLE CENTRAL PUERTO PLATA PP, S.R.L. (AMBAR CABLE TV)</t>
  </si>
  <si>
    <t>CV HOTSPOT, S.R.L.</t>
  </si>
  <si>
    <t xml:space="preserve">GREEN LINK. SRL </t>
  </si>
  <si>
    <t xml:space="preserve">WILLNET, SRL </t>
  </si>
  <si>
    <t xml:space="preserve">FUN TECHNOLOGY, SRL </t>
  </si>
  <si>
    <t xml:space="preserve">EFICIENCIA POTENCIA ESTABILIDAD (WECOM, SRL) </t>
  </si>
  <si>
    <t>WI FI DOMINICANA, E.I.R.L</t>
  </si>
  <si>
    <t xml:space="preserve">WTC DIGITAL NET </t>
  </si>
  <si>
    <t xml:space="preserve">MKTEL, SRL </t>
  </si>
  <si>
    <t>VALNET WIRELESS</t>
  </si>
  <si>
    <t>JOSE DIGITAL MEDIA DOMINICANA (JDIMAX)</t>
  </si>
  <si>
    <t>PLAYCENTER UNIVERSAL, EIRL</t>
  </si>
  <si>
    <t xml:space="preserve">GOOD COMUNICACIONES </t>
  </si>
  <si>
    <t>ELIAS COMUNICACIONES, S.R.L (ECOM)</t>
  </si>
  <si>
    <t>RUDDY GONZALEZ DIGITAL MEDIA DOM. (RGDIMAX)</t>
  </si>
  <si>
    <t xml:space="preserve">DOMINET, SRL </t>
  </si>
  <si>
    <t xml:space="preserve">VIU COMUNICACIONES , SRL </t>
  </si>
  <si>
    <t>GOLD DATA DOMINICANA,SAS</t>
  </si>
  <si>
    <t>WIRELESS MULTI SERVICE VARGAS CABRERA</t>
  </si>
  <si>
    <t xml:space="preserve">WALCOM /RED WMPP, SRL </t>
  </si>
  <si>
    <t>LEONTE &amp; SAULY NETWORK SOLUTIONS, SRL.</t>
  </si>
  <si>
    <t>LIBERTY TECHNOLOGY, SRL</t>
  </si>
  <si>
    <t xml:space="preserve">REYNOSO, SRL </t>
  </si>
  <si>
    <t>AIR FIBER DOMINICANA</t>
  </si>
  <si>
    <t xml:space="preserve">CABLE TV LA PRIMA VISION </t>
  </si>
  <si>
    <t xml:space="preserve">OVAL GREEN </t>
  </si>
  <si>
    <t xml:space="preserve">NUCONEX, SRL </t>
  </si>
  <si>
    <t xml:space="preserve">MELENDEZ CABRERA COMUNICACIONES, SRL </t>
  </si>
  <si>
    <t xml:space="preserve">WIFEET, SRL </t>
  </si>
  <si>
    <t>CORP. DE COMUNICACIONES Y TELEFONIA TURISTICA JUANILLO</t>
  </si>
  <si>
    <t>WHITE TELECOM</t>
  </si>
  <si>
    <t>EXATECH COMPUTER, SRL</t>
  </si>
  <si>
    <t>ISRAEL GONZALEZ TELEVISION E INTERNET</t>
  </si>
  <si>
    <t>TELEMON, SRL</t>
  </si>
  <si>
    <t>TELECABLE ENMAVISION</t>
  </si>
  <si>
    <t>ONEMAXSA</t>
  </si>
  <si>
    <t>AIRTIME TECHNOLOGY</t>
  </si>
  <si>
    <t>BLUE PLANET NETWORK RD, SRL</t>
  </si>
  <si>
    <t>FLY NET, S.R.L</t>
  </si>
  <si>
    <t>TECNYCOMP, S.R.L</t>
  </si>
  <si>
    <t>OPENCONNECTION FERNÁNDEZ, S.R.L.</t>
  </si>
  <si>
    <t xml:space="preserve">ORBITEK, SRL </t>
  </si>
  <si>
    <t>DERIVALNET Y COMUNICACIONES, S.R.L.</t>
  </si>
  <si>
    <t>AWD NETWORKS SRL</t>
  </si>
  <si>
    <t>HLK COMUNICATIONS DOMINICANA SRL</t>
  </si>
  <si>
    <t>XTERCOM, S.R.L.</t>
  </si>
  <si>
    <t>ACOLME TECH, SRL</t>
  </si>
  <si>
    <t>BAF SOLUCIONES</t>
  </si>
  <si>
    <t>PENDIENTE DE RECLASIFICAR ( CDT)</t>
  </si>
  <si>
    <t>GRUPO ARMARFA S.R.L.</t>
  </si>
  <si>
    <t xml:space="preserve">TELECABLE BAEZ Y MORILLO </t>
  </si>
  <si>
    <t>SEQURE NETWORKS SRL</t>
  </si>
  <si>
    <t>MUNDO VALE CONEXIONES SRL</t>
  </si>
  <si>
    <t xml:space="preserve">CENSYSNET, SRL </t>
  </si>
  <si>
    <t>SERVICIOS TECNOLÓGICOS PABLO MELLA MORALES, S.R.L. -</t>
  </si>
  <si>
    <t>ONERED JWG532, S.R.L -</t>
  </si>
  <si>
    <t>BONAO WIFI DIAZ SRL</t>
  </si>
  <si>
    <t>CERTIF. 960-2848802</t>
  </si>
  <si>
    <t>INTERESES S/DEPOSITOS CUENTA CORRIENTE</t>
  </si>
  <si>
    <t>INTERESES GANADOS CERTIFICADOS (ANEXO 2-A)</t>
  </si>
  <si>
    <t>DEPOSITOS NO IDENTIFICADOS</t>
  </si>
  <si>
    <t>DERECHO USO ESPECTRO RADIOELECTRICO</t>
  </si>
  <si>
    <t>SERVICIOS ADM. Y SERV. DE TELECOMUNICACIONES</t>
  </si>
  <si>
    <t>INTERES INDEMNIZATORIO CDT</t>
  </si>
  <si>
    <t>LICITACION PUBLICA</t>
  </si>
  <si>
    <t>APORTE EXCELENCIA ACADEMICA (RES.077-17)</t>
  </si>
  <si>
    <t>SERVICIOS  ADM. Y TELECOM. PERMISO NO OBJECION</t>
  </si>
  <si>
    <t>OTROS INGRESOS (ANEXO 3-A)</t>
  </si>
  <si>
    <t>SERVICIOS PERSONALES (ANEXO 4-A)</t>
  </si>
  <si>
    <t>SERVICIOS NO PERSONALES (ANEXO 5-A)</t>
  </si>
  <si>
    <t>REMUNERACIONES</t>
  </si>
  <si>
    <t>SOBRESUELDOS</t>
  </si>
  <si>
    <t>GASTOS DE REPRESENTACION EN EL PAIS</t>
  </si>
  <si>
    <t>GRATIFICACIONES Y BONIFICACIONES</t>
  </si>
  <si>
    <t>CONTRIBUCIONES A LA SEGURIDAD SOCIAL</t>
  </si>
  <si>
    <t>SERVICIOS BASICOS</t>
  </si>
  <si>
    <t>PUBLICIDAD, IMPRESION Y ENCUADERNACION</t>
  </si>
  <si>
    <t>VIATICOS</t>
  </si>
  <si>
    <t>TRANSPORTE Y ALMACENAJE</t>
  </si>
  <si>
    <t>ALQUILERES Y RENTAS</t>
  </si>
  <si>
    <t>SEGUROS</t>
  </si>
  <si>
    <t>SERVICIOS DE CONSERVACION, REPARACIONES MENORES E INSTALACIO</t>
  </si>
  <si>
    <t>OTROS SERVICIOS NO INCLUIDOS EN CONCEPTOS ANTERIORES</t>
  </si>
  <si>
    <t>ALIMENTOS Y PRODUCTOS AGROFORESTALES</t>
  </si>
  <si>
    <t>TEXTILES Y VESTUARIOS</t>
  </si>
  <si>
    <t>PRODUCTOS DE PAPEL, CARTON E IMPRESOS</t>
  </si>
  <si>
    <t>ARTICULOS DE PLASTICO</t>
  </si>
  <si>
    <t>PRODUCTOS DE MINERALES, METALICOS Y NO METALICOS</t>
  </si>
  <si>
    <t>COMBUSTIBLES, LUBRICANTES, PRODUCTOS QUIMICOS Y CONEXOS</t>
  </si>
  <si>
    <t>PRODUCTOS Y UTILES VARIOS</t>
  </si>
  <si>
    <t>EFECTIVO EN CAJA Y BANCOS  (ANEXO 1)</t>
  </si>
  <si>
    <t>CUENTA POR COBRAR A INSTITUCIONES  (ANEXO 7)</t>
  </si>
  <si>
    <t>MOBILIARIO Y EQUIPOS DE OFICINA  (ANEXO 8)</t>
  </si>
  <si>
    <t>CUENTAS POR PAGAR PROVEEDORES Y ACUMULACIONES  (ANEXO 14)</t>
  </si>
  <si>
    <t xml:space="preserve">INVENTARIO MATERIALES DE OFICINA </t>
  </si>
  <si>
    <t>AIRTIME TECHNOLOGY SRL</t>
  </si>
  <si>
    <t>FIN</t>
  </si>
  <si>
    <t>MATERIALES Y SUMINISTRO (ANEXO 6-A)</t>
  </si>
  <si>
    <t>TOTAL</t>
  </si>
  <si>
    <t>CERTIF. 960-391076-4</t>
  </si>
  <si>
    <t>CERTIF. 960-391075-0</t>
  </si>
  <si>
    <t>CUENTAS POR COBRAR ANTICIPO BONO VACACIONAL</t>
  </si>
  <si>
    <t>CABLE T. V. PRIMA VISION</t>
  </si>
  <si>
    <t xml:space="preserve">EMMA VISION </t>
  </si>
  <si>
    <t>INTERNATIONAL COMMUNICATIONS R&amp;C, S.R.L.</t>
  </si>
  <si>
    <t>EIDES TEC, S.R.L.</t>
  </si>
  <si>
    <t xml:space="preserve">OWS OPTIMUM WIRELESS SERVICES, S.R.L. </t>
  </si>
  <si>
    <t>PRODUCTOS FARMACEUTICOS</t>
  </si>
  <si>
    <t>LLANTAS Y NEUMATICOS</t>
  </si>
  <si>
    <t>RETENCIÓN AFP POR PAGAR</t>
  </si>
  <si>
    <t>RETENCIÓN ARS POR PAGAR</t>
  </si>
  <si>
    <t>RETENCIÓN ARS-PADRES POR PAGAR</t>
  </si>
  <si>
    <t>RETENCIÓN IMPUESTOS (10%) POR PAGAR</t>
  </si>
  <si>
    <t xml:space="preserve">RETENCIÓN ISR POR PAGAR SALARIOS </t>
  </si>
  <si>
    <t>TECNOLOGIA DIGITAL, S.A. (DG TEC)</t>
  </si>
  <si>
    <t>MULTIMEDIO DE COMUNICACIONES, C . POR A.</t>
  </si>
  <si>
    <t>SDI DOMINICANA, S.R.L.</t>
  </si>
  <si>
    <t>ENLLY DÍAZ COMUNICACIONES WIRELESS, S.R.L.</t>
  </si>
  <si>
    <t>BLUEGEM TECHNOLOGY GROUP, S.R.L. -</t>
  </si>
  <si>
    <t>SERVIMAST JPM, S.R.L. -</t>
  </si>
  <si>
    <t>INVERSIONES SOINPRO, S.R.L. -</t>
  </si>
  <si>
    <t>LOS CAZA FORTUNAS NETWORK SRL</t>
  </si>
  <si>
    <t>HELLO FIBRA SERVICES PEÑA, SRL</t>
  </si>
  <si>
    <t xml:space="preserve">TRAN SERVIS, S.R.L. </t>
  </si>
  <si>
    <t xml:space="preserve"> ELS INTER TELECOMUNICACIONES, S.R.L</t>
  </si>
  <si>
    <t>OTROS INGRESOS</t>
  </si>
  <si>
    <t>TECNI SATELLITE (TECNI CABLE EL VALLE)</t>
  </si>
  <si>
    <t>TEKCOM DOMINICNA</t>
  </si>
  <si>
    <t>SITA REPUBLICA DOMINICANA</t>
  </si>
  <si>
    <t>INTERES INDEMNIZATORIO (CDT)</t>
  </si>
  <si>
    <t>GUAO IMPORT SRL</t>
  </si>
  <si>
    <t>PARABOLAS REDES Y MULTIMEDIA PARDES SRL</t>
  </si>
  <si>
    <t>JHANCEL NETWORKS SRL</t>
  </si>
  <si>
    <t>AW WIFI SRL</t>
  </si>
  <si>
    <t xml:space="preserve"> RAMIREZ MARTINEZ RAMIREZ MARTINEZ</t>
  </si>
  <si>
    <t xml:space="preserve">LEKIA SOLUTION TECH, SRL </t>
  </si>
  <si>
    <t xml:space="preserve">SONEGEN, SRL </t>
  </si>
  <si>
    <t>IMPUESTOS (27%)</t>
  </si>
  <si>
    <t>PRIMA POR CONTRATO DE FIANZA PRESTACIONES LABORALES</t>
  </si>
  <si>
    <t>TELECABLE ARCOIRIS 107 SRL</t>
  </si>
  <si>
    <t>KONEX  TELECOM SRL</t>
  </si>
  <si>
    <t>INTERSAT DOMINICANA SRL</t>
  </si>
  <si>
    <t>INTERNET SIN LIMITES ABEL WIRELESS</t>
  </si>
  <si>
    <t>WSANSPE WIFI POINTS SRL</t>
  </si>
  <si>
    <t>JYRW MULTISERVICIOS SRL</t>
  </si>
  <si>
    <t>FALCO TELECOM SRL</t>
  </si>
  <si>
    <t>LLUVIA MULTISERVICIOS SRL</t>
  </si>
  <si>
    <t>UNIVEGACOMU CARIBE SRL</t>
  </si>
  <si>
    <t>EXTENSION DE CONTRATOS DE CONCESION</t>
  </si>
  <si>
    <t>FASTNET SOLUTIONS</t>
  </si>
  <si>
    <t>CERTIF. 960-4162876</t>
  </si>
  <si>
    <t>MUNOZ CONCEPTO MOBILIARIO SRL</t>
  </si>
  <si>
    <t>RAAS SOLAR SRL</t>
  </si>
  <si>
    <t>MUEBLES Y EQUIPOS PARA OFICINA LEON G. SRL</t>
  </si>
  <si>
    <t>TELECABLE SANCHEZ</t>
  </si>
  <si>
    <t>TECNYCOM</t>
  </si>
  <si>
    <t>LINARES TECHNOLOGY</t>
  </si>
  <si>
    <t>ARQUIMIDIS INTERNET CORPORATION SRL</t>
  </si>
  <si>
    <t>TECNOLOGIA COMPOSTELA RAMIREZ SRL</t>
  </si>
  <si>
    <t>FREFELIX WIRELESS SRL</t>
  </si>
  <si>
    <t>NEXTELECOM SRL</t>
  </si>
  <si>
    <t>ALCONTECH ALMANZAR ACOSTA  CONEXIONES TECNOLOGIACAS</t>
  </si>
  <si>
    <t>ALQUILERES ESPACIOS Y EQUIPOS</t>
  </si>
  <si>
    <t>INVERSION CERTIFICADOS FINANCIEROS (ANEXO 2)</t>
  </si>
  <si>
    <t xml:space="preserve"> Al  31 DE DICIEMBRE 2021</t>
  </si>
  <si>
    <t>Anexos a los Estados Financieros correspondiente al 31/12/2021</t>
  </si>
  <si>
    <t>CERTIF. 960-4355852</t>
  </si>
  <si>
    <t>CERTIF. 960-4355849</t>
  </si>
  <si>
    <t>CERTIF. 960-4355845</t>
  </si>
  <si>
    <t>CERTIF. 960-4355844</t>
  </si>
  <si>
    <t>CUENTA POR COBRAR TESORERIA NACIONAL</t>
  </si>
  <si>
    <t>AWIINET EIRL</t>
  </si>
  <si>
    <t>PENIEL WIFI SRL</t>
  </si>
  <si>
    <t>LERMONT ENGINEERING GROUP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</si>
</sst>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;\(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Calibri"/>
      <family val="2"/>
      <scheme val="minor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sz val="8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6"/>
      <color indexed="8"/>
      <name val="Arial"/>
      <charset val="1"/>
    </font>
    <font>
      <sz val="9"/>
      <color indexed="8"/>
      <name val="Arial"/>
      <charset val="1"/>
    </font>
    <font>
      <b/>
      <sz val="9"/>
      <color indexed="8"/>
      <name val="Arial"/>
      <charset val="1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</cellStyleXfs>
  <cellXfs count="83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/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8" fillId="0" borderId="0" xfId="0" applyFont="1"/>
    <xf numFmtId="165" fontId="4" fillId="0" borderId="3" xfId="0" applyNumberFormat="1" applyFont="1" applyBorder="1" applyAlignment="1">
      <alignment horizontal="right" vertical="top"/>
    </xf>
    <xf numFmtId="0" fontId="0" fillId="0" borderId="0" xfId="0" applyAlignment="1" applyProtection="1">
      <alignment vertical="top"/>
      <protection locked="0"/>
    </xf>
    <xf numFmtId="0" fontId="5" fillId="0" borderId="0" xfId="0" applyFont="1" applyAlignment="1"/>
    <xf numFmtId="0" fontId="3" fillId="0" borderId="0" xfId="0" applyFont="1" applyAlignment="1"/>
    <xf numFmtId="165" fontId="5" fillId="0" borderId="0" xfId="0" applyNumberFormat="1" applyFont="1" applyAlignment="1">
      <alignment horizontal="right" vertical="top"/>
    </xf>
    <xf numFmtId="165" fontId="11" fillId="0" borderId="1" xfId="0" applyNumberFormat="1" applyFont="1" applyBorder="1" applyAlignment="1">
      <alignment horizontal="right" vertical="top"/>
    </xf>
    <xf numFmtId="43" fontId="0" fillId="0" borderId="0" xfId="1" applyFont="1"/>
    <xf numFmtId="165" fontId="11" fillId="0" borderId="0" xfId="0" applyNumberFormat="1" applyFont="1" applyAlignment="1">
      <alignment horizontal="right" vertical="top"/>
    </xf>
    <xf numFmtId="4" fontId="0" fillId="0" borderId="0" xfId="0" applyNumberFormat="1"/>
    <xf numFmtId="0" fontId="10" fillId="0" borderId="0" xfId="0" applyFont="1" applyAlignment="1">
      <alignment horizontal="left" vertical="top"/>
    </xf>
    <xf numFmtId="0" fontId="7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4" fillId="0" borderId="0" xfId="0" applyFont="1" applyAlignment="1">
      <alignment horizontal="left" vertical="top"/>
    </xf>
    <xf numFmtId="165" fontId="8" fillId="0" borderId="0" xfId="0" applyNumberFormat="1" applyFont="1"/>
    <xf numFmtId="165" fontId="10" fillId="0" borderId="0" xfId="0" applyNumberFormat="1" applyFont="1" applyAlignment="1">
      <alignment horizontal="right" vertical="top"/>
    </xf>
    <xf numFmtId="165" fontId="7" fillId="0" borderId="0" xfId="0" applyNumberFormat="1" applyFont="1"/>
    <xf numFmtId="43" fontId="8" fillId="0" borderId="0" xfId="1" applyFont="1"/>
    <xf numFmtId="43" fontId="8" fillId="0" borderId="0" xfId="0" applyNumberFormat="1" applyFont="1"/>
    <xf numFmtId="165" fontId="10" fillId="0" borderId="3" xfId="0" applyNumberFormat="1" applyFont="1" applyBorder="1" applyAlignment="1">
      <alignment horizontal="right" vertical="top"/>
    </xf>
    <xf numFmtId="43" fontId="7" fillId="0" borderId="0" xfId="1" applyFont="1" applyAlignment="1" applyProtection="1">
      <alignment vertical="top"/>
      <protection locked="0"/>
    </xf>
    <xf numFmtId="165" fontId="8" fillId="0" borderId="0" xfId="0" applyNumberFormat="1" applyFont="1" applyBorder="1" applyAlignment="1" applyProtection="1">
      <alignment vertical="top"/>
      <protection locked="0"/>
    </xf>
    <xf numFmtId="43" fontId="8" fillId="0" borderId="1" xfId="1" applyFont="1" applyBorder="1"/>
    <xf numFmtId="165" fontId="10" fillId="0" borderId="2" xfId="0" applyNumberFormat="1" applyFont="1" applyBorder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165" fontId="19" fillId="0" borderId="0" xfId="0" applyNumberFormat="1" applyFont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11" fillId="0" borderId="0" xfId="0" applyFont="1" applyAlignment="1">
      <alignment horizontal="left" vertical="top"/>
    </xf>
    <xf numFmtId="39" fontId="11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165" fontId="12" fillId="0" borderId="3" xfId="0" applyNumberFormat="1" applyFont="1" applyBorder="1" applyAlignment="1">
      <alignment horizontal="right" vertical="top"/>
    </xf>
    <xf numFmtId="165" fontId="12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165" fontId="19" fillId="0" borderId="0" xfId="0" applyNumberFormat="1" applyFont="1" applyBorder="1" applyAlignment="1" applyProtection="1">
      <alignment vertical="top"/>
      <protection locked="0"/>
    </xf>
    <xf numFmtId="165" fontId="19" fillId="0" borderId="3" xfId="0" applyNumberFormat="1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39" fontId="3" fillId="0" borderId="0" xfId="0" applyNumberFormat="1" applyFont="1" applyBorder="1" applyAlignment="1" applyProtection="1">
      <alignment vertical="top"/>
      <protection locked="0"/>
    </xf>
    <xf numFmtId="0" fontId="0" fillId="0" borderId="0" xfId="0" applyBorder="1"/>
    <xf numFmtId="165" fontId="20" fillId="0" borderId="3" xfId="0" applyNumberFormat="1" applyFont="1" applyBorder="1"/>
    <xf numFmtId="43" fontId="0" fillId="0" borderId="0" xfId="1" applyFont="1" applyAlignment="1" applyProtection="1">
      <alignment vertical="top"/>
      <protection locked="0"/>
    </xf>
    <xf numFmtId="0" fontId="0" fillId="2" borderId="0" xfId="0" applyFill="1"/>
    <xf numFmtId="39" fontId="6" fillId="0" borderId="2" xfId="0" applyNumberFormat="1" applyFont="1" applyBorder="1" applyAlignment="1" applyProtection="1">
      <alignment vertical="top"/>
      <protection locked="0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1" fillId="0" borderId="0" xfId="0" applyFont="1" applyAlignment="1">
      <alignment vertical="top"/>
    </xf>
    <xf numFmtId="165" fontId="20" fillId="0" borderId="4" xfId="0" applyNumberFormat="1" applyFont="1" applyBorder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43" fontId="13" fillId="0" borderId="0" xfId="1" applyFont="1" applyAlignment="1" applyProtection="1">
      <alignment vertical="top"/>
      <protection locked="0"/>
    </xf>
    <xf numFmtId="43" fontId="7" fillId="0" borderId="0" xfId="1" applyFont="1"/>
    <xf numFmtId="43" fontId="10" fillId="0" borderId="0" xfId="1" applyFont="1" applyBorder="1" applyAlignment="1">
      <alignment horizontal="right" vertical="top"/>
    </xf>
    <xf numFmtId="43" fontId="7" fillId="0" borderId="1" xfId="1" applyFont="1" applyBorder="1" applyAlignment="1" applyProtection="1">
      <alignment vertical="top"/>
      <protection locked="0"/>
    </xf>
    <xf numFmtId="43" fontId="8" fillId="0" borderId="0" xfId="1" applyFont="1" applyBorder="1"/>
    <xf numFmtId="43" fontId="8" fillId="0" borderId="0" xfId="1" applyFont="1" applyBorder="1" applyAlignment="1" applyProtection="1">
      <alignment vertical="top"/>
      <protection locked="0"/>
    </xf>
    <xf numFmtId="43" fontId="5" fillId="0" borderId="0" xfId="1" applyFont="1" applyAlignment="1"/>
    <xf numFmtId="43" fontId="6" fillId="0" borderId="0" xfId="1" applyFont="1" applyAlignment="1"/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165" fontId="7" fillId="0" borderId="1" xfId="0" applyNumberFormat="1" applyFont="1" applyBorder="1"/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3" fontId="2" fillId="0" borderId="0" xfId="1" applyFont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66676</xdr:rowOff>
    </xdr:from>
    <xdr:to>
      <xdr:col>1</xdr:col>
      <xdr:colOff>2028825</xdr:colOff>
      <xdr:row>4</xdr:row>
      <xdr:rowOff>142876</xdr:rowOff>
    </xdr:to>
    <xdr:pic>
      <xdr:nvPicPr>
        <xdr:cNvPr id="2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66676"/>
          <a:ext cx="1819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270</xdr:row>
      <xdr:rowOff>133350</xdr:rowOff>
    </xdr:from>
    <xdr:to>
      <xdr:col>13</xdr:col>
      <xdr:colOff>0</xdr:colOff>
      <xdr:row>270</xdr:row>
      <xdr:rowOff>133350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10467975" y="56578500"/>
          <a:ext cx="2133600" cy="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11</xdr:col>
      <xdr:colOff>0</xdr:colOff>
      <xdr:row>269</xdr:row>
      <xdr:rowOff>95250</xdr:rowOff>
    </xdr:from>
    <xdr:to>
      <xdr:col>13</xdr:col>
      <xdr:colOff>447675</xdr:colOff>
      <xdr:row>269</xdr:row>
      <xdr:rowOff>95250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10915650" y="56349900"/>
          <a:ext cx="2133600" cy="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6:G73"/>
  <sheetViews>
    <sheetView tabSelected="1" zoomScaleNormal="100" workbookViewId="0">
      <selection activeCell="F13" sqref="F13"/>
    </sheetView>
  </sheetViews>
  <sheetFormatPr baseColWidth="10" defaultRowHeight="15" x14ac:dyDescent="0.25"/>
  <cols>
    <col min="1" max="1" width="7.5703125" customWidth="1"/>
    <col min="2" max="2" width="44.140625" customWidth="1"/>
    <col min="3" max="3" width="14.85546875" style="13" customWidth="1"/>
    <col min="4" max="4" width="15.85546875" customWidth="1"/>
    <col min="7" max="7" width="18.42578125" customWidth="1"/>
  </cols>
  <sheetData>
    <row r="6" spans="1:4" x14ac:dyDescent="0.25">
      <c r="A6" s="82" t="s">
        <v>4</v>
      </c>
      <c r="B6" s="82"/>
      <c r="C6" s="82"/>
      <c r="D6" s="82"/>
    </row>
    <row r="7" spans="1:4" x14ac:dyDescent="0.25">
      <c r="A7" s="82" t="s">
        <v>406</v>
      </c>
      <c r="B7" s="82"/>
      <c r="C7" s="82"/>
      <c r="D7" s="82"/>
    </row>
    <row r="8" spans="1:4" x14ac:dyDescent="0.25">
      <c r="A8" s="82" t="s">
        <v>5</v>
      </c>
      <c r="B8" s="82"/>
      <c r="C8" s="82"/>
      <c r="D8" s="82"/>
    </row>
    <row r="9" spans="1:4" x14ac:dyDescent="0.25">
      <c r="B9" s="16" t="s">
        <v>6</v>
      </c>
      <c r="C9" s="26"/>
      <c r="D9" s="17"/>
    </row>
    <row r="10" spans="1:4" x14ac:dyDescent="0.25">
      <c r="B10" s="6" t="s">
        <v>7</v>
      </c>
      <c r="C10" s="63"/>
      <c r="D10" s="18"/>
    </row>
    <row r="11" spans="1:4" x14ac:dyDescent="0.25">
      <c r="B11" s="19" t="s">
        <v>332</v>
      </c>
      <c r="C11" s="26">
        <v>420149105.93000001</v>
      </c>
      <c r="D11" s="18"/>
    </row>
    <row r="12" spans="1:4" x14ac:dyDescent="0.25">
      <c r="B12" s="19" t="s">
        <v>405</v>
      </c>
      <c r="C12" s="26">
        <v>618545498.13</v>
      </c>
      <c r="D12" s="18"/>
    </row>
    <row r="13" spans="1:4" x14ac:dyDescent="0.25">
      <c r="B13" s="16" t="s">
        <v>8</v>
      </c>
      <c r="C13" s="64"/>
      <c r="D13" s="20">
        <f>SUM(C11:C12)</f>
        <v>1038694604.0599999</v>
      </c>
    </row>
    <row r="14" spans="1:4" x14ac:dyDescent="0.25">
      <c r="B14" s="16"/>
      <c r="C14" s="64"/>
      <c r="D14" s="21"/>
    </row>
    <row r="15" spans="1:4" x14ac:dyDescent="0.25">
      <c r="B15" s="16" t="s">
        <v>9</v>
      </c>
      <c r="C15" s="64"/>
      <c r="D15" s="21"/>
    </row>
    <row r="16" spans="1:4" x14ac:dyDescent="0.25">
      <c r="B16" s="19" t="s">
        <v>44</v>
      </c>
      <c r="C16" s="26">
        <v>1148289.76</v>
      </c>
      <c r="D16" s="18"/>
    </row>
    <row r="17" spans="2:4" x14ac:dyDescent="0.25">
      <c r="B17" s="19" t="s">
        <v>45</v>
      </c>
      <c r="C17" s="26">
        <v>521121620.72000003</v>
      </c>
      <c r="D17" s="18"/>
    </row>
    <row r="18" spans="2:4" x14ac:dyDescent="0.25">
      <c r="B18" s="19" t="s">
        <v>336</v>
      </c>
      <c r="C18" s="26">
        <v>30263576.66</v>
      </c>
      <c r="D18" s="18"/>
    </row>
    <row r="19" spans="2:4" x14ac:dyDescent="0.25">
      <c r="B19" s="19" t="s">
        <v>46</v>
      </c>
      <c r="C19" s="26">
        <v>14380037.41</v>
      </c>
      <c r="D19" s="18"/>
    </row>
    <row r="20" spans="2:4" x14ac:dyDescent="0.25">
      <c r="B20" s="19" t="s">
        <v>333</v>
      </c>
      <c r="C20" s="26">
        <v>747185698.69000006</v>
      </c>
      <c r="D20" s="18"/>
    </row>
    <row r="21" spans="2:4" x14ac:dyDescent="0.25">
      <c r="B21" s="19" t="s">
        <v>10</v>
      </c>
      <c r="C21" s="79">
        <v>-168293866.56</v>
      </c>
      <c r="D21" s="3"/>
    </row>
    <row r="22" spans="2:4" x14ac:dyDescent="0.25">
      <c r="B22" s="16" t="s">
        <v>340</v>
      </c>
      <c r="C22" s="23">
        <f>SUM(C16:C21)</f>
        <v>1145805356.6800001</v>
      </c>
      <c r="D22" s="3"/>
    </row>
    <row r="23" spans="2:4" x14ac:dyDescent="0.25">
      <c r="B23" s="16" t="s">
        <v>11</v>
      </c>
      <c r="C23" s="63"/>
      <c r="D23" s="18"/>
    </row>
    <row r="24" spans="2:4" x14ac:dyDescent="0.25">
      <c r="B24" s="19" t="s">
        <v>12</v>
      </c>
      <c r="C24" s="26">
        <v>114565170</v>
      </c>
      <c r="D24" s="18"/>
    </row>
    <row r="25" spans="2:4" x14ac:dyDescent="0.25">
      <c r="B25" s="19" t="s">
        <v>13</v>
      </c>
      <c r="C25" s="26">
        <v>525886628.82999998</v>
      </c>
      <c r="D25" s="18"/>
    </row>
    <row r="26" spans="2:4" x14ac:dyDescent="0.25">
      <c r="B26" s="19" t="s">
        <v>334</v>
      </c>
      <c r="C26" s="26">
        <v>228711627.03999999</v>
      </c>
      <c r="D26" s="18"/>
    </row>
    <row r="27" spans="2:4" x14ac:dyDescent="0.25">
      <c r="B27" s="19" t="s">
        <v>14</v>
      </c>
      <c r="C27" s="26">
        <v>99392737.049999997</v>
      </c>
      <c r="D27" s="18"/>
    </row>
    <row r="28" spans="2:4" x14ac:dyDescent="0.25">
      <c r="B28" s="19" t="s">
        <v>15</v>
      </c>
      <c r="C28" s="26">
        <v>164993790.71000001</v>
      </c>
      <c r="D28" s="18"/>
    </row>
    <row r="29" spans="2:4" x14ac:dyDescent="0.25">
      <c r="B29" s="19" t="s">
        <v>16</v>
      </c>
      <c r="C29" s="26">
        <v>4866057.83</v>
      </c>
      <c r="D29" s="18"/>
    </row>
    <row r="30" spans="2:4" x14ac:dyDescent="0.25">
      <c r="B30" s="19" t="s">
        <v>17</v>
      </c>
      <c r="C30" s="26">
        <v>54688365.450000003</v>
      </c>
      <c r="D30" s="18"/>
    </row>
    <row r="31" spans="2:4" x14ac:dyDescent="0.25">
      <c r="B31" s="19" t="s">
        <v>108</v>
      </c>
      <c r="C31" s="66">
        <v>29900146.890000001</v>
      </c>
      <c r="D31" s="18"/>
    </row>
    <row r="32" spans="2:4" x14ac:dyDescent="0.25">
      <c r="B32" s="16" t="s">
        <v>18</v>
      </c>
      <c r="C32" s="65">
        <f>SUM(C24:C31)</f>
        <v>1223004523.8</v>
      </c>
      <c r="D32" s="3"/>
    </row>
    <row r="33" spans="2:4" x14ac:dyDescent="0.25">
      <c r="B33" s="19" t="s">
        <v>112</v>
      </c>
      <c r="C33" s="79">
        <v>-805529027.33000004</v>
      </c>
      <c r="D33" s="22"/>
    </row>
    <row r="34" spans="2:4" x14ac:dyDescent="0.25">
      <c r="B34" s="16" t="s">
        <v>19</v>
      </c>
      <c r="C34" s="23">
        <f>SUM(C32:C33)</f>
        <v>417475496.46999991</v>
      </c>
      <c r="D34" s="3"/>
    </row>
    <row r="35" spans="2:4" x14ac:dyDescent="0.25">
      <c r="B35" s="3"/>
      <c r="C35" s="64"/>
      <c r="D35" s="3"/>
    </row>
    <row r="36" spans="2:4" x14ac:dyDescent="0.25">
      <c r="B36" s="16" t="s">
        <v>20</v>
      </c>
      <c r="C36" s="63"/>
      <c r="D36" s="18"/>
    </row>
    <row r="37" spans="2:4" x14ac:dyDescent="0.25">
      <c r="B37" s="19" t="s">
        <v>21</v>
      </c>
      <c r="C37" s="26">
        <v>928590.68</v>
      </c>
      <c r="D37" s="18"/>
    </row>
    <row r="38" spans="2:4" x14ac:dyDescent="0.25">
      <c r="B38" s="19" t="s">
        <v>122</v>
      </c>
      <c r="C38" s="26">
        <v>156649031.44</v>
      </c>
      <c r="D38" s="18"/>
    </row>
    <row r="39" spans="2:4" x14ac:dyDescent="0.25">
      <c r="B39" s="19" t="s">
        <v>123</v>
      </c>
      <c r="C39" s="79">
        <v>-150610997.86000001</v>
      </c>
      <c r="D39" s="18"/>
    </row>
    <row r="40" spans="2:4" x14ac:dyDescent="0.25">
      <c r="B40" s="16" t="s">
        <v>22</v>
      </c>
      <c r="C40" s="23">
        <f>SUM(C37:C39)</f>
        <v>6966624.2599999905</v>
      </c>
      <c r="D40" s="3"/>
    </row>
    <row r="41" spans="2:4" x14ac:dyDescent="0.25">
      <c r="B41" s="16" t="s">
        <v>0</v>
      </c>
      <c r="C41" s="63"/>
      <c r="D41" s="18"/>
    </row>
    <row r="42" spans="2:4" x14ac:dyDescent="0.25">
      <c r="B42" s="16" t="s">
        <v>23</v>
      </c>
      <c r="C42" s="63"/>
      <c r="D42" s="18"/>
    </row>
    <row r="43" spans="2:4" x14ac:dyDescent="0.25">
      <c r="B43" s="19" t="s">
        <v>76</v>
      </c>
      <c r="C43" s="64">
        <v>4665200</v>
      </c>
      <c r="D43" s="3"/>
    </row>
    <row r="44" spans="2:4" x14ac:dyDescent="0.25">
      <c r="B44" s="16" t="s">
        <v>49</v>
      </c>
      <c r="C44" s="65"/>
      <c r="D44" s="24">
        <f>C22+C34+C40+C43</f>
        <v>1574912677.4100001</v>
      </c>
    </row>
    <row r="45" spans="2:4" ht="15.75" thickBot="1" x14ac:dyDescent="0.3">
      <c r="B45" s="16" t="s">
        <v>24</v>
      </c>
      <c r="C45" s="63"/>
      <c r="D45" s="25">
        <f>SUM(D12:D44)</f>
        <v>2613607281.4700003</v>
      </c>
    </row>
    <row r="46" spans="2:4" ht="15.75" thickTop="1" x14ac:dyDescent="0.25">
      <c r="B46" s="16" t="s">
        <v>0</v>
      </c>
      <c r="C46" s="63"/>
      <c r="D46" s="18"/>
    </row>
    <row r="47" spans="2:4" x14ac:dyDescent="0.25">
      <c r="B47" s="3"/>
      <c r="C47" s="64"/>
      <c r="D47" s="3"/>
    </row>
    <row r="48" spans="2:4" x14ac:dyDescent="0.25">
      <c r="B48" s="16" t="s">
        <v>25</v>
      </c>
      <c r="C48" s="64"/>
      <c r="D48" s="3"/>
    </row>
    <row r="49" spans="2:4" x14ac:dyDescent="0.25">
      <c r="B49" s="6" t="s">
        <v>26</v>
      </c>
      <c r="C49" s="63"/>
      <c r="D49" s="18"/>
    </row>
    <row r="50" spans="2:4" x14ac:dyDescent="0.25">
      <c r="B50" s="19" t="s">
        <v>335</v>
      </c>
      <c r="C50" s="26">
        <v>669185981.17999995</v>
      </c>
      <c r="D50" s="18"/>
    </row>
    <row r="51" spans="2:4" x14ac:dyDescent="0.25">
      <c r="B51" s="19" t="s">
        <v>95</v>
      </c>
      <c r="C51" s="26">
        <v>8912041.8100000005</v>
      </c>
      <c r="D51" s="18"/>
    </row>
    <row r="52" spans="2:4" x14ac:dyDescent="0.25">
      <c r="B52" s="16" t="s">
        <v>27</v>
      </c>
      <c r="C52" s="23">
        <f>SUM(C50:C51)</f>
        <v>678098022.98999989</v>
      </c>
      <c r="D52" s="3"/>
    </row>
    <row r="53" spans="2:4" x14ac:dyDescent="0.25">
      <c r="B53" s="16"/>
      <c r="C53" s="64"/>
      <c r="D53" s="20"/>
    </row>
    <row r="54" spans="2:4" x14ac:dyDescent="0.25">
      <c r="B54" s="16" t="s">
        <v>28</v>
      </c>
      <c r="C54" s="66">
        <v>0</v>
      </c>
      <c r="D54" s="18"/>
    </row>
    <row r="55" spans="2:4" x14ac:dyDescent="0.25">
      <c r="B55" s="16" t="s">
        <v>29</v>
      </c>
      <c r="C55" s="64"/>
      <c r="D55" s="27">
        <f>SUM(C52:C54)</f>
        <v>678098022.98999989</v>
      </c>
    </row>
    <row r="56" spans="2:4" x14ac:dyDescent="0.25">
      <c r="B56" s="16"/>
      <c r="C56" s="64"/>
      <c r="D56" s="27"/>
    </row>
    <row r="57" spans="2:4" x14ac:dyDescent="0.25">
      <c r="B57" s="16" t="s">
        <v>30</v>
      </c>
      <c r="C57" s="63"/>
      <c r="D57" s="18"/>
    </row>
    <row r="58" spans="2:4" x14ac:dyDescent="0.25">
      <c r="B58" s="19" t="s">
        <v>1</v>
      </c>
      <c r="C58" s="26">
        <v>833345324.33000088</v>
      </c>
      <c r="D58" s="18"/>
    </row>
    <row r="59" spans="2:4" x14ac:dyDescent="0.25">
      <c r="B59" s="19" t="s">
        <v>31</v>
      </c>
      <c r="C59" s="17">
        <v>0</v>
      </c>
      <c r="D59" s="18"/>
    </row>
    <row r="60" spans="2:4" x14ac:dyDescent="0.25">
      <c r="B60" s="19" t="s">
        <v>32</v>
      </c>
      <c r="C60" s="22">
        <v>-7633736.6799999997</v>
      </c>
      <c r="D60" s="3"/>
    </row>
    <row r="61" spans="2:4" x14ac:dyDescent="0.25">
      <c r="B61" s="16" t="s">
        <v>33</v>
      </c>
      <c r="C61" s="23">
        <f>SUM(C58:C60)</f>
        <v>825711587.65000093</v>
      </c>
      <c r="D61" s="3"/>
    </row>
    <row r="62" spans="2:4" x14ac:dyDescent="0.25">
      <c r="B62" s="16" t="s">
        <v>0</v>
      </c>
      <c r="C62" s="63"/>
      <c r="D62" s="18"/>
    </row>
    <row r="63" spans="2:4" x14ac:dyDescent="0.25">
      <c r="B63" s="19" t="s">
        <v>34</v>
      </c>
      <c r="C63" s="26">
        <v>1138550879.4099998</v>
      </c>
      <c r="D63" s="18"/>
    </row>
    <row r="64" spans="2:4" x14ac:dyDescent="0.25">
      <c r="B64" s="19" t="s">
        <v>35</v>
      </c>
      <c r="C64" s="79">
        <v>-28753208.579999998</v>
      </c>
      <c r="D64" s="18"/>
    </row>
    <row r="65" spans="2:7" x14ac:dyDescent="0.25">
      <c r="B65" s="16" t="s">
        <v>36</v>
      </c>
      <c r="C65" s="67">
        <f>SUM(C63:C64)</f>
        <v>1109797670.8299999</v>
      </c>
      <c r="D65" s="3"/>
    </row>
    <row r="66" spans="2:7" x14ac:dyDescent="0.25">
      <c r="B66" s="16" t="s">
        <v>0</v>
      </c>
      <c r="C66" s="63"/>
      <c r="D66" s="3"/>
    </row>
    <row r="67" spans="2:7" x14ac:dyDescent="0.25">
      <c r="B67" s="19" t="s">
        <v>37</v>
      </c>
      <c r="C67" s="68"/>
      <c r="D67" s="28">
        <f>C65+C61</f>
        <v>1935509258.480001</v>
      </c>
      <c r="G67" s="13"/>
    </row>
    <row r="68" spans="2:7" ht="15.75" thickBot="1" x14ac:dyDescent="0.3">
      <c r="B68" s="16" t="s">
        <v>48</v>
      </c>
      <c r="C68" s="63"/>
      <c r="D68" s="29">
        <f>D55+D67</f>
        <v>2613607281.4700007</v>
      </c>
    </row>
    <row r="69" spans="2:7" ht="15.75" thickTop="1" x14ac:dyDescent="0.25">
      <c r="B69" s="18"/>
      <c r="C69" s="63"/>
      <c r="D69" s="13">
        <f>D68-D45</f>
        <v>0</v>
      </c>
      <c r="G69" s="15"/>
    </row>
    <row r="70" spans="2:7" x14ac:dyDescent="0.25">
      <c r="B70" s="9" t="s">
        <v>2</v>
      </c>
      <c r="C70" s="69" t="s">
        <v>38</v>
      </c>
      <c r="D70" s="9"/>
    </row>
    <row r="71" spans="2:7" x14ac:dyDescent="0.25">
      <c r="B71" s="4" t="s">
        <v>39</v>
      </c>
      <c r="C71" s="70" t="s">
        <v>40</v>
      </c>
      <c r="D71" s="10"/>
    </row>
    <row r="72" spans="2:7" x14ac:dyDescent="0.25">
      <c r="B72" s="5" t="s">
        <v>3</v>
      </c>
      <c r="C72" s="70" t="s">
        <v>41</v>
      </c>
      <c r="D72" s="10"/>
    </row>
    <row r="73" spans="2:7" x14ac:dyDescent="0.25">
      <c r="B73" s="8"/>
      <c r="C73" s="55"/>
      <c r="D73" s="8"/>
    </row>
  </sheetData>
  <mergeCells count="3"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610"/>
  <sheetViews>
    <sheetView topLeftCell="A593" zoomScaleNormal="100" workbookViewId="0">
      <selection sqref="A1:I605"/>
    </sheetView>
  </sheetViews>
  <sheetFormatPr baseColWidth="10" defaultRowHeight="15" x14ac:dyDescent="0.25"/>
  <cols>
    <col min="7" max="7" width="15.28515625" bestFit="1" customWidth="1"/>
    <col min="9" max="9" width="20.5703125" customWidth="1"/>
    <col min="10" max="10" width="11.7109375" bestFit="1" customWidth="1"/>
    <col min="11" max="11" width="15.42578125" bestFit="1" customWidth="1"/>
    <col min="12" max="12" width="23.7109375" customWidth="1"/>
  </cols>
  <sheetData>
    <row r="3" spans="2:10" ht="37.5" customHeight="1" x14ac:dyDescent="0.25">
      <c r="B3" s="74" t="s">
        <v>50</v>
      </c>
      <c r="C3" s="74"/>
      <c r="D3" s="74"/>
      <c r="E3" s="74"/>
      <c r="F3" s="74"/>
      <c r="G3" s="74"/>
      <c r="H3" s="74"/>
      <c r="I3" s="74"/>
      <c r="J3" s="8"/>
    </row>
    <row r="4" spans="2:10" x14ac:dyDescent="0.25">
      <c r="B4" s="75" t="s">
        <v>407</v>
      </c>
      <c r="C4" s="75"/>
      <c r="D4" s="75"/>
      <c r="E4" s="75"/>
      <c r="F4" s="75"/>
      <c r="G4" s="75"/>
      <c r="H4" s="75"/>
      <c r="I4" s="75"/>
      <c r="J4" s="8"/>
    </row>
    <row r="5" spans="2:10" x14ac:dyDescent="0.25">
      <c r="B5" s="8"/>
      <c r="C5" s="8"/>
      <c r="D5" s="8"/>
      <c r="E5" s="8"/>
      <c r="F5" s="8"/>
      <c r="G5" s="8"/>
      <c r="H5" s="8"/>
      <c r="I5" s="8"/>
      <c r="J5" s="8"/>
    </row>
    <row r="6" spans="2:10" x14ac:dyDescent="0.25">
      <c r="B6" s="71" t="s">
        <v>43</v>
      </c>
      <c r="C6" s="71"/>
      <c r="D6" s="71"/>
      <c r="E6" s="71"/>
      <c r="F6" s="71"/>
      <c r="G6" s="71"/>
      <c r="H6" s="71"/>
      <c r="I6" s="71"/>
      <c r="J6" s="8"/>
    </row>
    <row r="7" spans="2:10" x14ac:dyDescent="0.25">
      <c r="B7" s="72" t="s">
        <v>5</v>
      </c>
      <c r="C7" s="72"/>
      <c r="D7" s="72"/>
      <c r="E7" s="72"/>
      <c r="F7" s="72"/>
      <c r="G7" s="72"/>
      <c r="H7" s="72"/>
      <c r="I7" s="72"/>
      <c r="J7" s="8"/>
    </row>
    <row r="8" spans="2:10" x14ac:dyDescent="0.25">
      <c r="B8" s="8"/>
      <c r="C8" s="8"/>
      <c r="D8" s="8"/>
      <c r="E8" s="8"/>
      <c r="F8" s="8"/>
      <c r="G8" s="8"/>
      <c r="H8" s="8"/>
      <c r="I8" s="8"/>
      <c r="J8" s="8"/>
    </row>
    <row r="9" spans="2:10" x14ac:dyDescent="0.25">
      <c r="B9" s="8"/>
      <c r="C9" s="8"/>
      <c r="D9" s="8"/>
      <c r="E9" s="8"/>
      <c r="F9" s="8"/>
      <c r="G9" s="8"/>
      <c r="H9" s="8"/>
      <c r="I9" s="8"/>
      <c r="J9" s="8"/>
    </row>
    <row r="10" spans="2:10" x14ac:dyDescent="0.25">
      <c r="B10" s="34" t="s">
        <v>51</v>
      </c>
      <c r="D10" s="8"/>
      <c r="E10" s="8"/>
      <c r="F10" s="8"/>
      <c r="G10" s="8"/>
      <c r="H10" s="8"/>
      <c r="I10" s="34" t="s">
        <v>52</v>
      </c>
      <c r="J10" s="8"/>
    </row>
    <row r="11" spans="2:10" x14ac:dyDescent="0.25">
      <c r="B11" s="37" t="s">
        <v>53</v>
      </c>
      <c r="C11" s="8"/>
      <c r="D11" s="8"/>
      <c r="E11" s="8"/>
      <c r="F11" s="8"/>
      <c r="G11" s="8"/>
      <c r="H11" s="8"/>
      <c r="I11" s="14">
        <v>175000</v>
      </c>
    </row>
    <row r="12" spans="2:10" x14ac:dyDescent="0.25">
      <c r="B12" s="37" t="s">
        <v>42</v>
      </c>
      <c r="C12" s="8"/>
      <c r="D12" s="8"/>
      <c r="E12" s="8"/>
      <c r="F12" s="8"/>
      <c r="G12" s="8"/>
      <c r="H12" s="8"/>
      <c r="I12" s="14">
        <v>279790121.44999999</v>
      </c>
    </row>
    <row r="13" spans="2:10" x14ac:dyDescent="0.25">
      <c r="B13" s="37" t="s">
        <v>54</v>
      </c>
      <c r="C13" s="8"/>
      <c r="D13" s="8"/>
      <c r="E13" s="8"/>
      <c r="F13" s="8"/>
      <c r="G13" s="8"/>
      <c r="H13" s="8"/>
      <c r="I13" s="14">
        <v>3953568.23</v>
      </c>
    </row>
    <row r="14" spans="2:10" x14ac:dyDescent="0.25">
      <c r="B14" s="37" t="s">
        <v>55</v>
      </c>
      <c r="C14" s="8"/>
      <c r="D14" s="8"/>
      <c r="E14" s="8"/>
      <c r="F14" s="8"/>
      <c r="G14" s="8"/>
      <c r="H14" s="8"/>
      <c r="I14" s="14">
        <v>136130416.25</v>
      </c>
    </row>
    <row r="15" spans="2:10" x14ac:dyDescent="0.25">
      <c r="B15" s="37" t="s">
        <v>56</v>
      </c>
      <c r="C15" s="8"/>
      <c r="D15" s="8"/>
      <c r="E15" s="8"/>
      <c r="F15" s="8"/>
      <c r="G15" s="8"/>
      <c r="H15" s="8"/>
      <c r="I15" s="14">
        <v>100000</v>
      </c>
    </row>
    <row r="16" spans="2:10" ht="15.75" thickBot="1" x14ac:dyDescent="0.3">
      <c r="B16" s="1" t="s">
        <v>57</v>
      </c>
      <c r="C16" s="8"/>
      <c r="D16" s="8"/>
      <c r="E16" s="8"/>
      <c r="F16" s="8"/>
      <c r="G16" s="8"/>
      <c r="H16" s="8"/>
      <c r="I16" s="50">
        <f>SUM(I11:I15)</f>
        <v>420149105.93000001</v>
      </c>
      <c r="J16" s="8"/>
    </row>
    <row r="17" spans="2:10" ht="15.75" thickTop="1" x14ac:dyDescent="0.25">
      <c r="B17" s="1"/>
      <c r="C17" s="8"/>
      <c r="D17" s="8"/>
      <c r="E17" s="8"/>
      <c r="F17" s="8"/>
      <c r="G17" s="8"/>
      <c r="H17" s="8"/>
      <c r="I17" s="49"/>
      <c r="J17" s="8"/>
    </row>
    <row r="18" spans="2:10" x14ac:dyDescent="0.25">
      <c r="B18" s="1"/>
      <c r="C18" s="8"/>
      <c r="D18" s="8"/>
      <c r="E18" s="8"/>
      <c r="F18" s="8"/>
      <c r="G18" s="8"/>
      <c r="H18" s="8"/>
      <c r="I18" s="35"/>
      <c r="J18" s="8"/>
    </row>
    <row r="19" spans="2:10" ht="24.75" customHeight="1" x14ac:dyDescent="0.25">
      <c r="B19" s="74" t="s">
        <v>50</v>
      </c>
      <c r="C19" s="74"/>
      <c r="D19" s="74"/>
      <c r="E19" s="74"/>
      <c r="F19" s="74"/>
      <c r="G19" s="74"/>
      <c r="H19" s="74"/>
      <c r="I19" s="74"/>
      <c r="J19" s="8"/>
    </row>
    <row r="20" spans="2:10" x14ac:dyDescent="0.25">
      <c r="B20" s="8"/>
      <c r="C20" s="8"/>
      <c r="D20" s="8"/>
      <c r="E20" s="8"/>
      <c r="F20" s="8"/>
      <c r="G20" s="8"/>
      <c r="H20" s="8"/>
      <c r="I20" s="35"/>
      <c r="J20" s="8"/>
    </row>
    <row r="21" spans="2:10" x14ac:dyDescent="0.25">
      <c r="B21" s="75" t="s">
        <v>407</v>
      </c>
      <c r="C21" s="75"/>
      <c r="D21" s="75"/>
      <c r="E21" s="75"/>
      <c r="F21" s="75"/>
      <c r="G21" s="75"/>
      <c r="H21" s="75"/>
      <c r="I21" s="75"/>
      <c r="J21" s="8"/>
    </row>
    <row r="22" spans="2:10" x14ac:dyDescent="0.25">
      <c r="B22" s="8"/>
      <c r="C22" s="8"/>
      <c r="D22" s="8"/>
      <c r="E22" s="8"/>
      <c r="F22" s="8"/>
      <c r="G22" s="8"/>
      <c r="H22" s="8"/>
      <c r="I22" s="35"/>
      <c r="J22" s="8"/>
    </row>
    <row r="23" spans="2:10" x14ac:dyDescent="0.25">
      <c r="B23" s="71" t="s">
        <v>101</v>
      </c>
      <c r="C23" s="71"/>
      <c r="D23" s="71"/>
      <c r="E23" s="71"/>
      <c r="F23" s="71"/>
      <c r="G23" s="71"/>
      <c r="H23" s="71"/>
      <c r="I23" s="71"/>
      <c r="J23" s="8"/>
    </row>
    <row r="24" spans="2:10" x14ac:dyDescent="0.25">
      <c r="B24" s="72" t="s">
        <v>5</v>
      </c>
      <c r="C24" s="72"/>
      <c r="D24" s="72"/>
      <c r="E24" s="72"/>
      <c r="F24" s="72"/>
      <c r="G24" s="72"/>
      <c r="H24" s="72"/>
      <c r="I24" s="72"/>
      <c r="J24" s="8"/>
    </row>
    <row r="25" spans="2:10" x14ac:dyDescent="0.25">
      <c r="B25" s="34" t="s">
        <v>51</v>
      </c>
      <c r="C25" s="8"/>
      <c r="D25" s="8"/>
      <c r="E25" s="8"/>
      <c r="F25" s="8"/>
      <c r="G25" s="8"/>
      <c r="I25" s="34" t="s">
        <v>52</v>
      </c>
      <c r="J25" s="8"/>
    </row>
    <row r="26" spans="2:10" x14ac:dyDescent="0.25">
      <c r="B26" s="37" t="s">
        <v>97</v>
      </c>
      <c r="C26" s="8"/>
      <c r="D26" s="8"/>
      <c r="E26" s="8"/>
      <c r="F26" s="8"/>
      <c r="G26" s="8"/>
      <c r="H26" s="8"/>
      <c r="I26" s="14">
        <v>13500000</v>
      </c>
      <c r="J26" s="8"/>
    </row>
    <row r="27" spans="2:10" x14ac:dyDescent="0.25">
      <c r="B27" s="37" t="s">
        <v>99</v>
      </c>
      <c r="C27" s="8"/>
      <c r="D27" s="8"/>
      <c r="E27" s="8"/>
      <c r="F27" s="8"/>
      <c r="G27" s="8"/>
      <c r="H27" s="8"/>
      <c r="I27" s="14">
        <v>28629170</v>
      </c>
      <c r="J27" s="8"/>
    </row>
    <row r="28" spans="2:10" x14ac:dyDescent="0.25">
      <c r="B28" s="37" t="s">
        <v>100</v>
      </c>
      <c r="C28" s="8"/>
      <c r="D28" s="8"/>
      <c r="E28" s="8"/>
      <c r="F28" s="8"/>
      <c r="G28" s="8"/>
      <c r="H28" s="8"/>
      <c r="I28" s="14">
        <v>73768033.760000005</v>
      </c>
      <c r="J28" s="8"/>
    </row>
    <row r="29" spans="2:10" x14ac:dyDescent="0.25">
      <c r="B29" s="37" t="s">
        <v>341</v>
      </c>
      <c r="C29" s="8"/>
      <c r="D29" s="8"/>
      <c r="E29" s="8"/>
      <c r="F29" s="8"/>
      <c r="G29" s="8"/>
      <c r="H29" s="8"/>
      <c r="I29" s="14">
        <v>50000000</v>
      </c>
      <c r="J29" s="8"/>
    </row>
    <row r="30" spans="2:10" x14ac:dyDescent="0.25">
      <c r="B30" s="37" t="s">
        <v>342</v>
      </c>
      <c r="C30" s="8"/>
      <c r="D30" s="8"/>
      <c r="E30" s="8"/>
      <c r="F30" s="8"/>
      <c r="G30" s="8"/>
      <c r="H30" s="8"/>
      <c r="I30" s="14">
        <v>50000000</v>
      </c>
      <c r="J30" s="8"/>
    </row>
    <row r="31" spans="2:10" x14ac:dyDescent="0.25">
      <c r="B31" s="37" t="s">
        <v>392</v>
      </c>
      <c r="C31" s="8"/>
      <c r="D31" s="8"/>
      <c r="E31" s="8"/>
      <c r="F31" s="8"/>
      <c r="G31" s="8"/>
      <c r="H31" s="8"/>
      <c r="I31" s="14">
        <v>2648294.37</v>
      </c>
      <c r="J31" s="8"/>
    </row>
    <row r="32" spans="2:10" x14ac:dyDescent="0.25">
      <c r="B32" s="37" t="s">
        <v>408</v>
      </c>
      <c r="C32" s="8"/>
      <c r="D32" s="8"/>
      <c r="E32" s="8"/>
      <c r="F32" s="8"/>
      <c r="G32" s="8"/>
      <c r="H32" s="8"/>
      <c r="I32" s="14">
        <v>100000000</v>
      </c>
      <c r="J32" s="8"/>
    </row>
    <row r="33" spans="2:11" x14ac:dyDescent="0.25">
      <c r="B33" s="37" t="s">
        <v>409</v>
      </c>
      <c r="C33" s="8"/>
      <c r="D33" s="8"/>
      <c r="E33" s="8"/>
      <c r="F33" s="8"/>
      <c r="G33" s="8"/>
      <c r="H33" s="8"/>
      <c r="I33" s="14">
        <v>100000000</v>
      </c>
      <c r="J33" s="8"/>
    </row>
    <row r="34" spans="2:11" x14ac:dyDescent="0.25">
      <c r="B34" s="37" t="s">
        <v>410</v>
      </c>
      <c r="C34" s="8"/>
      <c r="D34" s="8"/>
      <c r="E34" s="8"/>
      <c r="F34" s="8"/>
      <c r="G34" s="8"/>
      <c r="H34" s="8"/>
      <c r="I34" s="14">
        <v>100000000</v>
      </c>
      <c r="J34" s="8"/>
    </row>
    <row r="35" spans="2:11" x14ac:dyDescent="0.25">
      <c r="B35" s="37" t="s">
        <v>411</v>
      </c>
      <c r="C35" s="8"/>
      <c r="D35" s="8"/>
      <c r="E35" s="8"/>
      <c r="F35" s="8"/>
      <c r="G35" s="8"/>
      <c r="H35" s="8"/>
      <c r="I35" s="12">
        <v>100000000</v>
      </c>
      <c r="J35" s="8"/>
    </row>
    <row r="36" spans="2:11" ht="15.75" thickBot="1" x14ac:dyDescent="0.3">
      <c r="B36" s="1" t="s">
        <v>57</v>
      </c>
      <c r="C36" s="8"/>
      <c r="D36" s="8"/>
      <c r="E36" s="8"/>
      <c r="F36" s="8"/>
      <c r="G36" s="52"/>
      <c r="H36" s="51"/>
      <c r="I36" s="57">
        <f>SUM(I26:I35)</f>
        <v>618545498.13</v>
      </c>
      <c r="J36" s="38"/>
      <c r="K36" s="8"/>
    </row>
    <row r="37" spans="2:11" ht="15.75" thickTop="1" x14ac:dyDescent="0.25">
      <c r="B37" s="37"/>
      <c r="C37" s="8"/>
      <c r="D37" s="8"/>
      <c r="E37" s="8"/>
      <c r="F37" s="8"/>
      <c r="G37" s="51"/>
      <c r="H37" s="51"/>
      <c r="I37" s="8"/>
      <c r="J37" s="38"/>
      <c r="K37" s="8"/>
    </row>
    <row r="38" spans="2:11" x14ac:dyDescent="0.25">
      <c r="G38" s="53"/>
      <c r="H38" s="53"/>
    </row>
    <row r="40" spans="2:11" ht="30.75" customHeight="1" x14ac:dyDescent="0.25">
      <c r="B40" s="74" t="s">
        <v>50</v>
      </c>
      <c r="C40" s="74"/>
      <c r="D40" s="74"/>
      <c r="E40" s="74"/>
      <c r="F40" s="74"/>
      <c r="G40" s="74"/>
      <c r="H40" s="74"/>
      <c r="I40" s="74"/>
      <c r="J40" s="8"/>
      <c r="K40" s="8"/>
    </row>
    <row r="41" spans="2:1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x14ac:dyDescent="0.25">
      <c r="B42" s="75" t="s">
        <v>407</v>
      </c>
      <c r="C42" s="75"/>
      <c r="D42" s="75"/>
      <c r="E42" s="75"/>
      <c r="F42" s="75"/>
      <c r="G42" s="75"/>
      <c r="H42" s="75"/>
      <c r="I42" s="75"/>
      <c r="J42" s="8"/>
      <c r="K42" s="8"/>
    </row>
    <row r="43" spans="2:1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2:11" x14ac:dyDescent="0.25">
      <c r="B44" s="71" t="s">
        <v>58</v>
      </c>
      <c r="C44" s="71"/>
      <c r="D44" s="71"/>
      <c r="E44" s="71"/>
      <c r="F44" s="71"/>
      <c r="G44" s="71"/>
      <c r="H44" s="71"/>
      <c r="I44" s="71"/>
      <c r="J44" s="8"/>
      <c r="K44" s="8"/>
    </row>
    <row r="45" spans="2:11" x14ac:dyDescent="0.25">
      <c r="B45" s="72" t="s">
        <v>5</v>
      </c>
      <c r="C45" s="72"/>
      <c r="D45" s="72"/>
      <c r="E45" s="72"/>
      <c r="F45" s="72"/>
      <c r="G45" s="72"/>
      <c r="H45" s="72"/>
      <c r="I45" s="72"/>
      <c r="J45" s="8"/>
      <c r="K45" s="8"/>
    </row>
    <row r="46" spans="2:1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x14ac:dyDescent="0.25">
      <c r="B48" s="34" t="s">
        <v>51</v>
      </c>
      <c r="D48" s="8"/>
      <c r="E48" s="8"/>
      <c r="F48" s="8"/>
      <c r="G48" s="8"/>
      <c r="H48" s="8"/>
      <c r="I48" s="34" t="s">
        <v>52</v>
      </c>
      <c r="J48" s="8"/>
    </row>
    <row r="49" spans="2:14" x14ac:dyDescent="0.25">
      <c r="B49" s="2" t="s">
        <v>59</v>
      </c>
      <c r="C49" s="8"/>
      <c r="D49" s="8"/>
      <c r="E49" s="8"/>
      <c r="F49" s="8"/>
      <c r="G49" s="8"/>
      <c r="H49" s="8"/>
      <c r="I49" s="11">
        <v>128770</v>
      </c>
      <c r="J49" s="8"/>
    </row>
    <row r="50" spans="2:14" x14ac:dyDescent="0.25">
      <c r="B50" s="2" t="s">
        <v>60</v>
      </c>
      <c r="C50" s="8"/>
      <c r="D50" s="8"/>
      <c r="E50" s="8"/>
      <c r="F50" s="8"/>
      <c r="G50" s="8"/>
      <c r="H50" s="8"/>
      <c r="I50" s="11">
        <v>1019519.76</v>
      </c>
      <c r="J50" s="8"/>
    </row>
    <row r="51" spans="2:14" ht="15.75" thickBot="1" x14ac:dyDescent="0.3">
      <c r="B51" s="1" t="s">
        <v>57</v>
      </c>
      <c r="C51" s="8"/>
      <c r="D51" s="8"/>
      <c r="E51" s="8"/>
      <c r="F51" s="8"/>
      <c r="G51" s="8"/>
      <c r="H51" s="8"/>
      <c r="I51" s="7">
        <f>SUM(I49:I50)</f>
        <v>1148289.76</v>
      </c>
      <c r="J51" s="8"/>
    </row>
    <row r="52" spans="2:14" ht="15.75" thickTop="1" x14ac:dyDescent="0.25">
      <c r="B52" s="8"/>
      <c r="C52" s="8"/>
      <c r="D52" s="8"/>
      <c r="E52" s="8"/>
      <c r="F52" s="8"/>
      <c r="G52" s="8"/>
      <c r="H52" s="8"/>
      <c r="I52" s="8"/>
      <c r="J52" s="8"/>
    </row>
    <row r="53" spans="2:14" x14ac:dyDescent="0.25">
      <c r="B53" s="8"/>
      <c r="C53" s="8"/>
      <c r="D53" s="8"/>
      <c r="E53" s="8"/>
      <c r="F53" s="8"/>
      <c r="G53" s="8"/>
      <c r="H53" s="8"/>
      <c r="I53" s="8"/>
      <c r="J53" s="8"/>
    </row>
    <row r="54" spans="2:14" ht="20.25" x14ac:dyDescent="0.25">
      <c r="B54" s="8"/>
      <c r="C54" s="8"/>
      <c r="D54" s="8"/>
      <c r="E54" s="8"/>
      <c r="F54" s="8"/>
      <c r="G54" s="8"/>
      <c r="H54" s="8"/>
      <c r="I54" s="8"/>
      <c r="J54" s="8"/>
      <c r="K54" s="30"/>
      <c r="L54" s="8"/>
      <c r="M54" s="8"/>
      <c r="N54" s="8"/>
    </row>
    <row r="55" spans="2:14" ht="30" customHeight="1" x14ac:dyDescent="0.25">
      <c r="B55" s="74" t="s">
        <v>50</v>
      </c>
      <c r="C55" s="74"/>
      <c r="D55" s="74"/>
      <c r="E55" s="74"/>
      <c r="F55" s="74"/>
      <c r="G55" s="74"/>
      <c r="H55" s="74"/>
      <c r="I55" s="74"/>
      <c r="J55" s="8"/>
      <c r="K55" s="8"/>
      <c r="L55" s="8"/>
      <c r="M55" s="8"/>
      <c r="N55" s="8"/>
    </row>
    <row r="56" spans="2:14" x14ac:dyDescent="0.25">
      <c r="B56" s="8"/>
      <c r="C56" s="8"/>
      <c r="D56" s="8"/>
      <c r="E56" s="8"/>
      <c r="F56" s="8"/>
      <c r="G56" s="8"/>
      <c r="H56" s="8"/>
      <c r="I56" s="8"/>
      <c r="J56" s="8"/>
      <c r="K56" s="31"/>
      <c r="L56" s="8"/>
      <c r="M56" s="8"/>
      <c r="N56" s="8"/>
    </row>
    <row r="57" spans="2:14" x14ac:dyDescent="0.25">
      <c r="B57" s="75" t="s">
        <v>407</v>
      </c>
      <c r="C57" s="75"/>
      <c r="D57" s="75"/>
      <c r="E57" s="75"/>
      <c r="F57" s="75"/>
      <c r="G57" s="75"/>
      <c r="H57" s="75"/>
      <c r="I57" s="75"/>
      <c r="J57" s="47"/>
      <c r="K57" s="8"/>
      <c r="L57" s="8"/>
      <c r="M57" s="8"/>
      <c r="N57" s="8"/>
    </row>
    <row r="58" spans="2:14" x14ac:dyDescent="0.25">
      <c r="B58" s="8"/>
      <c r="C58" s="8"/>
      <c r="D58" s="8"/>
      <c r="E58" s="8"/>
      <c r="F58" s="8"/>
      <c r="G58" s="8"/>
      <c r="H58" s="8"/>
      <c r="I58" s="8"/>
      <c r="J58" s="8"/>
      <c r="K58" s="32"/>
      <c r="L58" s="8"/>
      <c r="M58" s="8"/>
      <c r="N58" s="8"/>
    </row>
    <row r="59" spans="2:14" x14ac:dyDescent="0.25">
      <c r="B59" s="71" t="s">
        <v>45</v>
      </c>
      <c r="C59" s="71"/>
      <c r="D59" s="71"/>
      <c r="E59" s="71"/>
      <c r="F59" s="71"/>
      <c r="G59" s="71"/>
      <c r="H59" s="71"/>
      <c r="I59" s="71"/>
      <c r="J59" s="48"/>
      <c r="K59" s="33"/>
      <c r="L59" s="8"/>
      <c r="M59" s="8"/>
      <c r="N59" s="8"/>
    </row>
    <row r="60" spans="2:14" x14ac:dyDescent="0.25">
      <c r="B60" s="72" t="s">
        <v>5</v>
      </c>
      <c r="C60" s="72"/>
      <c r="D60" s="72"/>
      <c r="E60" s="72"/>
      <c r="F60" s="72"/>
      <c r="G60" s="72"/>
      <c r="H60" s="72"/>
      <c r="I60" s="72"/>
      <c r="J60" s="58"/>
      <c r="K60" s="8"/>
      <c r="L60" s="8"/>
      <c r="M60" s="8"/>
      <c r="N60" s="8"/>
    </row>
    <row r="61" spans="2:14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x14ac:dyDescent="0.25">
      <c r="B62" s="34" t="s">
        <v>51</v>
      </c>
      <c r="D62" s="8"/>
      <c r="E62" s="8"/>
      <c r="F62" s="8"/>
      <c r="G62" s="8"/>
      <c r="H62" s="8"/>
      <c r="I62" s="34" t="s">
        <v>52</v>
      </c>
      <c r="J62" s="8"/>
      <c r="K62" s="8"/>
      <c r="L62" s="8"/>
      <c r="N62" s="8"/>
    </row>
    <row r="63" spans="2:14" x14ac:dyDescent="0.25">
      <c r="B63" s="37" t="s">
        <v>343</v>
      </c>
      <c r="C63" s="8"/>
      <c r="D63" s="8"/>
      <c r="E63" s="8"/>
      <c r="F63" s="8"/>
      <c r="G63" s="8"/>
      <c r="H63" s="8"/>
      <c r="I63" s="14">
        <v>55000</v>
      </c>
      <c r="J63" s="8"/>
      <c r="K63" s="8"/>
      <c r="L63" s="8"/>
      <c r="N63" s="8"/>
    </row>
    <row r="64" spans="2:14" x14ac:dyDescent="0.25">
      <c r="B64" s="37" t="s">
        <v>102</v>
      </c>
      <c r="C64" s="8"/>
      <c r="D64" s="8"/>
      <c r="E64" s="8"/>
      <c r="F64" s="8"/>
      <c r="G64" s="8"/>
      <c r="H64" s="8"/>
      <c r="I64" s="14">
        <v>88903.18</v>
      </c>
      <c r="J64" s="8"/>
      <c r="K64" s="8"/>
      <c r="L64" s="8"/>
      <c r="N64" s="8"/>
    </row>
    <row r="65" spans="2:14" x14ac:dyDescent="0.25">
      <c r="B65" s="37" t="s">
        <v>103</v>
      </c>
      <c r="C65" s="8"/>
      <c r="D65" s="8"/>
      <c r="E65" s="8"/>
      <c r="F65" s="8"/>
      <c r="G65" s="8"/>
      <c r="H65" s="8"/>
      <c r="I65" s="14">
        <v>501985750.75</v>
      </c>
      <c r="J65" s="8"/>
      <c r="K65" s="8"/>
      <c r="L65" s="8"/>
      <c r="N65" s="8"/>
    </row>
    <row r="66" spans="2:14" x14ac:dyDescent="0.25">
      <c r="B66" s="37" t="s">
        <v>104</v>
      </c>
      <c r="C66" s="8"/>
      <c r="D66" s="8"/>
      <c r="E66" s="8"/>
      <c r="F66" s="8"/>
      <c r="G66" s="8"/>
      <c r="H66" s="8"/>
      <c r="I66" s="14">
        <v>18991966.789999999</v>
      </c>
      <c r="J66" s="8"/>
      <c r="K66" s="11"/>
      <c r="L66" s="8"/>
      <c r="N66" s="8"/>
    </row>
    <row r="67" spans="2:14" ht="15.75" thickBot="1" x14ac:dyDescent="0.3">
      <c r="B67" s="1" t="s">
        <v>57</v>
      </c>
      <c r="C67" s="8"/>
      <c r="D67" s="8"/>
      <c r="E67" s="8"/>
      <c r="F67" s="8"/>
      <c r="G67" s="8"/>
      <c r="H67" s="8"/>
      <c r="I67" s="7">
        <f>SUM(I63:I66)</f>
        <v>521121620.72000003</v>
      </c>
      <c r="J67" s="8"/>
      <c r="K67" s="8"/>
      <c r="L67" s="8"/>
      <c r="N67" s="8"/>
    </row>
    <row r="68" spans="2:14" ht="15.75" thickTop="1" x14ac:dyDescent="0.25">
      <c r="B68" s="8"/>
      <c r="C68" s="8"/>
      <c r="D68" s="8"/>
      <c r="E68" s="8"/>
      <c r="F68" s="8"/>
      <c r="G68" s="8"/>
      <c r="H68" s="8"/>
      <c r="J68" s="8"/>
      <c r="K68" s="8"/>
      <c r="L68" s="36"/>
      <c r="M68" s="8"/>
      <c r="N68" s="8"/>
    </row>
    <row r="69" spans="2:14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2" spans="2:14" ht="27" customHeight="1" x14ac:dyDescent="0.25">
      <c r="B72" s="74" t="s">
        <v>50</v>
      </c>
      <c r="C72" s="74"/>
      <c r="D72" s="74"/>
      <c r="E72" s="74"/>
      <c r="F72" s="74"/>
      <c r="G72" s="74"/>
      <c r="H72" s="74"/>
      <c r="I72" s="74"/>
      <c r="J72" s="8"/>
      <c r="K72" s="8"/>
    </row>
    <row r="73" spans="2:14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4" x14ac:dyDescent="0.25">
      <c r="B74" s="75" t="s">
        <v>407</v>
      </c>
      <c r="C74" s="75"/>
      <c r="D74" s="75"/>
      <c r="E74" s="75"/>
      <c r="F74" s="75"/>
      <c r="G74" s="75"/>
      <c r="H74" s="75"/>
      <c r="I74" s="75"/>
      <c r="J74" s="8"/>
      <c r="K74" s="8"/>
    </row>
    <row r="75" spans="2:14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4" x14ac:dyDescent="0.25">
      <c r="B76" s="71" t="s">
        <v>46</v>
      </c>
      <c r="C76" s="71"/>
      <c r="D76" s="71"/>
      <c r="E76" s="71"/>
      <c r="F76" s="71"/>
      <c r="G76" s="71"/>
      <c r="H76" s="71"/>
      <c r="I76" s="71"/>
      <c r="J76" s="8"/>
      <c r="K76" s="8"/>
    </row>
    <row r="77" spans="2:14" x14ac:dyDescent="0.25">
      <c r="B77" s="72" t="s">
        <v>5</v>
      </c>
      <c r="C77" s="72"/>
      <c r="D77" s="72"/>
      <c r="E77" s="72"/>
      <c r="F77" s="72"/>
      <c r="G77" s="72"/>
      <c r="H77" s="72"/>
      <c r="I77" s="72"/>
      <c r="J77" s="8"/>
      <c r="K77" s="8"/>
    </row>
    <row r="78" spans="2:14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2:14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2:14" x14ac:dyDescent="0.25">
      <c r="B80" s="34" t="s">
        <v>51</v>
      </c>
      <c r="D80" s="8"/>
      <c r="E80" s="8"/>
      <c r="F80" s="8"/>
      <c r="G80" s="8"/>
      <c r="H80" s="8"/>
      <c r="I80" s="34" t="s">
        <v>52</v>
      </c>
      <c r="J80" s="8"/>
    </row>
    <row r="81" spans="2:11" x14ac:dyDescent="0.25">
      <c r="B81" s="2" t="s">
        <v>61</v>
      </c>
      <c r="C81" s="8"/>
      <c r="D81" s="8"/>
      <c r="E81" s="8"/>
      <c r="F81" s="8"/>
      <c r="G81" s="8"/>
      <c r="H81" s="8"/>
      <c r="I81" s="11">
        <v>315173.65999999997</v>
      </c>
      <c r="J81" s="8"/>
    </row>
    <row r="82" spans="2:11" x14ac:dyDescent="0.25">
      <c r="B82" s="2" t="s">
        <v>62</v>
      </c>
      <c r="C82" s="8"/>
      <c r="D82" s="8"/>
      <c r="E82" s="8"/>
      <c r="F82" s="8"/>
      <c r="G82" s="8"/>
      <c r="H82" s="8"/>
      <c r="I82" s="11">
        <v>344542.07</v>
      </c>
      <c r="J82" s="8"/>
    </row>
    <row r="83" spans="2:11" x14ac:dyDescent="0.25">
      <c r="B83" s="2" t="s">
        <v>63</v>
      </c>
      <c r="C83" s="8"/>
      <c r="D83" s="8"/>
      <c r="E83" s="8"/>
      <c r="F83" s="8"/>
      <c r="G83" s="8"/>
      <c r="H83" s="8"/>
      <c r="I83" s="11">
        <v>8983542.7200000007</v>
      </c>
      <c r="J83" s="8"/>
    </row>
    <row r="84" spans="2:11" x14ac:dyDescent="0.25">
      <c r="B84" s="2" t="s">
        <v>64</v>
      </c>
      <c r="C84" s="8"/>
      <c r="D84" s="8"/>
      <c r="E84" s="8"/>
      <c r="F84" s="8"/>
      <c r="G84" s="8"/>
      <c r="H84" s="8"/>
      <c r="I84" s="11">
        <v>2755300</v>
      </c>
      <c r="J84" s="8"/>
    </row>
    <row r="85" spans="2:11" x14ac:dyDescent="0.25">
      <c r="B85" s="2" t="s">
        <v>65</v>
      </c>
      <c r="C85" s="8"/>
      <c r="D85" s="8"/>
      <c r="E85" s="8"/>
      <c r="F85" s="8"/>
      <c r="G85" s="8"/>
      <c r="H85" s="8"/>
      <c r="I85" s="11">
        <v>400000</v>
      </c>
      <c r="J85" s="8"/>
    </row>
    <row r="86" spans="2:11" x14ac:dyDescent="0.25">
      <c r="B86" s="2" t="s">
        <v>393</v>
      </c>
      <c r="C86" s="8"/>
      <c r="D86" s="8"/>
      <c r="E86" s="8"/>
      <c r="F86" s="8"/>
      <c r="G86" s="8"/>
      <c r="H86" s="8"/>
      <c r="I86" s="11">
        <v>350704.26</v>
      </c>
      <c r="J86" s="8"/>
    </row>
    <row r="87" spans="2:11" x14ac:dyDescent="0.25">
      <c r="B87" s="2" t="s">
        <v>394</v>
      </c>
      <c r="C87" s="8"/>
      <c r="D87" s="8"/>
      <c r="E87" s="8"/>
      <c r="F87" s="8"/>
      <c r="G87" s="8"/>
      <c r="H87" s="8"/>
      <c r="I87" s="11">
        <v>559607.02</v>
      </c>
      <c r="J87" s="8"/>
    </row>
    <row r="88" spans="2:11" x14ac:dyDescent="0.25">
      <c r="B88" s="2" t="s">
        <v>395</v>
      </c>
      <c r="C88" s="8"/>
      <c r="D88" s="8"/>
      <c r="E88" s="8"/>
      <c r="F88" s="8"/>
      <c r="G88" s="8"/>
      <c r="H88" s="8"/>
      <c r="I88" s="11">
        <v>439167.68</v>
      </c>
      <c r="J88" s="8"/>
    </row>
    <row r="89" spans="2:11" x14ac:dyDescent="0.25">
      <c r="B89" s="2" t="s">
        <v>415</v>
      </c>
      <c r="C89" s="8"/>
      <c r="D89" s="8"/>
      <c r="E89" s="8"/>
      <c r="F89" s="8"/>
      <c r="G89" s="8"/>
      <c r="H89" s="8"/>
      <c r="I89" s="11">
        <v>232000</v>
      </c>
      <c r="J89" s="8"/>
    </row>
    <row r="90" spans="2:11" ht="15.75" thickBot="1" x14ac:dyDescent="0.3">
      <c r="B90" s="1" t="s">
        <v>57</v>
      </c>
      <c r="C90" s="8"/>
      <c r="D90" s="8"/>
      <c r="E90" s="8"/>
      <c r="F90" s="8"/>
      <c r="G90" s="8"/>
      <c r="H90" s="8"/>
      <c r="I90" s="7">
        <f>SUM(I81:I89)</f>
        <v>14380037.41</v>
      </c>
      <c r="J90" s="8"/>
    </row>
    <row r="91" spans="2:11" ht="15.75" thickTop="1" x14ac:dyDescent="0.25">
      <c r="B91" s="8"/>
      <c r="C91" s="8"/>
      <c r="D91" s="8"/>
      <c r="E91" s="8"/>
      <c r="F91" s="8"/>
      <c r="G91" s="8"/>
      <c r="H91" s="8"/>
      <c r="I91" s="8"/>
      <c r="J91" s="8"/>
    </row>
    <row r="92" spans="2:11" x14ac:dyDescent="0.25">
      <c r="B92" s="8"/>
      <c r="C92" s="8"/>
      <c r="D92" s="8"/>
      <c r="E92" s="8"/>
      <c r="F92" s="8"/>
      <c r="G92" s="8"/>
      <c r="H92" s="8"/>
      <c r="I92" s="8"/>
      <c r="J92" s="8"/>
    </row>
    <row r="93" spans="2:11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</row>
    <row r="97" spans="1:12" x14ac:dyDescent="0.25">
      <c r="B97" s="8"/>
      <c r="C97" s="8"/>
      <c r="D97" s="8"/>
      <c r="E97" s="8"/>
      <c r="F97" s="8"/>
      <c r="G97" s="8"/>
      <c r="H97" s="8"/>
      <c r="I97" s="8"/>
      <c r="J97" s="8"/>
    </row>
    <row r="98" spans="1:12" x14ac:dyDescent="0.25">
      <c r="A98" s="8"/>
      <c r="B98" s="8"/>
      <c r="C98" s="8"/>
      <c r="D98" s="8"/>
      <c r="E98" s="8"/>
      <c r="F98" s="8"/>
      <c r="G98" s="8"/>
      <c r="H98" s="8"/>
      <c r="K98" s="8"/>
      <c r="L98" s="8"/>
    </row>
    <row r="99" spans="1:12" ht="29.25" customHeight="1" x14ac:dyDescent="0.25">
      <c r="A99" s="59"/>
      <c r="B99" s="74" t="s">
        <v>50</v>
      </c>
      <c r="C99" s="74"/>
      <c r="D99" s="74"/>
      <c r="E99" s="74"/>
      <c r="F99" s="74"/>
      <c r="G99" s="74"/>
      <c r="H99" s="74"/>
      <c r="I99" s="74"/>
      <c r="K99" s="8"/>
      <c r="L99" s="8"/>
    </row>
    <row r="100" spans="1:12" x14ac:dyDescent="0.25">
      <c r="A100" s="8"/>
      <c r="B100" s="8"/>
      <c r="C100" s="8"/>
      <c r="D100" s="8"/>
      <c r="E100" s="8"/>
      <c r="F100" s="8"/>
      <c r="G100" s="8"/>
      <c r="H100" s="8"/>
      <c r="K100" s="8"/>
      <c r="L100" s="8"/>
    </row>
    <row r="101" spans="1:12" x14ac:dyDescent="0.25">
      <c r="B101" s="75" t="s">
        <v>407</v>
      </c>
      <c r="C101" s="75"/>
      <c r="D101" s="75"/>
      <c r="E101" s="75"/>
      <c r="F101" s="75"/>
      <c r="G101" s="75"/>
      <c r="H101" s="75"/>
      <c r="I101" s="75"/>
      <c r="J101" s="47"/>
      <c r="K101" s="8"/>
      <c r="L101" s="8"/>
    </row>
    <row r="102" spans="1:12" x14ac:dyDescent="0.25">
      <c r="A102" s="8"/>
      <c r="B102" s="8"/>
      <c r="C102" s="8"/>
      <c r="D102" s="8"/>
      <c r="E102" s="8"/>
      <c r="F102" s="8"/>
      <c r="G102" s="8"/>
      <c r="H102" s="8"/>
      <c r="K102" s="8"/>
      <c r="L102" s="8"/>
    </row>
    <row r="103" spans="1:12" x14ac:dyDescent="0.25">
      <c r="B103" s="71" t="s">
        <v>105</v>
      </c>
      <c r="C103" s="71"/>
      <c r="D103" s="71"/>
      <c r="E103" s="71"/>
      <c r="F103" s="71"/>
      <c r="G103" s="71"/>
      <c r="H103" s="71"/>
      <c r="I103" s="71"/>
      <c r="J103" s="48"/>
      <c r="K103" s="8"/>
      <c r="L103" s="8"/>
    </row>
    <row r="104" spans="1:12" x14ac:dyDescent="0.25">
      <c r="B104" s="72" t="s">
        <v>5</v>
      </c>
      <c r="C104" s="72"/>
      <c r="D104" s="72"/>
      <c r="E104" s="72"/>
      <c r="F104" s="72"/>
      <c r="G104" s="72"/>
      <c r="H104" s="72"/>
      <c r="I104" s="72"/>
      <c r="J104" s="8"/>
      <c r="K104" s="8"/>
      <c r="L104" s="8"/>
    </row>
    <row r="105" spans="1:12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2" x14ac:dyDescent="0.25">
      <c r="A106" s="8"/>
      <c r="B106" s="34" t="s">
        <v>51</v>
      </c>
      <c r="C106" s="8"/>
      <c r="D106" s="8"/>
      <c r="E106" s="8"/>
      <c r="F106" s="8"/>
      <c r="G106" s="8"/>
      <c r="H106" s="8"/>
      <c r="I106" s="34" t="s">
        <v>52</v>
      </c>
      <c r="J106" s="8"/>
      <c r="K106" s="8"/>
    </row>
    <row r="107" spans="1:12" x14ac:dyDescent="0.25">
      <c r="A107" s="8"/>
      <c r="B107" s="37" t="s">
        <v>106</v>
      </c>
      <c r="C107" s="8"/>
      <c r="D107" s="8"/>
      <c r="E107" s="8"/>
      <c r="F107" s="8"/>
      <c r="G107" s="8"/>
      <c r="H107" s="8"/>
      <c r="I107" s="14">
        <v>470085399</v>
      </c>
      <c r="J107" s="8"/>
      <c r="K107" s="8"/>
    </row>
    <row r="108" spans="1:12" x14ac:dyDescent="0.25">
      <c r="B108" s="37" t="s">
        <v>107</v>
      </c>
      <c r="C108" s="8"/>
      <c r="D108" s="8"/>
      <c r="E108" s="8"/>
      <c r="F108" s="8"/>
      <c r="G108" s="8"/>
      <c r="H108" s="8"/>
      <c r="I108" s="14">
        <v>136409179</v>
      </c>
      <c r="J108" s="8"/>
      <c r="K108" s="8"/>
    </row>
    <row r="109" spans="1:12" x14ac:dyDescent="0.25">
      <c r="B109" s="37" t="s">
        <v>412</v>
      </c>
      <c r="C109" s="8"/>
      <c r="D109" s="8"/>
      <c r="E109" s="8"/>
      <c r="F109" s="8"/>
      <c r="G109" s="8"/>
      <c r="H109" s="8"/>
      <c r="I109" s="14">
        <v>140691120.69</v>
      </c>
      <c r="J109" s="8"/>
      <c r="K109" s="8"/>
    </row>
    <row r="110" spans="1:12" ht="15.75" thickBot="1" x14ac:dyDescent="0.3">
      <c r="B110" s="1" t="s">
        <v>57</v>
      </c>
      <c r="C110" s="8"/>
      <c r="D110" s="8"/>
      <c r="E110" s="8"/>
      <c r="F110" s="8"/>
      <c r="G110" s="8"/>
      <c r="H110" s="8"/>
      <c r="I110" s="7">
        <f>SUM(I107:I109)</f>
        <v>747185698.69000006</v>
      </c>
      <c r="J110" s="8"/>
      <c r="K110" s="8"/>
    </row>
    <row r="111" spans="1:12" ht="15.75" thickTop="1" x14ac:dyDescent="0.25">
      <c r="A111" s="8"/>
      <c r="B111" s="8"/>
      <c r="C111" s="8"/>
      <c r="D111" s="8"/>
      <c r="E111" s="8"/>
      <c r="F111" s="8"/>
      <c r="G111" s="8"/>
      <c r="H111" s="8"/>
      <c r="J111" s="8"/>
      <c r="K111" s="8"/>
    </row>
    <row r="112" spans="1:12" x14ac:dyDescent="0.25">
      <c r="B112" s="8"/>
      <c r="C112" s="8"/>
      <c r="D112" s="8"/>
      <c r="E112" s="8"/>
      <c r="F112" s="8"/>
      <c r="G112" s="8"/>
      <c r="H112" s="8"/>
      <c r="I112" s="8"/>
      <c r="J112" s="8"/>
    </row>
    <row r="113" spans="2:11" x14ac:dyDescent="0.25">
      <c r="B113" s="8"/>
      <c r="C113" s="8"/>
      <c r="D113" s="8"/>
      <c r="E113" s="8"/>
      <c r="F113" s="8"/>
      <c r="G113" s="8"/>
      <c r="H113" s="8"/>
      <c r="J113" s="8"/>
      <c r="K113" s="8"/>
    </row>
    <row r="114" spans="2:11" x14ac:dyDescent="0.25">
      <c r="B114" s="8"/>
      <c r="C114" s="8"/>
      <c r="D114" s="8"/>
      <c r="E114" s="8"/>
      <c r="F114" s="8"/>
      <c r="G114" s="8"/>
      <c r="H114" s="8"/>
      <c r="J114" s="8"/>
      <c r="K114" s="8"/>
    </row>
    <row r="117" spans="2:11" ht="27" customHeight="1" x14ac:dyDescent="0.25">
      <c r="B117" s="74" t="s">
        <v>50</v>
      </c>
      <c r="C117" s="74"/>
      <c r="D117" s="74"/>
      <c r="E117" s="74"/>
      <c r="F117" s="74"/>
      <c r="G117" s="74"/>
      <c r="H117" s="74"/>
      <c r="I117" s="74"/>
      <c r="J117" s="8"/>
      <c r="K117" s="8"/>
    </row>
    <row r="118" spans="2:11" x14ac:dyDescent="0.25">
      <c r="B118" s="75" t="s">
        <v>407</v>
      </c>
      <c r="C118" s="75"/>
      <c r="D118" s="75"/>
      <c r="E118" s="75"/>
      <c r="F118" s="75"/>
      <c r="G118" s="75"/>
      <c r="H118" s="75"/>
      <c r="I118" s="75"/>
      <c r="J118" s="8"/>
      <c r="K118" s="8"/>
    </row>
    <row r="119" spans="2:11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2:11" x14ac:dyDescent="0.25">
      <c r="B120" s="71" t="s">
        <v>47</v>
      </c>
      <c r="C120" s="71"/>
      <c r="D120" s="71"/>
      <c r="E120" s="71"/>
      <c r="F120" s="71"/>
      <c r="G120" s="71"/>
      <c r="H120" s="71"/>
      <c r="I120" s="71"/>
      <c r="J120" s="8"/>
      <c r="K120" s="8"/>
    </row>
    <row r="121" spans="2:11" x14ac:dyDescent="0.25">
      <c r="B121" s="72" t="s">
        <v>5</v>
      </c>
      <c r="C121" s="72"/>
      <c r="D121" s="72"/>
      <c r="E121" s="72"/>
      <c r="F121" s="72"/>
      <c r="G121" s="72"/>
      <c r="H121" s="72"/>
      <c r="I121" s="72"/>
      <c r="J121" s="8"/>
      <c r="K121" s="8"/>
    </row>
    <row r="122" spans="2:11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2:11" x14ac:dyDescent="0.25">
      <c r="B123" s="8"/>
      <c r="C123" s="8"/>
      <c r="D123" s="8"/>
      <c r="E123" s="8"/>
      <c r="F123" s="8"/>
      <c r="G123" s="8"/>
      <c r="H123" s="8"/>
      <c r="I123" s="8"/>
      <c r="J123" s="8"/>
    </row>
    <row r="124" spans="2:11" x14ac:dyDescent="0.25">
      <c r="B124" s="34" t="s">
        <v>51</v>
      </c>
      <c r="D124" s="8"/>
      <c r="E124" s="8"/>
      <c r="F124" s="8"/>
      <c r="G124" s="8"/>
      <c r="H124" s="8"/>
      <c r="I124" s="34" t="s">
        <v>52</v>
      </c>
      <c r="J124" s="8"/>
    </row>
    <row r="125" spans="2:11" x14ac:dyDescent="0.25">
      <c r="B125" s="37" t="s">
        <v>66</v>
      </c>
      <c r="C125" s="8"/>
      <c r="D125" s="8"/>
      <c r="E125" s="8"/>
      <c r="F125" s="8"/>
      <c r="G125" s="8"/>
      <c r="H125" s="8"/>
      <c r="I125" s="14">
        <v>57964805.520000003</v>
      </c>
    </row>
    <row r="126" spans="2:11" x14ac:dyDescent="0.25">
      <c r="B126" s="37" t="s">
        <v>67</v>
      </c>
      <c r="C126" s="8"/>
      <c r="D126" s="8"/>
      <c r="E126" s="8"/>
      <c r="F126" s="8"/>
      <c r="G126" s="8"/>
      <c r="H126" s="8"/>
      <c r="I126" s="14">
        <v>77426701.269999996</v>
      </c>
    </row>
    <row r="127" spans="2:11" x14ac:dyDescent="0.25">
      <c r="B127" s="37" t="s">
        <v>68</v>
      </c>
      <c r="C127" s="8"/>
      <c r="D127" s="8"/>
      <c r="E127" s="8"/>
      <c r="F127" s="8"/>
      <c r="G127" s="8"/>
      <c r="H127" s="8"/>
      <c r="I127" s="14">
        <v>3509745.47</v>
      </c>
    </row>
    <row r="128" spans="2:11" x14ac:dyDescent="0.25">
      <c r="B128" s="37" t="s">
        <v>69</v>
      </c>
      <c r="C128" s="8"/>
      <c r="D128" s="8"/>
      <c r="E128" s="8"/>
      <c r="F128" s="8"/>
      <c r="G128" s="8"/>
      <c r="H128" s="8"/>
      <c r="I128" s="14">
        <f>83313982.06+22548</f>
        <v>83336530.060000002</v>
      </c>
      <c r="K128" s="13"/>
    </row>
    <row r="129" spans="2:13" x14ac:dyDescent="0.25">
      <c r="B129" s="37" t="s">
        <v>70</v>
      </c>
      <c r="C129" s="8"/>
      <c r="D129" s="8"/>
      <c r="E129" s="8"/>
      <c r="F129" s="8"/>
      <c r="G129" s="8"/>
      <c r="H129" s="8"/>
      <c r="I129" s="14">
        <v>6430084.0199999996</v>
      </c>
    </row>
    <row r="130" spans="2:13" x14ac:dyDescent="0.25">
      <c r="B130" s="37" t="s">
        <v>71</v>
      </c>
      <c r="C130" s="8"/>
      <c r="D130" s="8"/>
      <c r="E130" s="8"/>
      <c r="F130" s="8"/>
      <c r="G130" s="8"/>
      <c r="H130" s="8"/>
      <c r="I130" s="14">
        <v>43760.7</v>
      </c>
    </row>
    <row r="131" spans="2:13" ht="15.75" thickBot="1" x14ac:dyDescent="0.3">
      <c r="B131" s="1" t="s">
        <v>57</v>
      </c>
      <c r="C131" s="8"/>
      <c r="D131" s="8"/>
      <c r="E131" s="8"/>
      <c r="F131" s="8"/>
      <c r="G131" s="8"/>
      <c r="H131" s="8"/>
      <c r="I131" s="7">
        <f>SUM(I125:I130)</f>
        <v>228711627.03999999</v>
      </c>
      <c r="J131" s="8"/>
    </row>
    <row r="132" spans="2:13" ht="15.75" thickTop="1" x14ac:dyDescent="0.25">
      <c r="B132" s="8"/>
      <c r="C132" s="8"/>
      <c r="D132" s="8"/>
      <c r="E132" s="8"/>
      <c r="F132" s="8"/>
      <c r="G132" s="8"/>
      <c r="H132" s="8"/>
      <c r="I132" s="8"/>
      <c r="J132" s="8"/>
    </row>
    <row r="133" spans="2:13" x14ac:dyDescent="0.25">
      <c r="B133" s="8"/>
      <c r="C133" s="8"/>
      <c r="D133" s="8"/>
      <c r="E133" s="8"/>
      <c r="F133" s="8"/>
      <c r="G133" s="8"/>
      <c r="H133" s="8"/>
      <c r="I133" s="8"/>
      <c r="J133" s="8"/>
    </row>
    <row r="134" spans="2:13" x14ac:dyDescent="0.25">
      <c r="B134" s="8"/>
      <c r="C134" s="8"/>
      <c r="D134" s="8"/>
      <c r="E134" s="8"/>
      <c r="F134" s="8"/>
      <c r="G134" s="8"/>
      <c r="H134" s="8"/>
      <c r="I134" s="8"/>
      <c r="J134" s="8"/>
    </row>
    <row r="135" spans="2:13" ht="25.5" customHeight="1" x14ac:dyDescent="0.25">
      <c r="B135" s="74" t="s">
        <v>50</v>
      </c>
      <c r="C135" s="74"/>
      <c r="D135" s="74"/>
      <c r="E135" s="74"/>
      <c r="F135" s="74"/>
      <c r="G135" s="74"/>
      <c r="H135" s="74"/>
      <c r="I135" s="74"/>
      <c r="L135" s="8"/>
      <c r="M135" s="8"/>
    </row>
    <row r="136" spans="2:13" x14ac:dyDescent="0.25">
      <c r="B136" s="8"/>
      <c r="C136" s="8"/>
      <c r="D136" s="8"/>
      <c r="E136" s="8"/>
      <c r="F136" s="8"/>
      <c r="G136" s="8"/>
      <c r="H136" s="8"/>
      <c r="L136" s="8"/>
      <c r="M136" s="8"/>
    </row>
    <row r="137" spans="2:13" x14ac:dyDescent="0.25">
      <c r="B137" s="75" t="s">
        <v>407</v>
      </c>
      <c r="C137" s="75"/>
      <c r="D137" s="75"/>
      <c r="E137" s="75"/>
      <c r="F137" s="75"/>
      <c r="G137" s="75"/>
      <c r="H137" s="75"/>
      <c r="I137" s="75"/>
      <c r="L137" s="8"/>
      <c r="M137" s="8"/>
    </row>
    <row r="138" spans="2:13" x14ac:dyDescent="0.25">
      <c r="B138" s="8"/>
      <c r="C138" s="8"/>
      <c r="D138" s="8"/>
      <c r="E138" s="8"/>
      <c r="F138" s="8"/>
      <c r="G138" s="8"/>
      <c r="H138" s="8"/>
      <c r="L138" s="8"/>
      <c r="M138" s="8"/>
    </row>
    <row r="139" spans="2:13" x14ac:dyDescent="0.25">
      <c r="B139" s="71" t="s">
        <v>108</v>
      </c>
      <c r="C139" s="71"/>
      <c r="D139" s="71"/>
      <c r="E139" s="71"/>
      <c r="F139" s="71"/>
      <c r="G139" s="71"/>
      <c r="H139" s="71"/>
      <c r="I139" s="71"/>
      <c r="L139" s="8"/>
      <c r="M139" s="8"/>
    </row>
    <row r="140" spans="2:13" x14ac:dyDescent="0.25">
      <c r="B140" s="72" t="s">
        <v>5</v>
      </c>
      <c r="C140" s="72"/>
      <c r="D140" s="72"/>
      <c r="E140" s="72"/>
      <c r="F140" s="72"/>
      <c r="G140" s="72"/>
      <c r="H140" s="72"/>
      <c r="I140" s="72"/>
      <c r="L140" s="8"/>
      <c r="M140" s="8"/>
    </row>
    <row r="141" spans="2:13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3" x14ac:dyDescent="0.25">
      <c r="B143" s="34" t="s">
        <v>51</v>
      </c>
      <c r="D143" s="8"/>
      <c r="E143" s="8"/>
      <c r="F143" s="8"/>
      <c r="G143" s="8"/>
      <c r="H143" s="8"/>
      <c r="I143" s="34" t="s">
        <v>52</v>
      </c>
      <c r="J143" s="8"/>
      <c r="L143" s="8"/>
    </row>
    <row r="144" spans="2:13" x14ac:dyDescent="0.25">
      <c r="B144" s="37" t="s">
        <v>109</v>
      </c>
      <c r="C144" s="8"/>
      <c r="D144" s="8"/>
      <c r="E144" s="8"/>
      <c r="F144" s="8"/>
      <c r="G144" s="8"/>
      <c r="H144" s="8"/>
      <c r="I144" s="14">
        <v>442412.59</v>
      </c>
      <c r="J144" s="8"/>
      <c r="L144" s="8"/>
    </row>
    <row r="145" spans="2:13" x14ac:dyDescent="0.25">
      <c r="B145" s="37" t="s">
        <v>110</v>
      </c>
      <c r="C145" s="8"/>
      <c r="D145" s="8"/>
      <c r="E145" s="8"/>
      <c r="F145" s="8"/>
      <c r="G145" s="8"/>
      <c r="H145" s="8"/>
      <c r="I145" s="14">
        <v>7375414.5499999998</v>
      </c>
      <c r="J145" s="8"/>
      <c r="L145" s="8"/>
    </row>
    <row r="146" spans="2:13" x14ac:dyDescent="0.25">
      <c r="B146" s="37" t="s">
        <v>111</v>
      </c>
      <c r="C146" s="8"/>
      <c r="D146" s="8"/>
      <c r="E146" s="8"/>
      <c r="F146" s="8"/>
      <c r="G146" s="8"/>
      <c r="H146" s="8"/>
      <c r="I146" s="14">
        <v>22082319.75</v>
      </c>
      <c r="J146" s="8"/>
      <c r="L146" s="8"/>
    </row>
    <row r="147" spans="2:13" ht="15.75" thickBot="1" x14ac:dyDescent="0.3">
      <c r="B147" s="1" t="s">
        <v>57</v>
      </c>
      <c r="C147" s="8"/>
      <c r="D147" s="8"/>
      <c r="E147" s="8"/>
      <c r="F147" s="8"/>
      <c r="G147" s="8"/>
      <c r="H147" s="8"/>
      <c r="I147" s="54">
        <f>SUM(I144:I146)</f>
        <v>29900146.890000001</v>
      </c>
      <c r="J147" s="8"/>
      <c r="L147" s="8"/>
    </row>
    <row r="148" spans="2:13" ht="15.75" thickTop="1" x14ac:dyDescent="0.25">
      <c r="B148" s="1"/>
      <c r="C148" s="8"/>
      <c r="D148" s="8"/>
      <c r="E148" s="8"/>
      <c r="F148" s="8"/>
      <c r="G148" s="8"/>
      <c r="H148" s="8"/>
      <c r="I148" s="8"/>
      <c r="J148" s="8"/>
      <c r="K148" s="11"/>
      <c r="L148" s="8"/>
    </row>
    <row r="149" spans="2:13" x14ac:dyDescent="0.25">
      <c r="B149" s="8"/>
      <c r="C149" s="8"/>
      <c r="D149" s="8"/>
      <c r="E149" s="8"/>
      <c r="F149" s="8"/>
      <c r="G149" s="8"/>
      <c r="H149" s="8"/>
      <c r="L149" s="8"/>
      <c r="M149" s="8"/>
    </row>
    <row r="150" spans="2:13" x14ac:dyDescent="0.25">
      <c r="B150" s="8"/>
      <c r="C150" s="8"/>
      <c r="D150" s="8"/>
      <c r="E150" s="8"/>
      <c r="F150" s="8"/>
      <c r="G150" s="8"/>
      <c r="H150" s="8"/>
      <c r="L150" s="8"/>
      <c r="M150" s="8"/>
    </row>
    <row r="151" spans="2:13" x14ac:dyDescent="0.25">
      <c r="B151" s="8"/>
      <c r="C151" s="8"/>
      <c r="D151" s="8"/>
      <c r="E151" s="8"/>
      <c r="F151" s="8"/>
      <c r="G151" s="8"/>
      <c r="H151" s="8"/>
      <c r="L151" s="8"/>
      <c r="M151" s="8"/>
    </row>
    <row r="152" spans="2:13" ht="28.5" customHeight="1" x14ac:dyDescent="0.25">
      <c r="B152" s="74" t="s">
        <v>50</v>
      </c>
      <c r="C152" s="74"/>
      <c r="D152" s="74"/>
      <c r="E152" s="74"/>
      <c r="F152" s="74"/>
      <c r="G152" s="74"/>
      <c r="H152" s="74"/>
      <c r="I152" s="74"/>
      <c r="L152" s="8"/>
      <c r="M152" s="8"/>
    </row>
    <row r="153" spans="2:13" x14ac:dyDescent="0.25">
      <c r="B153" s="8"/>
      <c r="C153" s="8"/>
      <c r="D153" s="8"/>
      <c r="E153" s="8"/>
      <c r="F153" s="8"/>
      <c r="G153" s="8"/>
      <c r="H153" s="8"/>
      <c r="L153" s="8"/>
      <c r="M153" s="8"/>
    </row>
    <row r="154" spans="2:13" x14ac:dyDescent="0.25">
      <c r="B154" s="75" t="s">
        <v>407</v>
      </c>
      <c r="C154" s="75"/>
      <c r="D154" s="75"/>
      <c r="E154" s="75"/>
      <c r="F154" s="75"/>
      <c r="G154" s="75"/>
      <c r="H154" s="75"/>
      <c r="I154" s="75"/>
      <c r="L154" s="8"/>
      <c r="M154" s="8"/>
    </row>
    <row r="155" spans="2:13" x14ac:dyDescent="0.25">
      <c r="B155" s="8"/>
      <c r="C155" s="8"/>
      <c r="D155" s="8"/>
      <c r="E155" s="8"/>
      <c r="F155" s="8"/>
      <c r="G155" s="8"/>
      <c r="H155" s="8"/>
      <c r="L155" s="8"/>
      <c r="M155" s="8"/>
    </row>
    <row r="156" spans="2:13" x14ac:dyDescent="0.25">
      <c r="B156" s="71" t="s">
        <v>112</v>
      </c>
      <c r="C156" s="71"/>
      <c r="D156" s="71"/>
      <c r="E156" s="71"/>
      <c r="F156" s="71"/>
      <c r="G156" s="71"/>
      <c r="H156" s="71"/>
      <c r="I156" s="71"/>
      <c r="L156" s="8"/>
      <c r="M156" s="8"/>
    </row>
    <row r="157" spans="2:13" x14ac:dyDescent="0.25">
      <c r="B157" s="72" t="s">
        <v>5</v>
      </c>
      <c r="C157" s="72"/>
      <c r="D157" s="72"/>
      <c r="E157" s="72"/>
      <c r="F157" s="72"/>
      <c r="G157" s="72"/>
      <c r="H157" s="72"/>
      <c r="I157" s="72"/>
      <c r="J157" s="8"/>
      <c r="K157" s="8"/>
      <c r="L157" s="8"/>
      <c r="M157" s="8"/>
    </row>
    <row r="158" spans="2:13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x14ac:dyDescent="0.25">
      <c r="B159" s="34" t="s">
        <v>51</v>
      </c>
      <c r="D159" s="8"/>
      <c r="E159" s="8"/>
      <c r="F159" s="8"/>
      <c r="G159" s="8"/>
      <c r="H159" s="8"/>
      <c r="I159" s="34" t="s">
        <v>52</v>
      </c>
      <c r="J159" s="8"/>
      <c r="K159" s="8"/>
      <c r="L159" s="8"/>
    </row>
    <row r="160" spans="2:13" x14ac:dyDescent="0.25">
      <c r="B160" s="37" t="s">
        <v>113</v>
      </c>
      <c r="C160" s="8"/>
      <c r="D160" s="8"/>
      <c r="E160" s="8"/>
      <c r="F160" s="8"/>
      <c r="G160" s="8"/>
      <c r="H160" s="8"/>
      <c r="I160" s="14">
        <v>271418318.61000001</v>
      </c>
      <c r="K160" s="8"/>
      <c r="L160" s="8"/>
    </row>
    <row r="161" spans="1:14" x14ac:dyDescent="0.25">
      <c r="B161" s="37" t="s">
        <v>114</v>
      </c>
      <c r="C161" s="8"/>
      <c r="D161" s="8"/>
      <c r="E161" s="8"/>
      <c r="F161" s="8"/>
      <c r="G161" s="8"/>
      <c r="H161" s="8"/>
      <c r="I161" s="14">
        <v>84369136.480000004</v>
      </c>
      <c r="K161" s="8"/>
      <c r="L161" s="8"/>
    </row>
    <row r="162" spans="1:14" x14ac:dyDescent="0.25">
      <c r="B162" s="37" t="s">
        <v>115</v>
      </c>
      <c r="C162" s="8"/>
      <c r="D162" s="8"/>
      <c r="E162" s="8"/>
      <c r="F162" s="8"/>
      <c r="G162" s="8"/>
      <c r="H162" s="8"/>
      <c r="I162" s="14">
        <v>87733941.989999995</v>
      </c>
      <c r="K162" s="8"/>
      <c r="L162" s="8"/>
    </row>
    <row r="163" spans="1:14" x14ac:dyDescent="0.25">
      <c r="B163" s="37" t="s">
        <v>116</v>
      </c>
      <c r="C163" s="8"/>
      <c r="D163" s="8"/>
      <c r="E163" s="8"/>
      <c r="F163" s="8"/>
      <c r="G163" s="8"/>
      <c r="H163" s="8"/>
      <c r="I163" s="14">
        <v>141308916.27000001</v>
      </c>
      <c r="K163" s="8"/>
      <c r="L163" s="8"/>
    </row>
    <row r="164" spans="1:14" x14ac:dyDescent="0.25">
      <c r="B164" s="37" t="s">
        <v>117</v>
      </c>
      <c r="C164" s="8"/>
      <c r="D164" s="8"/>
      <c r="E164" s="8"/>
      <c r="F164" s="8"/>
      <c r="G164" s="8"/>
      <c r="H164" s="8"/>
      <c r="I164" s="14">
        <v>2025607.42</v>
      </c>
      <c r="K164" s="8"/>
      <c r="L164" s="8"/>
    </row>
    <row r="165" spans="1:14" x14ac:dyDescent="0.25">
      <c r="B165" s="37" t="s">
        <v>118</v>
      </c>
      <c r="C165" s="8"/>
      <c r="D165" s="8"/>
      <c r="E165" s="8"/>
      <c r="F165" s="8"/>
      <c r="G165" s="8"/>
      <c r="H165" s="8"/>
      <c r="I165" s="14">
        <v>160958228.46000001</v>
      </c>
      <c r="K165" s="8"/>
      <c r="L165" s="8"/>
    </row>
    <row r="166" spans="1:14" x14ac:dyDescent="0.25">
      <c r="B166" s="37" t="s">
        <v>119</v>
      </c>
      <c r="C166" s="8"/>
      <c r="D166" s="8"/>
      <c r="E166" s="8"/>
      <c r="F166" s="8"/>
      <c r="G166" s="8"/>
      <c r="H166" s="8"/>
      <c r="I166" s="14">
        <v>54688365.450000003</v>
      </c>
      <c r="K166" s="8"/>
      <c r="L166" s="8"/>
    </row>
    <row r="167" spans="1:14" x14ac:dyDescent="0.25">
      <c r="B167" s="37" t="s">
        <v>120</v>
      </c>
      <c r="C167" s="8"/>
      <c r="D167" s="8"/>
      <c r="E167" s="8"/>
      <c r="F167" s="8"/>
      <c r="G167" s="8"/>
      <c r="H167" s="8"/>
      <c r="I167" s="14">
        <v>5952.97</v>
      </c>
      <c r="K167" s="8"/>
      <c r="L167" s="8"/>
    </row>
    <row r="168" spans="1:14" x14ac:dyDescent="0.25">
      <c r="B168" s="37" t="s">
        <v>121</v>
      </c>
      <c r="C168" s="8"/>
      <c r="D168" s="8"/>
      <c r="E168" s="8"/>
      <c r="F168" s="8"/>
      <c r="G168" s="8"/>
      <c r="H168" s="8"/>
      <c r="I168" s="14">
        <v>3020559.68</v>
      </c>
      <c r="K168" s="8"/>
      <c r="L168" s="8"/>
    </row>
    <row r="169" spans="1:14" ht="15.75" thickBot="1" x14ac:dyDescent="0.3">
      <c r="B169" s="1" t="s">
        <v>57</v>
      </c>
      <c r="C169" s="8"/>
      <c r="D169" s="8"/>
      <c r="E169" s="8"/>
      <c r="F169" s="8"/>
      <c r="G169" s="8"/>
      <c r="H169" s="8"/>
      <c r="I169" s="7">
        <f>SUM(I160:I168)</f>
        <v>805529027.33000004</v>
      </c>
      <c r="J169" s="8"/>
      <c r="K169" s="8"/>
      <c r="L169" s="8"/>
    </row>
    <row r="170" spans="1:14" ht="15.75" thickTop="1" x14ac:dyDescent="0.25">
      <c r="B170" s="1"/>
      <c r="C170" s="8"/>
      <c r="D170" s="8"/>
      <c r="E170" s="8"/>
      <c r="F170" s="8"/>
      <c r="G170" s="8"/>
      <c r="H170" s="8"/>
      <c r="J170" s="8"/>
      <c r="K170" s="8"/>
      <c r="L170" s="8"/>
    </row>
    <row r="171" spans="1:14" x14ac:dyDescent="0.25">
      <c r="B171" s="1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4" ht="33" customHeight="1" x14ac:dyDescent="0.25">
      <c r="A172" s="8"/>
      <c r="B172" s="73" t="s">
        <v>50</v>
      </c>
      <c r="C172" s="73"/>
      <c r="D172" s="73"/>
      <c r="E172" s="73"/>
      <c r="F172" s="73"/>
      <c r="G172" s="73"/>
      <c r="H172" s="73"/>
      <c r="I172" s="73"/>
      <c r="J172" s="60"/>
      <c r="K172" s="8"/>
      <c r="L172" s="8"/>
      <c r="M172" s="8"/>
      <c r="N172" s="8"/>
    </row>
    <row r="173" spans="1:14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25">
      <c r="A174" s="8"/>
      <c r="B174" s="76" t="s">
        <v>407</v>
      </c>
      <c r="C174" s="76"/>
      <c r="D174" s="76"/>
      <c r="E174" s="76"/>
      <c r="F174" s="76"/>
      <c r="G174" s="76"/>
      <c r="H174" s="76"/>
      <c r="I174" s="76"/>
      <c r="J174" s="40"/>
      <c r="K174" s="8"/>
      <c r="L174" s="8"/>
      <c r="M174" s="8"/>
      <c r="N174" s="8"/>
    </row>
    <row r="175" spans="1:14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25">
      <c r="A176" s="8"/>
      <c r="B176" s="77" t="s">
        <v>122</v>
      </c>
      <c r="C176" s="77"/>
      <c r="D176" s="77"/>
      <c r="E176" s="77"/>
      <c r="F176" s="77"/>
      <c r="G176" s="77"/>
      <c r="H176" s="77"/>
      <c r="I176" s="77"/>
      <c r="J176" s="41"/>
      <c r="K176" s="8"/>
      <c r="L176" s="8"/>
      <c r="M176" s="8"/>
      <c r="N176" s="8"/>
    </row>
    <row r="177" spans="1:14" x14ac:dyDescent="0.25">
      <c r="A177" s="8"/>
      <c r="B177" s="78" t="s">
        <v>5</v>
      </c>
      <c r="C177" s="78"/>
      <c r="D177" s="78"/>
      <c r="E177" s="78"/>
      <c r="F177" s="78"/>
      <c r="G177" s="78"/>
      <c r="H177" s="78"/>
      <c r="I177" s="78"/>
      <c r="J177" s="42"/>
      <c r="K177" s="8"/>
      <c r="L177" s="8"/>
      <c r="M177" s="8"/>
      <c r="N177" s="8"/>
    </row>
    <row r="178" spans="1:14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5">
      <c r="A180" s="8"/>
      <c r="B180" s="43" t="s">
        <v>51</v>
      </c>
      <c r="C180" s="8"/>
      <c r="D180" s="8"/>
      <c r="E180" s="8"/>
      <c r="F180" s="8"/>
      <c r="G180" s="8"/>
      <c r="H180" s="8"/>
      <c r="I180" s="43" t="s">
        <v>52</v>
      </c>
      <c r="J180" s="8"/>
      <c r="K180" s="8"/>
      <c r="M180" s="8"/>
      <c r="N180" s="8"/>
    </row>
    <row r="181" spans="1:14" x14ac:dyDescent="0.25">
      <c r="A181" s="37"/>
      <c r="B181" s="37" t="s">
        <v>124</v>
      </c>
      <c r="C181" s="8"/>
      <c r="D181" s="8"/>
      <c r="E181" s="8"/>
      <c r="F181" s="8"/>
      <c r="G181" s="8"/>
      <c r="H181" s="8"/>
      <c r="I181" s="14">
        <v>137786829.13999999</v>
      </c>
      <c r="J181" s="8"/>
      <c r="K181" s="8"/>
      <c r="M181" s="8"/>
      <c r="N181" s="8"/>
    </row>
    <row r="182" spans="1:14" x14ac:dyDescent="0.25">
      <c r="A182" s="37"/>
      <c r="B182" s="37" t="s">
        <v>125</v>
      </c>
      <c r="C182" s="8"/>
      <c r="D182" s="8"/>
      <c r="E182" s="8"/>
      <c r="F182" s="8"/>
      <c r="G182" s="8"/>
      <c r="H182" s="8"/>
      <c r="I182" s="14">
        <v>18862202.300000001</v>
      </c>
      <c r="J182" s="8"/>
      <c r="K182" s="8"/>
      <c r="M182" s="8"/>
      <c r="N182" s="8"/>
    </row>
    <row r="183" spans="1:14" ht="15.75" thickBot="1" x14ac:dyDescent="0.3">
      <c r="A183" s="44"/>
      <c r="B183" s="44" t="s">
        <v>57</v>
      </c>
      <c r="C183" s="8"/>
      <c r="D183" s="8"/>
      <c r="E183" s="8"/>
      <c r="F183" s="8"/>
      <c r="G183" s="8"/>
      <c r="H183" s="8"/>
      <c r="I183" s="45">
        <f>SUM(I181:I182)</f>
        <v>156649031.44</v>
      </c>
      <c r="J183" s="8"/>
      <c r="K183" s="8"/>
      <c r="M183" s="8"/>
      <c r="N183" s="8"/>
    </row>
    <row r="184" spans="1:14" ht="15.75" thickTop="1" x14ac:dyDescent="0.25">
      <c r="A184" s="44"/>
      <c r="B184" s="44"/>
      <c r="C184" s="8"/>
      <c r="D184" s="8"/>
      <c r="E184" s="8"/>
      <c r="F184" s="8"/>
      <c r="G184" s="8"/>
      <c r="H184" s="8"/>
      <c r="I184" s="46"/>
      <c r="J184" s="8"/>
      <c r="K184" s="8"/>
      <c r="M184" s="8"/>
      <c r="N184" s="8"/>
    </row>
    <row r="185" spans="1:14" x14ac:dyDescent="0.25">
      <c r="A185" s="44"/>
      <c r="B185" s="44"/>
      <c r="C185" s="8"/>
      <c r="D185" s="8"/>
      <c r="E185" s="8"/>
      <c r="F185" s="8"/>
      <c r="G185" s="8"/>
      <c r="H185" s="8"/>
      <c r="I185" s="46"/>
      <c r="J185" s="8"/>
      <c r="K185" s="8"/>
      <c r="M185" s="8"/>
      <c r="N185" s="8"/>
    </row>
    <row r="186" spans="1:14" x14ac:dyDescent="0.25">
      <c r="A186" s="44"/>
      <c r="B186" s="44"/>
      <c r="C186" s="8"/>
      <c r="D186" s="8"/>
      <c r="E186" s="8"/>
      <c r="F186" s="8"/>
      <c r="G186" s="8"/>
      <c r="H186" s="8"/>
      <c r="I186" s="46"/>
      <c r="J186" s="8"/>
      <c r="K186" s="8"/>
      <c r="M186" s="8"/>
      <c r="N186" s="8"/>
    </row>
    <row r="187" spans="1:14" ht="28.5" customHeight="1" x14ac:dyDescent="0.25">
      <c r="A187" s="8"/>
      <c r="B187" s="73" t="s">
        <v>50</v>
      </c>
      <c r="C187" s="73"/>
      <c r="D187" s="73"/>
      <c r="E187" s="73"/>
      <c r="F187" s="73"/>
      <c r="G187" s="73"/>
      <c r="H187" s="73"/>
      <c r="I187" s="73"/>
      <c r="J187" s="39"/>
      <c r="K187" s="8"/>
      <c r="L187" s="8"/>
      <c r="M187" s="8"/>
      <c r="N187" s="8"/>
    </row>
    <row r="188" spans="1:14" x14ac:dyDescent="0.25">
      <c r="A188" s="8"/>
      <c r="B188" s="76" t="s">
        <v>407</v>
      </c>
      <c r="C188" s="76"/>
      <c r="D188" s="76"/>
      <c r="E188" s="76"/>
      <c r="F188" s="76"/>
      <c r="G188" s="76"/>
      <c r="H188" s="76"/>
      <c r="I188" s="76"/>
      <c r="J188" s="40"/>
      <c r="K188" s="8"/>
      <c r="L188" s="8"/>
      <c r="M188" s="8"/>
      <c r="N188" s="8"/>
    </row>
    <row r="189" spans="1:14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5">
      <c r="A190" s="8"/>
      <c r="B190" s="77" t="s">
        <v>72</v>
      </c>
      <c r="C190" s="77"/>
      <c r="D190" s="77"/>
      <c r="E190" s="77"/>
      <c r="F190" s="77"/>
      <c r="G190" s="77"/>
      <c r="H190" s="77"/>
      <c r="I190" s="77"/>
      <c r="J190" s="41"/>
      <c r="K190" s="8"/>
      <c r="L190" s="8"/>
      <c r="M190" s="8"/>
      <c r="N190" s="8"/>
    </row>
    <row r="191" spans="1:14" x14ac:dyDescent="0.25">
      <c r="A191" s="8"/>
      <c r="B191" s="78" t="s">
        <v>5</v>
      </c>
      <c r="C191" s="78"/>
      <c r="D191" s="78"/>
      <c r="E191" s="78"/>
      <c r="F191" s="78"/>
      <c r="G191" s="78"/>
      <c r="H191" s="78"/>
      <c r="I191" s="78"/>
      <c r="J191" s="42"/>
      <c r="K191" s="8"/>
      <c r="L191" s="8"/>
      <c r="M191" s="8"/>
      <c r="N191" s="8"/>
    </row>
    <row r="192" spans="1:14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1" x14ac:dyDescent="0.25">
      <c r="A193" s="8"/>
      <c r="B193" s="8"/>
      <c r="C193" s="8"/>
      <c r="D193" s="8"/>
      <c r="E193" s="8"/>
      <c r="F193" s="33"/>
      <c r="G193" s="8"/>
      <c r="H193" s="8"/>
      <c r="I193" s="8"/>
      <c r="J193" s="8"/>
      <c r="K193" s="8"/>
    </row>
    <row r="194" spans="1:11" x14ac:dyDescent="0.25">
      <c r="B194" s="8"/>
      <c r="C194" s="8"/>
      <c r="D194" s="8"/>
      <c r="E194" s="8"/>
      <c r="F194" s="8"/>
      <c r="G194" s="8"/>
      <c r="H194" s="8"/>
      <c r="I194" s="8"/>
      <c r="J194" s="8"/>
    </row>
    <row r="195" spans="1:11" x14ac:dyDescent="0.25">
      <c r="B195" s="34" t="s">
        <v>51</v>
      </c>
      <c r="D195" s="8"/>
      <c r="E195" s="8"/>
      <c r="F195" s="8"/>
      <c r="G195" s="8"/>
      <c r="H195" s="8"/>
      <c r="I195" s="34" t="s">
        <v>52</v>
      </c>
      <c r="J195" s="8"/>
    </row>
    <row r="196" spans="1:11" x14ac:dyDescent="0.25">
      <c r="B196" s="37" t="s">
        <v>73</v>
      </c>
      <c r="C196" s="8"/>
      <c r="D196" s="8"/>
      <c r="E196" s="8"/>
      <c r="F196" s="8"/>
      <c r="G196" s="8"/>
      <c r="H196" s="8"/>
      <c r="I196" s="14">
        <v>131053087.83</v>
      </c>
    </row>
    <row r="197" spans="1:11" x14ac:dyDescent="0.25">
      <c r="B197" s="37" t="s">
        <v>74</v>
      </c>
      <c r="C197" s="8"/>
      <c r="D197" s="8"/>
      <c r="E197" s="8"/>
      <c r="F197" s="8"/>
      <c r="G197" s="8"/>
      <c r="H197" s="8"/>
      <c r="I197" s="14">
        <v>18862202.300000001</v>
      </c>
    </row>
    <row r="198" spans="1:11" x14ac:dyDescent="0.25">
      <c r="B198" s="37" t="s">
        <v>75</v>
      </c>
      <c r="C198" s="8"/>
      <c r="D198" s="8"/>
      <c r="E198" s="8"/>
      <c r="F198" s="8"/>
      <c r="G198" s="8"/>
      <c r="H198" s="8"/>
      <c r="I198" s="14">
        <v>695707.73</v>
      </c>
    </row>
    <row r="199" spans="1:11" ht="15.75" thickBot="1" x14ac:dyDescent="0.3">
      <c r="B199" s="1" t="s">
        <v>57</v>
      </c>
      <c r="C199" s="8"/>
      <c r="D199" s="8"/>
      <c r="E199" s="8"/>
      <c r="F199" s="8"/>
      <c r="G199" s="8"/>
      <c r="H199" s="8"/>
      <c r="I199" s="7">
        <f>SUM(I196:I198)</f>
        <v>150610997.85999998</v>
      </c>
      <c r="J199" s="8"/>
    </row>
    <row r="200" spans="1:11" ht="15.75" thickTop="1" x14ac:dyDescent="0.25">
      <c r="B200" s="8"/>
      <c r="C200" s="8"/>
      <c r="D200" s="8"/>
      <c r="E200" s="8"/>
      <c r="F200" s="8"/>
      <c r="G200" s="8"/>
      <c r="H200" s="8"/>
      <c r="I200" s="8"/>
      <c r="J200" s="8"/>
    </row>
    <row r="201" spans="1:11" x14ac:dyDescent="0.25">
      <c r="B201" s="8"/>
      <c r="C201" s="8"/>
      <c r="D201" s="8"/>
      <c r="E201" s="8"/>
      <c r="F201" s="8"/>
      <c r="G201" s="8"/>
      <c r="H201" s="8"/>
      <c r="I201" s="8"/>
      <c r="J201" s="8"/>
    </row>
    <row r="202" spans="1:11" x14ac:dyDescent="0.25">
      <c r="B202" s="8"/>
      <c r="C202" s="8"/>
      <c r="D202" s="8"/>
      <c r="E202" s="8"/>
      <c r="F202" s="8"/>
      <c r="G202" s="8"/>
      <c r="H202" s="8"/>
      <c r="I202" s="8"/>
      <c r="J202" s="8"/>
    </row>
    <row r="203" spans="1:11" x14ac:dyDescent="0.25">
      <c r="B203" s="8"/>
      <c r="C203" s="8"/>
      <c r="D203" s="8"/>
      <c r="E203" s="8"/>
      <c r="F203" s="8"/>
      <c r="G203" s="8"/>
      <c r="H203" s="8"/>
      <c r="I203" s="8"/>
      <c r="J203" s="8"/>
    </row>
    <row r="206" spans="1:11" ht="30" customHeight="1" x14ac:dyDescent="0.25">
      <c r="B206" s="74" t="s">
        <v>50</v>
      </c>
      <c r="C206" s="74"/>
      <c r="D206" s="74"/>
      <c r="E206" s="74"/>
      <c r="F206" s="74"/>
      <c r="G206" s="74"/>
      <c r="H206" s="74"/>
      <c r="I206" s="74"/>
      <c r="J206" s="8"/>
      <c r="K206" s="8"/>
    </row>
    <row r="207" spans="1:11" x14ac:dyDescent="0.25">
      <c r="B207" s="75" t="s">
        <v>407</v>
      </c>
      <c r="C207" s="75"/>
      <c r="D207" s="75"/>
      <c r="E207" s="75"/>
      <c r="F207" s="75"/>
      <c r="G207" s="75"/>
      <c r="H207" s="75"/>
      <c r="I207" s="75"/>
      <c r="J207" s="8"/>
      <c r="K207" s="8"/>
    </row>
    <row r="208" spans="1:11" x14ac:dyDescent="0.25"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2:11" x14ac:dyDescent="0.25">
      <c r="B209" s="71" t="s">
        <v>76</v>
      </c>
      <c r="C209" s="71"/>
      <c r="D209" s="71"/>
      <c r="E209" s="71"/>
      <c r="F209" s="71"/>
      <c r="G209" s="71"/>
      <c r="H209" s="71"/>
      <c r="I209" s="71"/>
      <c r="J209" s="8"/>
      <c r="K209" s="8"/>
    </row>
    <row r="210" spans="2:11" x14ac:dyDescent="0.25">
      <c r="B210" s="72" t="s">
        <v>5</v>
      </c>
      <c r="C210" s="72"/>
      <c r="D210" s="72"/>
      <c r="E210" s="72"/>
      <c r="F210" s="72"/>
      <c r="G210" s="72"/>
      <c r="H210" s="72"/>
      <c r="I210" s="72"/>
      <c r="J210" s="8"/>
      <c r="K210" s="8"/>
    </row>
    <row r="211" spans="2:11" x14ac:dyDescent="0.25"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2:11" x14ac:dyDescent="0.25"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2:11" x14ac:dyDescent="0.25">
      <c r="B213" s="34" t="s">
        <v>51</v>
      </c>
      <c r="D213" s="8"/>
      <c r="E213" s="8"/>
      <c r="F213" s="8"/>
      <c r="G213" s="8"/>
      <c r="H213" s="8"/>
      <c r="I213" s="34" t="s">
        <v>52</v>
      </c>
      <c r="J213" s="8"/>
    </row>
    <row r="214" spans="2:11" x14ac:dyDescent="0.25">
      <c r="B214" s="37" t="s">
        <v>77</v>
      </c>
      <c r="C214" s="8"/>
      <c r="D214" s="8"/>
      <c r="E214" s="8"/>
      <c r="F214" s="8"/>
      <c r="G214" s="8"/>
      <c r="H214" s="8"/>
      <c r="I214" s="14">
        <v>2414786</v>
      </c>
      <c r="J214" s="8"/>
    </row>
    <row r="215" spans="2:11" x14ac:dyDescent="0.25">
      <c r="B215" s="37" t="s">
        <v>78</v>
      </c>
      <c r="C215" s="8"/>
      <c r="D215" s="8"/>
      <c r="E215" s="8"/>
      <c r="F215" s="8"/>
      <c r="G215" s="8"/>
      <c r="H215" s="8"/>
      <c r="I215" s="14">
        <v>953440</v>
      </c>
      <c r="J215" s="8"/>
    </row>
    <row r="216" spans="2:11" x14ac:dyDescent="0.25">
      <c r="B216" s="37" t="s">
        <v>79</v>
      </c>
      <c r="C216" s="8"/>
      <c r="D216" s="8"/>
      <c r="E216" s="8"/>
      <c r="F216" s="8"/>
      <c r="G216" s="8"/>
      <c r="H216" s="8"/>
      <c r="I216" s="14">
        <v>1081932.5</v>
      </c>
      <c r="J216" s="8"/>
    </row>
    <row r="217" spans="2:11" x14ac:dyDescent="0.25">
      <c r="B217" s="37" t="s">
        <v>380</v>
      </c>
      <c r="C217" s="8"/>
      <c r="D217" s="8"/>
      <c r="E217" s="8"/>
      <c r="F217" s="8"/>
      <c r="G217" s="8"/>
      <c r="H217" s="8"/>
      <c r="I217" s="14">
        <v>215041.5</v>
      </c>
      <c r="J217" s="8"/>
    </row>
    <row r="218" spans="2:11" ht="15.75" thickBot="1" x14ac:dyDescent="0.3">
      <c r="B218" s="1" t="s">
        <v>57</v>
      </c>
      <c r="C218" s="8"/>
      <c r="D218" s="8"/>
      <c r="E218" s="8"/>
      <c r="F218" s="8"/>
      <c r="G218" s="8"/>
      <c r="H218" s="8"/>
      <c r="I218" s="7">
        <f>SUM(I214:I217)</f>
        <v>4665200</v>
      </c>
      <c r="J218" s="8"/>
    </row>
    <row r="219" spans="2:11" ht="15.75" thickTop="1" x14ac:dyDescent="0.25">
      <c r="B219" s="8"/>
      <c r="C219" s="8"/>
      <c r="D219" s="8"/>
      <c r="E219" s="8"/>
      <c r="F219" s="8"/>
      <c r="G219" s="8"/>
      <c r="H219" s="8"/>
      <c r="I219" s="8"/>
      <c r="J219" s="8"/>
    </row>
    <row r="220" spans="2:11" x14ac:dyDescent="0.25"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2:11" x14ac:dyDescent="0.25"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2:11" x14ac:dyDescent="0.25"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7" spans="2:11" ht="35.25" customHeight="1" x14ac:dyDescent="0.25">
      <c r="B227" s="74" t="s">
        <v>50</v>
      </c>
      <c r="C227" s="74"/>
      <c r="D227" s="74"/>
      <c r="E227" s="74"/>
      <c r="F227" s="74"/>
      <c r="G227" s="74"/>
      <c r="H227" s="74"/>
      <c r="I227" s="74"/>
      <c r="J227" s="8"/>
      <c r="K227" s="8"/>
    </row>
    <row r="228" spans="2:11" x14ac:dyDescent="0.25">
      <c r="B228" s="75" t="s">
        <v>407</v>
      </c>
      <c r="C228" s="75"/>
      <c r="D228" s="75"/>
      <c r="E228" s="75"/>
      <c r="F228" s="75"/>
      <c r="G228" s="75"/>
      <c r="H228" s="75"/>
      <c r="I228" s="75"/>
      <c r="J228" s="8"/>
      <c r="K228" s="8"/>
    </row>
    <row r="229" spans="2:11" x14ac:dyDescent="0.25"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2:11" x14ac:dyDescent="0.25">
      <c r="B230" s="71" t="s">
        <v>80</v>
      </c>
      <c r="C230" s="71"/>
      <c r="D230" s="71"/>
      <c r="E230" s="71"/>
      <c r="F230" s="71"/>
      <c r="G230" s="71"/>
      <c r="H230" s="71"/>
      <c r="I230" s="71"/>
      <c r="J230" s="8"/>
      <c r="K230" s="8"/>
    </row>
    <row r="231" spans="2:11" x14ac:dyDescent="0.25">
      <c r="B231" s="72" t="s">
        <v>5</v>
      </c>
      <c r="C231" s="72"/>
      <c r="D231" s="72"/>
      <c r="E231" s="72"/>
      <c r="F231" s="72"/>
      <c r="G231" s="72"/>
      <c r="H231" s="72"/>
      <c r="I231" s="72"/>
      <c r="J231" s="8"/>
      <c r="K231" s="8"/>
    </row>
    <row r="232" spans="2:11" x14ac:dyDescent="0.25"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2:11" x14ac:dyDescent="0.25"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2:11" x14ac:dyDescent="0.25">
      <c r="B234" s="34" t="s">
        <v>51</v>
      </c>
      <c r="D234" s="8"/>
      <c r="E234" s="8"/>
      <c r="F234" s="8"/>
      <c r="G234" s="8"/>
      <c r="H234" s="8"/>
      <c r="I234" s="34" t="s">
        <v>52</v>
      </c>
      <c r="J234" s="8"/>
    </row>
    <row r="235" spans="2:11" x14ac:dyDescent="0.25">
      <c r="B235" s="2" t="s">
        <v>81</v>
      </c>
      <c r="C235" s="8"/>
      <c r="D235" s="8"/>
      <c r="E235" s="8"/>
      <c r="F235" s="8"/>
      <c r="G235" s="8"/>
      <c r="H235" s="8"/>
      <c r="I235" s="11">
        <v>8826142.1600000001</v>
      </c>
      <c r="J235" s="8"/>
    </row>
    <row r="236" spans="2:11" x14ac:dyDescent="0.25">
      <c r="B236" s="2" t="s">
        <v>82</v>
      </c>
      <c r="C236" s="8"/>
      <c r="D236" s="8"/>
      <c r="E236" s="8"/>
      <c r="F236" s="8"/>
      <c r="G236" s="8"/>
      <c r="H236" s="8"/>
      <c r="I236" s="11">
        <v>51376</v>
      </c>
      <c r="J236" s="8"/>
    </row>
    <row r="237" spans="2:11" x14ac:dyDescent="0.25">
      <c r="B237" s="2" t="s">
        <v>351</v>
      </c>
      <c r="C237" s="8"/>
      <c r="D237" s="8"/>
      <c r="E237" s="8"/>
      <c r="F237" s="8"/>
      <c r="G237" s="8"/>
      <c r="H237" s="8"/>
      <c r="I237" s="11">
        <v>58936.1</v>
      </c>
      <c r="J237" s="8"/>
    </row>
    <row r="238" spans="2:11" x14ac:dyDescent="0.25">
      <c r="B238" s="2" t="s">
        <v>352</v>
      </c>
      <c r="C238" s="8"/>
      <c r="D238" s="8"/>
      <c r="E238" s="8"/>
      <c r="F238" s="8"/>
      <c r="G238" s="8"/>
      <c r="H238" s="8"/>
      <c r="I238" s="11">
        <v>45119.15</v>
      </c>
      <c r="J238" s="8"/>
    </row>
    <row r="239" spans="2:11" x14ac:dyDescent="0.25">
      <c r="B239" s="2" t="s">
        <v>83</v>
      </c>
      <c r="C239" s="8"/>
      <c r="D239" s="8"/>
      <c r="E239" s="8"/>
      <c r="F239" s="8"/>
      <c r="G239" s="8"/>
      <c r="H239" s="8"/>
      <c r="I239" s="11">
        <v>10228.6</v>
      </c>
      <c r="J239" s="8"/>
    </row>
    <row r="240" spans="2:11" x14ac:dyDescent="0.25">
      <c r="B240" s="2" t="s">
        <v>84</v>
      </c>
      <c r="C240" s="8"/>
      <c r="D240" s="8"/>
      <c r="E240" s="8"/>
      <c r="F240" s="8"/>
      <c r="G240" s="8"/>
      <c r="H240" s="8"/>
      <c r="I240" s="11">
        <v>501991707</v>
      </c>
      <c r="J240" s="8"/>
    </row>
    <row r="241" spans="2:11" x14ac:dyDescent="0.25">
      <c r="B241" s="2" t="s">
        <v>353</v>
      </c>
      <c r="C241" s="8"/>
      <c r="D241" s="8"/>
      <c r="E241" s="8"/>
      <c r="F241" s="8"/>
      <c r="G241" s="8"/>
      <c r="H241" s="8"/>
      <c r="I241" s="11">
        <v>49213.06</v>
      </c>
      <c r="J241" s="8"/>
    </row>
    <row r="242" spans="2:11" x14ac:dyDescent="0.25">
      <c r="B242" s="2" t="s">
        <v>85</v>
      </c>
      <c r="C242" s="8"/>
      <c r="D242" s="8"/>
      <c r="E242" s="8"/>
      <c r="F242" s="8"/>
      <c r="G242" s="8"/>
      <c r="H242" s="8"/>
      <c r="I242" s="11">
        <v>8410824.0800000001</v>
      </c>
      <c r="J242" s="8"/>
    </row>
    <row r="243" spans="2:11" x14ac:dyDescent="0.25">
      <c r="B243" s="2" t="s">
        <v>86</v>
      </c>
      <c r="C243" s="8"/>
      <c r="D243" s="8"/>
      <c r="E243" s="8"/>
      <c r="F243" s="8"/>
      <c r="G243" s="8"/>
      <c r="H243" s="8"/>
      <c r="I243" s="11">
        <v>2204240</v>
      </c>
      <c r="J243" s="8"/>
    </row>
    <row r="244" spans="2:11" x14ac:dyDescent="0.25">
      <c r="B244" s="2" t="s">
        <v>87</v>
      </c>
      <c r="C244" s="8"/>
      <c r="D244" s="8"/>
      <c r="E244" s="8"/>
      <c r="F244" s="8"/>
      <c r="G244" s="8"/>
      <c r="H244" s="8"/>
      <c r="I244" s="11">
        <v>19295.009999999998</v>
      </c>
      <c r="J244" s="8"/>
    </row>
    <row r="245" spans="2:11" x14ac:dyDescent="0.25">
      <c r="B245" s="2" t="s">
        <v>88</v>
      </c>
      <c r="C245" s="8"/>
      <c r="D245" s="8"/>
      <c r="E245" s="8"/>
      <c r="F245" s="8"/>
      <c r="G245" s="8"/>
      <c r="H245" s="8"/>
      <c r="I245" s="11">
        <v>839716.19</v>
      </c>
      <c r="J245" s="8"/>
    </row>
    <row r="246" spans="2:11" x14ac:dyDescent="0.25">
      <c r="B246" s="2" t="s">
        <v>89</v>
      </c>
      <c r="C246" s="8"/>
      <c r="D246" s="8"/>
      <c r="E246" s="8"/>
      <c r="F246" s="8"/>
      <c r="G246" s="8"/>
      <c r="H246" s="8"/>
      <c r="I246" s="11">
        <v>107969827.65000001</v>
      </c>
      <c r="J246" s="8"/>
    </row>
    <row r="247" spans="2:11" x14ac:dyDescent="0.25">
      <c r="B247" s="2" t="s">
        <v>90</v>
      </c>
      <c r="C247" s="8"/>
      <c r="D247" s="8"/>
      <c r="E247" s="8"/>
      <c r="F247" s="8"/>
      <c r="G247" s="8"/>
      <c r="H247" s="8"/>
      <c r="I247" s="11">
        <v>26724429</v>
      </c>
      <c r="J247" s="8"/>
    </row>
    <row r="248" spans="2:11" x14ac:dyDescent="0.25">
      <c r="B248" s="2" t="s">
        <v>91</v>
      </c>
      <c r="C248" s="8"/>
      <c r="D248" s="8"/>
      <c r="E248" s="8"/>
      <c r="F248" s="8"/>
      <c r="G248" s="8"/>
      <c r="H248" s="8"/>
      <c r="I248" s="11">
        <v>318315</v>
      </c>
      <c r="J248" s="8"/>
    </row>
    <row r="249" spans="2:11" x14ac:dyDescent="0.25">
      <c r="B249" s="2" t="s">
        <v>92</v>
      </c>
      <c r="C249" s="8"/>
      <c r="D249" s="8"/>
      <c r="E249" s="8"/>
      <c r="F249" s="8"/>
      <c r="G249" s="8"/>
      <c r="H249" s="8"/>
      <c r="I249" s="11">
        <v>411702.63</v>
      </c>
      <c r="J249" s="8"/>
    </row>
    <row r="250" spans="2:11" x14ac:dyDescent="0.25">
      <c r="B250" s="2" t="s">
        <v>354</v>
      </c>
      <c r="C250" s="8"/>
      <c r="D250" s="8"/>
      <c r="E250" s="8"/>
      <c r="F250" s="8"/>
      <c r="G250" s="8"/>
      <c r="H250" s="8"/>
      <c r="I250" s="11">
        <v>284732.53000000003</v>
      </c>
      <c r="J250" s="8"/>
    </row>
    <row r="251" spans="2:11" x14ac:dyDescent="0.25">
      <c r="B251" s="2" t="s">
        <v>355</v>
      </c>
      <c r="C251" s="8"/>
      <c r="D251" s="8"/>
      <c r="E251" s="8"/>
      <c r="F251" s="8"/>
      <c r="G251" s="8"/>
      <c r="H251" s="8"/>
      <c r="I251" s="11">
        <v>8150442.75</v>
      </c>
      <c r="J251" s="8"/>
    </row>
    <row r="252" spans="2:11" x14ac:dyDescent="0.25">
      <c r="B252" s="2" t="s">
        <v>93</v>
      </c>
      <c r="C252" s="8"/>
      <c r="D252" s="8"/>
      <c r="E252" s="8"/>
      <c r="F252" s="8"/>
      <c r="G252" s="8"/>
      <c r="H252" s="8"/>
      <c r="I252" s="11">
        <v>709958.01</v>
      </c>
      <c r="J252" s="8"/>
    </row>
    <row r="253" spans="2:11" x14ac:dyDescent="0.25">
      <c r="B253" s="2" t="s">
        <v>379</v>
      </c>
      <c r="C253" s="8"/>
      <c r="D253" s="8"/>
      <c r="E253" s="8"/>
      <c r="F253" s="8"/>
      <c r="G253" s="8"/>
      <c r="H253" s="8"/>
      <c r="I253" s="11">
        <v>1743579.58</v>
      </c>
      <c r="J253" s="8"/>
    </row>
    <row r="254" spans="2:11" x14ac:dyDescent="0.25">
      <c r="B254" s="2" t="s">
        <v>94</v>
      </c>
      <c r="C254" s="8"/>
      <c r="D254" s="8"/>
      <c r="E254" s="8"/>
      <c r="F254" s="8"/>
      <c r="G254" s="8"/>
      <c r="H254" s="8"/>
      <c r="I254" s="11">
        <v>366196.68</v>
      </c>
      <c r="J254" s="8"/>
    </row>
    <row r="255" spans="2:11" ht="15.75" thickBot="1" x14ac:dyDescent="0.3">
      <c r="B255" s="1" t="s">
        <v>57</v>
      </c>
      <c r="C255" s="8"/>
      <c r="D255" s="8"/>
      <c r="E255" s="8"/>
      <c r="F255" s="8"/>
      <c r="G255" s="8"/>
      <c r="H255" s="8"/>
      <c r="I255" s="7">
        <f>SUM(I235:I254)</f>
        <v>669185981.17999995</v>
      </c>
      <c r="J255" s="8"/>
      <c r="K255" s="13"/>
    </row>
    <row r="256" spans="2:11" ht="15.75" thickTop="1" x14ac:dyDescent="0.25">
      <c r="B256" s="8"/>
      <c r="C256" s="8"/>
      <c r="D256" s="8"/>
      <c r="E256" s="8"/>
      <c r="F256" s="8"/>
      <c r="G256" s="8"/>
      <c r="H256" s="8"/>
      <c r="I256" s="8"/>
      <c r="J256" s="8"/>
      <c r="K256" s="62"/>
    </row>
    <row r="257" spans="2:12" x14ac:dyDescent="0.25"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2:12" x14ac:dyDescent="0.25"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2:12" x14ac:dyDescent="0.25"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2:12" x14ac:dyDescent="0.25"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2:12" x14ac:dyDescent="0.25"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2:12" ht="30.75" customHeight="1" x14ac:dyDescent="0.25">
      <c r="B262" s="74" t="s">
        <v>50</v>
      </c>
      <c r="C262" s="74"/>
      <c r="D262" s="74"/>
      <c r="E262" s="74"/>
      <c r="F262" s="74"/>
      <c r="G262" s="74"/>
      <c r="H262" s="74"/>
      <c r="I262" s="74"/>
      <c r="J262" s="8"/>
      <c r="K262" s="8"/>
    </row>
    <row r="263" spans="2:12" x14ac:dyDescent="0.25">
      <c r="B263" s="75" t="s">
        <v>407</v>
      </c>
      <c r="C263" s="75"/>
      <c r="D263" s="75"/>
      <c r="E263" s="75"/>
      <c r="F263" s="75"/>
      <c r="G263" s="75"/>
      <c r="H263" s="75"/>
      <c r="I263" s="75"/>
      <c r="J263" s="8"/>
      <c r="K263" s="8"/>
    </row>
    <row r="264" spans="2:12" x14ac:dyDescent="0.25"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2:12" x14ac:dyDescent="0.25">
      <c r="B265" s="71" t="s">
        <v>95</v>
      </c>
      <c r="C265" s="71"/>
      <c r="D265" s="71"/>
      <c r="E265" s="71"/>
      <c r="F265" s="71"/>
      <c r="G265" s="71"/>
      <c r="H265" s="71"/>
      <c r="I265" s="71"/>
      <c r="J265" s="8"/>
      <c r="K265" s="8"/>
    </row>
    <row r="266" spans="2:12" x14ac:dyDescent="0.25">
      <c r="B266" s="72" t="s">
        <v>5</v>
      </c>
      <c r="C266" s="72"/>
      <c r="D266" s="72"/>
      <c r="E266" s="72"/>
      <c r="F266" s="72"/>
      <c r="G266" s="72"/>
      <c r="H266" s="72"/>
      <c r="I266" s="72"/>
      <c r="J266" s="8"/>
      <c r="K266" s="8"/>
    </row>
    <row r="267" spans="2:12" x14ac:dyDescent="0.25">
      <c r="B267" s="8"/>
      <c r="C267" s="8"/>
      <c r="D267" s="8"/>
      <c r="E267" s="8"/>
      <c r="F267" s="8"/>
      <c r="G267" s="8"/>
      <c r="H267" s="8"/>
      <c r="I267" s="8"/>
      <c r="J267" s="8"/>
    </row>
    <row r="268" spans="2:12" x14ac:dyDescent="0.25">
      <c r="B268" s="8"/>
      <c r="C268" s="8"/>
      <c r="D268" s="8"/>
      <c r="E268" s="8"/>
      <c r="F268" s="8"/>
      <c r="G268" s="8"/>
      <c r="H268" s="8"/>
      <c r="I268" s="8"/>
      <c r="J268" s="8"/>
    </row>
    <row r="269" spans="2:12" x14ac:dyDescent="0.25">
      <c r="B269" s="34" t="s">
        <v>51</v>
      </c>
      <c r="D269" s="8"/>
      <c r="E269" s="8"/>
      <c r="F269" s="8"/>
      <c r="G269" s="8"/>
      <c r="H269" s="8"/>
      <c r="I269" s="34" t="s">
        <v>52</v>
      </c>
      <c r="J269" s="8"/>
      <c r="L269" s="15"/>
    </row>
    <row r="270" spans="2:12" x14ac:dyDescent="0.25">
      <c r="B270" s="37" t="s">
        <v>96</v>
      </c>
      <c r="C270" s="8"/>
      <c r="D270" s="8"/>
      <c r="E270" s="8"/>
      <c r="F270" s="8"/>
      <c r="G270" s="8"/>
      <c r="H270" s="8"/>
      <c r="I270" s="14">
        <v>8912041.8100000005</v>
      </c>
      <c r="J270" s="8"/>
    </row>
    <row r="271" spans="2:12" ht="15.75" thickBot="1" x14ac:dyDescent="0.3">
      <c r="B271" s="1" t="s">
        <v>57</v>
      </c>
      <c r="C271" s="8"/>
      <c r="D271" s="8"/>
      <c r="E271" s="8"/>
      <c r="F271" s="8"/>
      <c r="G271" s="8"/>
      <c r="H271" s="8"/>
      <c r="I271" s="7">
        <f>SUM(I270:I270)</f>
        <v>8912041.8100000005</v>
      </c>
      <c r="J271" s="8"/>
    </row>
    <row r="272" spans="2:12" ht="15.75" thickTop="1" x14ac:dyDescent="0.25">
      <c r="B272" s="8"/>
      <c r="C272" s="8"/>
      <c r="D272" s="8"/>
      <c r="E272" s="8"/>
      <c r="F272" s="8"/>
      <c r="G272" s="8"/>
      <c r="H272" s="8"/>
      <c r="I272" s="8"/>
      <c r="J272" s="8"/>
    </row>
    <row r="273" spans="1:12" x14ac:dyDescent="0.25">
      <c r="B273" s="8"/>
      <c r="C273" s="8"/>
      <c r="D273" s="8"/>
      <c r="E273" s="8"/>
      <c r="F273" s="8"/>
      <c r="G273" s="8"/>
      <c r="H273" s="8"/>
      <c r="I273" s="8"/>
      <c r="J273" s="8"/>
    </row>
    <row r="274" spans="1:12" x14ac:dyDescent="0.25">
      <c r="B274" s="8"/>
      <c r="C274" s="8"/>
      <c r="D274" s="8"/>
      <c r="E274" s="8"/>
      <c r="F274" s="8"/>
      <c r="G274" s="8"/>
      <c r="H274" s="8"/>
      <c r="I274" s="8"/>
      <c r="J274" s="8"/>
    </row>
    <row r="275" spans="1:12" ht="32.25" customHeight="1" x14ac:dyDescent="0.25">
      <c r="A275" s="8"/>
      <c r="B275" s="73" t="s">
        <v>50</v>
      </c>
      <c r="C275" s="73"/>
      <c r="D275" s="73"/>
      <c r="E275" s="73"/>
      <c r="F275" s="73"/>
      <c r="G275" s="73"/>
      <c r="H275" s="73"/>
      <c r="I275" s="73"/>
      <c r="L275" s="8"/>
    </row>
    <row r="276" spans="1:12" x14ac:dyDescent="0.25">
      <c r="A276" s="8"/>
      <c r="B276" s="76" t="s">
        <v>407</v>
      </c>
      <c r="C276" s="76"/>
      <c r="D276" s="76"/>
      <c r="E276" s="76"/>
      <c r="F276" s="76"/>
      <c r="G276" s="76"/>
      <c r="H276" s="76"/>
      <c r="I276" s="76"/>
      <c r="L276" s="8"/>
    </row>
    <row r="277" spans="1:12" x14ac:dyDescent="0.25">
      <c r="A277" s="8"/>
      <c r="B277" s="8"/>
      <c r="C277" s="8"/>
      <c r="D277" s="8"/>
      <c r="E277" s="8"/>
      <c r="F277" s="8"/>
      <c r="G277" s="8"/>
      <c r="L277" s="8"/>
    </row>
    <row r="278" spans="1:12" x14ac:dyDescent="0.25">
      <c r="A278" s="8"/>
      <c r="B278" s="77" t="s">
        <v>126</v>
      </c>
      <c r="C278" s="77"/>
      <c r="D278" s="77"/>
      <c r="E278" s="77"/>
      <c r="F278" s="77"/>
      <c r="G278" s="77"/>
      <c r="H278" s="77"/>
      <c r="I278" s="77"/>
      <c r="L278" s="8"/>
    </row>
    <row r="279" spans="1:12" x14ac:dyDescent="0.25">
      <c r="A279" s="8"/>
      <c r="B279" s="78" t="s">
        <v>5</v>
      </c>
      <c r="C279" s="78"/>
      <c r="D279" s="78"/>
      <c r="E279" s="78"/>
      <c r="F279" s="78"/>
      <c r="G279" s="78"/>
      <c r="H279" s="78"/>
      <c r="I279" s="78"/>
      <c r="L279" s="8"/>
    </row>
    <row r="280" spans="1:12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x14ac:dyDescent="0.25">
      <c r="A282" s="8"/>
      <c r="B282" s="43" t="s">
        <v>51</v>
      </c>
      <c r="D282" s="8"/>
      <c r="E282" s="8"/>
      <c r="F282" s="8"/>
      <c r="G282" s="8"/>
      <c r="H282" s="8"/>
      <c r="I282" s="43" t="s">
        <v>52</v>
      </c>
      <c r="J282" s="8"/>
      <c r="K282" s="8"/>
    </row>
    <row r="283" spans="1:12" x14ac:dyDescent="0.25">
      <c r="A283" s="8"/>
      <c r="B283" s="37" t="s">
        <v>127</v>
      </c>
      <c r="C283" s="8"/>
      <c r="E283" s="8"/>
      <c r="F283" s="8"/>
      <c r="G283" s="8"/>
      <c r="H283" s="8"/>
      <c r="I283" s="14">
        <v>995672045.58000004</v>
      </c>
      <c r="J283" s="8"/>
      <c r="K283" s="8"/>
    </row>
    <row r="284" spans="1:12" x14ac:dyDescent="0.25">
      <c r="A284" s="8"/>
      <c r="B284" s="37" t="s">
        <v>128</v>
      </c>
      <c r="C284" s="8"/>
      <c r="E284" s="8"/>
      <c r="F284" s="8"/>
      <c r="G284" s="8"/>
      <c r="H284" s="8"/>
      <c r="I284" s="14">
        <v>335720.9</v>
      </c>
      <c r="J284" s="8"/>
      <c r="K284" s="8"/>
    </row>
    <row r="285" spans="1:12" x14ac:dyDescent="0.25">
      <c r="A285" s="8"/>
      <c r="B285" s="37" t="s">
        <v>129</v>
      </c>
      <c r="C285" s="8"/>
      <c r="E285" s="8"/>
      <c r="F285" s="8"/>
      <c r="G285" s="8"/>
      <c r="H285" s="8"/>
      <c r="I285" s="14">
        <v>894655.78</v>
      </c>
      <c r="J285" s="8"/>
      <c r="K285" s="8"/>
    </row>
    <row r="286" spans="1:12" x14ac:dyDescent="0.25">
      <c r="A286" s="8"/>
      <c r="B286" s="37" t="s">
        <v>130</v>
      </c>
      <c r="C286" s="8"/>
      <c r="E286" s="8"/>
      <c r="F286" s="8"/>
      <c r="G286" s="8"/>
      <c r="H286" s="8"/>
      <c r="I286" s="14">
        <v>28281.58</v>
      </c>
      <c r="J286" s="8"/>
      <c r="K286" s="8"/>
    </row>
    <row r="287" spans="1:12" x14ac:dyDescent="0.25">
      <c r="A287" s="8"/>
      <c r="B287" s="37" t="s">
        <v>131</v>
      </c>
      <c r="C287" s="8"/>
      <c r="E287" s="8"/>
      <c r="F287" s="8"/>
      <c r="G287" s="8"/>
      <c r="H287" s="8"/>
      <c r="I287" s="14">
        <v>87704</v>
      </c>
      <c r="J287" s="8"/>
      <c r="K287" s="8"/>
    </row>
    <row r="288" spans="1:12" x14ac:dyDescent="0.25">
      <c r="A288" s="8"/>
      <c r="B288" s="37" t="s">
        <v>132</v>
      </c>
      <c r="C288" s="8"/>
      <c r="E288" s="8"/>
      <c r="F288" s="8"/>
      <c r="G288" s="8"/>
      <c r="H288" s="8"/>
      <c r="I288" s="14">
        <v>365853.23</v>
      </c>
      <c r="J288" s="8"/>
      <c r="K288" s="8"/>
    </row>
    <row r="289" spans="1:11" x14ac:dyDescent="0.25">
      <c r="A289" s="8"/>
      <c r="B289" s="37" t="s">
        <v>133</v>
      </c>
      <c r="C289" s="8"/>
      <c r="E289" s="8"/>
      <c r="F289" s="8"/>
      <c r="G289" s="8"/>
      <c r="H289" s="8"/>
      <c r="I289" s="14">
        <v>2486373.21</v>
      </c>
      <c r="J289" s="8"/>
      <c r="K289" s="8"/>
    </row>
    <row r="290" spans="1:11" x14ac:dyDescent="0.25">
      <c r="A290" s="8"/>
      <c r="B290" s="37" t="s">
        <v>134</v>
      </c>
      <c r="C290" s="8"/>
      <c r="E290" s="8"/>
      <c r="F290" s="8"/>
      <c r="G290" s="8"/>
      <c r="H290" s="8"/>
      <c r="I290" s="14">
        <v>300655.06</v>
      </c>
      <c r="J290" s="8"/>
      <c r="K290" s="8"/>
    </row>
    <row r="291" spans="1:11" x14ac:dyDescent="0.25">
      <c r="A291" s="8"/>
      <c r="B291" s="37" t="s">
        <v>135</v>
      </c>
      <c r="C291" s="8"/>
      <c r="E291" s="8"/>
      <c r="F291" s="8"/>
      <c r="G291" s="8"/>
      <c r="H291" s="8"/>
      <c r="I291" s="14">
        <v>956747</v>
      </c>
      <c r="J291" s="8"/>
      <c r="K291" s="8"/>
    </row>
    <row r="292" spans="1:11" x14ac:dyDescent="0.25">
      <c r="A292" s="8"/>
      <c r="B292" s="37" t="s">
        <v>136</v>
      </c>
      <c r="C292" s="8"/>
      <c r="E292" s="8"/>
      <c r="F292" s="8"/>
      <c r="G292" s="8"/>
      <c r="H292" s="8"/>
      <c r="I292" s="14">
        <v>32903.480000000003</v>
      </c>
      <c r="J292" s="8"/>
      <c r="K292" s="8"/>
    </row>
    <row r="293" spans="1:11" x14ac:dyDescent="0.25">
      <c r="A293" s="8"/>
      <c r="B293" s="37" t="s">
        <v>137</v>
      </c>
      <c r="C293" s="8"/>
      <c r="E293" s="8"/>
      <c r="F293" s="8"/>
      <c r="G293" s="8"/>
      <c r="H293" s="8"/>
      <c r="I293" s="14">
        <v>181367.46</v>
      </c>
      <c r="J293" s="8"/>
      <c r="K293" s="8"/>
    </row>
    <row r="294" spans="1:11" x14ac:dyDescent="0.25">
      <c r="A294" s="8"/>
      <c r="B294" s="37" t="s">
        <v>138</v>
      </c>
      <c r="C294" s="8"/>
      <c r="E294" s="8"/>
      <c r="F294" s="8"/>
      <c r="G294" s="8"/>
      <c r="H294" s="8"/>
      <c r="I294" s="14">
        <v>288611.86</v>
      </c>
      <c r="J294" s="8"/>
      <c r="K294" s="8"/>
    </row>
    <row r="295" spans="1:11" x14ac:dyDescent="0.25">
      <c r="A295" s="8"/>
      <c r="B295" s="37" t="s">
        <v>139</v>
      </c>
      <c r="C295" s="8"/>
      <c r="E295" s="8"/>
      <c r="F295" s="8"/>
      <c r="G295" s="8"/>
      <c r="H295" s="8"/>
      <c r="I295" s="14">
        <v>572753.55000000005</v>
      </c>
      <c r="J295" s="8"/>
      <c r="K295" s="8"/>
    </row>
    <row r="296" spans="1:11" x14ac:dyDescent="0.25">
      <c r="A296" s="8"/>
      <c r="B296" s="37" t="s">
        <v>140</v>
      </c>
      <c r="C296" s="8"/>
      <c r="E296" s="8"/>
      <c r="F296" s="8"/>
      <c r="G296" s="8"/>
      <c r="H296" s="8"/>
      <c r="I296" s="14">
        <v>414859.19</v>
      </c>
      <c r="J296" s="8"/>
      <c r="K296" s="8"/>
    </row>
    <row r="297" spans="1:11" x14ac:dyDescent="0.25">
      <c r="A297" s="8"/>
      <c r="B297" s="37" t="s">
        <v>141</v>
      </c>
      <c r="C297" s="8"/>
      <c r="E297" s="8"/>
      <c r="F297" s="8"/>
      <c r="G297" s="8"/>
      <c r="H297" s="8"/>
      <c r="I297" s="14">
        <v>766088</v>
      </c>
      <c r="J297" s="8"/>
      <c r="K297" s="8"/>
    </row>
    <row r="298" spans="1:11" x14ac:dyDescent="0.25">
      <c r="A298" s="8"/>
      <c r="B298" s="37" t="s">
        <v>142</v>
      </c>
      <c r="C298" s="8"/>
      <c r="E298" s="8"/>
      <c r="F298" s="8"/>
      <c r="G298" s="8"/>
      <c r="H298" s="8"/>
      <c r="I298" s="14">
        <v>329553.88</v>
      </c>
      <c r="J298" s="8"/>
      <c r="K298" s="8"/>
    </row>
    <row r="299" spans="1:11" x14ac:dyDescent="0.25">
      <c r="A299" s="8"/>
      <c r="B299" s="37" t="s">
        <v>143</v>
      </c>
      <c r="C299" s="8"/>
      <c r="E299" s="8"/>
      <c r="F299" s="8"/>
      <c r="G299" s="8"/>
      <c r="H299" s="8"/>
      <c r="I299" s="14">
        <v>29049301.18</v>
      </c>
      <c r="J299" s="8"/>
      <c r="K299" s="8"/>
    </row>
    <row r="300" spans="1:11" x14ac:dyDescent="0.25">
      <c r="A300" s="8"/>
      <c r="B300" s="37" t="s">
        <v>144</v>
      </c>
      <c r="C300" s="8"/>
      <c r="E300" s="8"/>
      <c r="F300" s="8"/>
      <c r="G300" s="8"/>
      <c r="H300" s="8"/>
      <c r="I300" s="14">
        <v>6159</v>
      </c>
      <c r="J300" s="8"/>
      <c r="K300" s="8"/>
    </row>
    <row r="301" spans="1:11" x14ac:dyDescent="0.25">
      <c r="A301" s="8"/>
      <c r="B301" s="37" t="s">
        <v>145</v>
      </c>
      <c r="C301" s="8"/>
      <c r="E301" s="8"/>
      <c r="F301" s="8"/>
      <c r="G301" s="8"/>
      <c r="H301" s="8"/>
      <c r="I301" s="14">
        <v>825919.74</v>
      </c>
      <c r="J301" s="8"/>
      <c r="K301" s="8"/>
    </row>
    <row r="302" spans="1:11" x14ac:dyDescent="0.25">
      <c r="A302" s="8"/>
      <c r="B302" s="37" t="s">
        <v>146</v>
      </c>
      <c r="C302" s="8"/>
      <c r="E302" s="8"/>
      <c r="F302" s="8"/>
      <c r="G302" s="8"/>
      <c r="H302" s="8"/>
      <c r="I302" s="14">
        <v>135969.60000000001</v>
      </c>
      <c r="J302" s="8"/>
      <c r="K302" s="8"/>
    </row>
    <row r="303" spans="1:11" x14ac:dyDescent="0.25">
      <c r="A303" s="8"/>
      <c r="B303" s="37" t="s">
        <v>147</v>
      </c>
      <c r="C303" s="8"/>
      <c r="E303" s="8"/>
      <c r="F303" s="8"/>
      <c r="G303" s="8"/>
      <c r="H303" s="8"/>
      <c r="I303" s="14">
        <v>1172584.3600000001</v>
      </c>
      <c r="J303" s="8"/>
      <c r="K303" s="8"/>
    </row>
    <row r="304" spans="1:11" x14ac:dyDescent="0.25">
      <c r="A304" s="8"/>
      <c r="B304" s="37" t="s">
        <v>148</v>
      </c>
      <c r="C304" s="8"/>
      <c r="E304" s="8"/>
      <c r="F304" s="8"/>
      <c r="G304" s="8"/>
      <c r="H304" s="8"/>
      <c r="I304" s="14">
        <v>48186</v>
      </c>
      <c r="J304" s="8"/>
      <c r="K304" s="8"/>
    </row>
    <row r="305" spans="1:11" x14ac:dyDescent="0.25">
      <c r="A305" s="8"/>
      <c r="B305" s="37" t="s">
        <v>149</v>
      </c>
      <c r="C305" s="8"/>
      <c r="E305" s="8"/>
      <c r="F305" s="8"/>
      <c r="G305" s="8"/>
      <c r="H305" s="8"/>
      <c r="I305" s="14">
        <v>11004</v>
      </c>
      <c r="J305" s="8"/>
      <c r="K305" s="8"/>
    </row>
    <row r="306" spans="1:11" x14ac:dyDescent="0.25">
      <c r="A306" s="8"/>
      <c r="B306" s="37" t="s">
        <v>150</v>
      </c>
      <c r="C306" s="8"/>
      <c r="E306" s="8"/>
      <c r="F306" s="8"/>
      <c r="G306" s="8"/>
      <c r="H306" s="8"/>
      <c r="I306" s="14">
        <v>246064.26</v>
      </c>
      <c r="J306" s="8"/>
      <c r="K306" s="8"/>
    </row>
    <row r="307" spans="1:11" x14ac:dyDescent="0.25">
      <c r="A307" s="8"/>
      <c r="B307" s="37" t="s">
        <v>151</v>
      </c>
      <c r="C307" s="8"/>
      <c r="E307" s="8"/>
      <c r="F307" s="8"/>
      <c r="G307" s="8"/>
      <c r="H307" s="8"/>
      <c r="I307" s="14">
        <v>64365.88</v>
      </c>
      <c r="J307" s="8"/>
      <c r="K307" s="8"/>
    </row>
    <row r="308" spans="1:11" x14ac:dyDescent="0.25">
      <c r="A308" s="8"/>
      <c r="B308" s="37" t="s">
        <v>152</v>
      </c>
      <c r="C308" s="8"/>
      <c r="E308" s="8"/>
      <c r="F308" s="8"/>
      <c r="G308" s="8"/>
      <c r="H308" s="8"/>
      <c r="I308" s="14">
        <v>580208.74</v>
      </c>
      <c r="J308" s="8"/>
      <c r="K308" s="8"/>
    </row>
    <row r="309" spans="1:11" x14ac:dyDescent="0.25">
      <c r="A309" s="8"/>
      <c r="B309" s="37" t="s">
        <v>153</v>
      </c>
      <c r="C309" s="8"/>
      <c r="E309" s="8"/>
      <c r="F309" s="8"/>
      <c r="G309" s="8"/>
      <c r="H309" s="8"/>
      <c r="I309" s="14">
        <v>162127.51</v>
      </c>
      <c r="J309" s="8"/>
      <c r="K309" s="8"/>
    </row>
    <row r="310" spans="1:11" x14ac:dyDescent="0.25">
      <c r="A310" s="8"/>
      <c r="B310" s="37" t="s">
        <v>154</v>
      </c>
      <c r="C310" s="8"/>
      <c r="E310" s="8"/>
      <c r="F310" s="8"/>
      <c r="G310" s="8"/>
      <c r="H310" s="8"/>
      <c r="I310" s="14">
        <v>14400</v>
      </c>
      <c r="J310" s="8"/>
      <c r="K310" s="8"/>
    </row>
    <row r="311" spans="1:11" x14ac:dyDescent="0.25">
      <c r="A311" s="8"/>
      <c r="B311" s="37" t="s">
        <v>155</v>
      </c>
      <c r="C311" s="8"/>
      <c r="E311" s="8"/>
      <c r="F311" s="8"/>
      <c r="G311" s="8"/>
      <c r="H311" s="8"/>
      <c r="I311" s="14">
        <v>40578.99</v>
      </c>
      <c r="J311" s="8"/>
      <c r="K311" s="8"/>
    </row>
    <row r="312" spans="1:11" x14ac:dyDescent="0.25">
      <c r="A312" s="8"/>
      <c r="B312" s="37" t="s">
        <v>156</v>
      </c>
      <c r="C312" s="8"/>
      <c r="E312" s="8"/>
      <c r="F312" s="8"/>
      <c r="G312" s="8"/>
      <c r="H312" s="8"/>
      <c r="I312" s="14">
        <v>6296227.4900000002</v>
      </c>
      <c r="J312" s="8"/>
      <c r="K312" s="8"/>
    </row>
    <row r="313" spans="1:11" x14ac:dyDescent="0.25">
      <c r="A313" s="8"/>
      <c r="B313" s="37" t="s">
        <v>157</v>
      </c>
      <c r="C313" s="8"/>
      <c r="E313" s="8"/>
      <c r="F313" s="8"/>
      <c r="G313" s="8"/>
      <c r="H313" s="8"/>
      <c r="I313" s="14">
        <v>1600</v>
      </c>
      <c r="J313" s="8"/>
      <c r="K313" s="8"/>
    </row>
    <row r="314" spans="1:11" x14ac:dyDescent="0.25">
      <c r="A314" s="8"/>
      <c r="B314" s="37" t="s">
        <v>344</v>
      </c>
      <c r="C314" s="8"/>
      <c r="E314" s="8"/>
      <c r="F314" s="8"/>
      <c r="G314" s="8"/>
      <c r="H314" s="8"/>
      <c r="I314" s="14">
        <v>95914</v>
      </c>
      <c r="J314" s="8"/>
      <c r="K314" s="8"/>
    </row>
    <row r="315" spans="1:11" x14ac:dyDescent="0.25">
      <c r="A315" s="8"/>
      <c r="B315" s="37" t="s">
        <v>158</v>
      </c>
      <c r="C315" s="8"/>
      <c r="E315" s="8"/>
      <c r="F315" s="8"/>
      <c r="G315" s="8"/>
      <c r="H315" s="8"/>
      <c r="I315" s="14">
        <v>523344.57</v>
      </c>
      <c r="J315" s="8"/>
      <c r="K315" s="8"/>
    </row>
    <row r="316" spans="1:11" x14ac:dyDescent="0.25">
      <c r="A316" s="8"/>
      <c r="B316" s="37" t="s">
        <v>159</v>
      </c>
      <c r="C316" s="8"/>
      <c r="E316" s="8"/>
      <c r="F316" s="8"/>
      <c r="G316" s="8"/>
      <c r="H316" s="8"/>
      <c r="I316" s="14">
        <v>452822.27</v>
      </c>
      <c r="J316" s="8"/>
      <c r="K316" s="8"/>
    </row>
    <row r="317" spans="1:11" x14ac:dyDescent="0.25">
      <c r="A317" s="8"/>
      <c r="B317" s="37" t="s">
        <v>160</v>
      </c>
      <c r="C317" s="8"/>
      <c r="E317" s="8"/>
      <c r="F317" s="8"/>
      <c r="G317" s="8"/>
      <c r="H317" s="8"/>
      <c r="I317" s="14">
        <v>10296.709999999999</v>
      </c>
      <c r="J317" s="8"/>
      <c r="K317" s="8"/>
    </row>
    <row r="318" spans="1:11" x14ac:dyDescent="0.25">
      <c r="A318" s="8"/>
      <c r="B318" s="37" t="s">
        <v>161</v>
      </c>
      <c r="C318" s="8"/>
      <c r="E318" s="8"/>
      <c r="F318" s="8"/>
      <c r="G318" s="8"/>
      <c r="H318" s="8"/>
      <c r="I318" s="14">
        <v>154612.85</v>
      </c>
      <c r="J318" s="8"/>
      <c r="K318" s="8"/>
    </row>
    <row r="319" spans="1:11" x14ac:dyDescent="0.25">
      <c r="A319" s="8"/>
      <c r="B319" s="37" t="s">
        <v>396</v>
      </c>
      <c r="C319" s="8"/>
      <c r="E319" s="8"/>
      <c r="F319" s="8"/>
      <c r="G319" s="8"/>
      <c r="H319" s="8"/>
      <c r="I319" s="14">
        <v>7025</v>
      </c>
      <c r="J319" s="8"/>
      <c r="K319" s="8"/>
    </row>
    <row r="320" spans="1:11" x14ac:dyDescent="0.25">
      <c r="A320" s="8"/>
      <c r="B320" s="37" t="s">
        <v>162</v>
      </c>
      <c r="C320" s="8"/>
      <c r="E320" s="8"/>
      <c r="F320" s="8"/>
      <c r="G320" s="8"/>
      <c r="H320" s="8"/>
      <c r="I320" s="14">
        <v>13241</v>
      </c>
      <c r="J320" s="8"/>
      <c r="K320" s="8"/>
    </row>
    <row r="321" spans="1:11" x14ac:dyDescent="0.25">
      <c r="A321" s="8"/>
      <c r="B321" s="37" t="s">
        <v>163</v>
      </c>
      <c r="C321" s="8"/>
      <c r="E321" s="8"/>
      <c r="F321" s="8"/>
      <c r="G321" s="8"/>
      <c r="H321" s="8"/>
      <c r="I321" s="14">
        <v>33354</v>
      </c>
      <c r="J321" s="8"/>
      <c r="K321" s="8"/>
    </row>
    <row r="322" spans="1:11" x14ac:dyDescent="0.25">
      <c r="A322" s="8"/>
      <c r="B322" s="37" t="s">
        <v>381</v>
      </c>
      <c r="C322" s="8"/>
      <c r="E322" s="8"/>
      <c r="F322" s="8"/>
      <c r="G322" s="8"/>
      <c r="H322" s="8"/>
      <c r="I322" s="14">
        <v>2980</v>
      </c>
      <c r="J322" s="8"/>
      <c r="K322" s="8"/>
    </row>
    <row r="323" spans="1:11" x14ac:dyDescent="0.25">
      <c r="A323" s="8"/>
      <c r="B323" s="37" t="s">
        <v>164</v>
      </c>
      <c r="C323" s="8"/>
      <c r="E323" s="8"/>
      <c r="F323" s="8"/>
      <c r="G323" s="8"/>
      <c r="H323" s="8"/>
      <c r="I323" s="14">
        <v>143044.71</v>
      </c>
      <c r="J323" s="8"/>
      <c r="K323" s="8"/>
    </row>
    <row r="324" spans="1:11" x14ac:dyDescent="0.25">
      <c r="A324" s="8"/>
      <c r="B324" s="37" t="s">
        <v>165</v>
      </c>
      <c r="C324" s="8"/>
      <c r="E324" s="8"/>
      <c r="F324" s="8"/>
      <c r="G324" s="8"/>
      <c r="H324" s="8"/>
      <c r="I324" s="14">
        <v>20950</v>
      </c>
      <c r="J324" s="8"/>
      <c r="K324" s="8"/>
    </row>
    <row r="325" spans="1:11" x14ac:dyDescent="0.25">
      <c r="A325" s="8"/>
      <c r="B325" s="37" t="s">
        <v>368</v>
      </c>
      <c r="C325" s="8"/>
      <c r="E325" s="8"/>
      <c r="F325" s="8"/>
      <c r="G325" s="8"/>
      <c r="H325" s="8"/>
      <c r="I325" s="14">
        <v>955.34</v>
      </c>
      <c r="J325" s="8"/>
      <c r="K325" s="8"/>
    </row>
    <row r="326" spans="1:11" x14ac:dyDescent="0.25">
      <c r="A326" s="8"/>
      <c r="B326" s="37" t="s">
        <v>166</v>
      </c>
      <c r="C326" s="8"/>
      <c r="E326" s="8"/>
      <c r="F326" s="8"/>
      <c r="G326" s="8"/>
      <c r="H326" s="8"/>
      <c r="I326" s="14">
        <v>8105</v>
      </c>
      <c r="J326" s="8"/>
      <c r="K326" s="8"/>
    </row>
    <row r="327" spans="1:11" x14ac:dyDescent="0.25">
      <c r="A327" s="8"/>
      <c r="B327" s="37" t="s">
        <v>167</v>
      </c>
      <c r="C327" s="8"/>
      <c r="E327" s="8"/>
      <c r="F327" s="8"/>
      <c r="G327" s="8"/>
      <c r="H327" s="8"/>
      <c r="I327" s="14">
        <v>57068.02</v>
      </c>
      <c r="J327" s="8"/>
      <c r="K327" s="8"/>
    </row>
    <row r="328" spans="1:11" x14ac:dyDescent="0.25">
      <c r="A328" s="8"/>
      <c r="B328" s="37" t="s">
        <v>168</v>
      </c>
      <c r="C328" s="8"/>
      <c r="E328" s="8"/>
      <c r="F328" s="8"/>
      <c r="G328" s="8"/>
      <c r="H328" s="8"/>
      <c r="I328" s="14">
        <v>72152.160000000003</v>
      </c>
      <c r="J328" s="8"/>
      <c r="K328" s="8"/>
    </row>
    <row r="329" spans="1:11" x14ac:dyDescent="0.25">
      <c r="A329" s="8"/>
      <c r="B329" s="37" t="s">
        <v>169</v>
      </c>
      <c r="C329" s="8"/>
      <c r="E329" s="8"/>
      <c r="F329" s="8"/>
      <c r="G329" s="8"/>
      <c r="H329" s="8"/>
      <c r="I329" s="14">
        <v>314312</v>
      </c>
      <c r="J329" s="8"/>
      <c r="K329" s="8"/>
    </row>
    <row r="330" spans="1:11" x14ac:dyDescent="0.25">
      <c r="A330" s="8"/>
      <c r="B330" s="37" t="s">
        <v>170</v>
      </c>
      <c r="C330" s="8"/>
      <c r="E330" s="8"/>
      <c r="F330" s="8"/>
      <c r="G330" s="8"/>
      <c r="H330" s="8"/>
      <c r="I330" s="14">
        <v>721.76</v>
      </c>
      <c r="J330" s="8"/>
      <c r="K330" s="8"/>
    </row>
    <row r="331" spans="1:11" x14ac:dyDescent="0.25">
      <c r="B331" s="37" t="s">
        <v>171</v>
      </c>
      <c r="C331" s="8"/>
      <c r="E331" s="8"/>
      <c r="F331" s="8"/>
      <c r="G331" s="8"/>
      <c r="H331" s="8"/>
      <c r="I331" s="14">
        <v>92027.99</v>
      </c>
      <c r="J331" s="8"/>
      <c r="K331" s="55"/>
    </row>
    <row r="332" spans="1:11" x14ac:dyDescent="0.25">
      <c r="B332" s="37" t="s">
        <v>172</v>
      </c>
      <c r="C332" s="8"/>
      <c r="E332" s="8"/>
      <c r="F332" s="8"/>
      <c r="G332" s="8"/>
      <c r="H332" s="8"/>
      <c r="I332" s="14">
        <v>39533.599999999999</v>
      </c>
      <c r="J332" s="8"/>
      <c r="K332" s="55"/>
    </row>
    <row r="333" spans="1:11" x14ac:dyDescent="0.25">
      <c r="B333" s="37" t="s">
        <v>173</v>
      </c>
      <c r="C333" s="8"/>
      <c r="E333" s="8"/>
      <c r="F333" s="8"/>
      <c r="G333" s="8"/>
      <c r="H333" s="8"/>
      <c r="I333" s="14">
        <v>134583.45000000001</v>
      </c>
      <c r="J333" s="8"/>
      <c r="K333" s="55"/>
    </row>
    <row r="334" spans="1:11" x14ac:dyDescent="0.25">
      <c r="B334" s="37" t="s">
        <v>174</v>
      </c>
      <c r="C334" s="8"/>
      <c r="E334" s="8"/>
      <c r="F334" s="8"/>
      <c r="G334" s="8"/>
      <c r="H334" s="8"/>
      <c r="I334" s="14">
        <v>511395.1</v>
      </c>
      <c r="J334" s="8"/>
      <c r="K334" s="55"/>
    </row>
    <row r="335" spans="1:11" x14ac:dyDescent="0.25">
      <c r="B335" s="37" t="s">
        <v>175</v>
      </c>
      <c r="C335" s="8"/>
      <c r="E335" s="8"/>
      <c r="F335" s="8"/>
      <c r="G335" s="8"/>
      <c r="H335" s="8"/>
      <c r="I335" s="14">
        <v>1508728.95</v>
      </c>
      <c r="J335" s="8"/>
      <c r="K335" s="55"/>
    </row>
    <row r="336" spans="1:11" x14ac:dyDescent="0.25">
      <c r="B336" s="37" t="s">
        <v>176</v>
      </c>
      <c r="C336" s="8"/>
      <c r="E336" s="8"/>
      <c r="F336" s="8"/>
      <c r="G336" s="8"/>
      <c r="H336" s="8"/>
      <c r="I336" s="14">
        <v>84266.3</v>
      </c>
      <c r="J336" s="8"/>
      <c r="K336" s="55"/>
    </row>
    <row r="337" spans="2:11" x14ac:dyDescent="0.25">
      <c r="B337" s="37" t="s">
        <v>177</v>
      </c>
      <c r="C337" s="8"/>
      <c r="E337" s="8"/>
      <c r="F337" s="8"/>
      <c r="G337" s="8"/>
      <c r="H337" s="8"/>
      <c r="I337" s="14">
        <v>294134.63</v>
      </c>
      <c r="J337" s="8"/>
      <c r="K337" s="55"/>
    </row>
    <row r="338" spans="2:11" x14ac:dyDescent="0.25">
      <c r="B338" s="37" t="s">
        <v>178</v>
      </c>
      <c r="C338" s="8"/>
      <c r="E338" s="8"/>
      <c r="F338" s="8"/>
      <c r="G338" s="8"/>
      <c r="H338" s="8"/>
      <c r="I338" s="14">
        <v>2252587.7599999998</v>
      </c>
      <c r="J338" s="8"/>
      <c r="K338" s="55"/>
    </row>
    <row r="339" spans="2:11" x14ac:dyDescent="0.25">
      <c r="B339" s="37" t="s">
        <v>179</v>
      </c>
      <c r="C339" s="8"/>
      <c r="E339" s="8"/>
      <c r="F339" s="8"/>
      <c r="G339" s="8"/>
      <c r="H339" s="8"/>
      <c r="I339" s="14">
        <v>48516</v>
      </c>
      <c r="J339" s="8"/>
      <c r="K339" s="55"/>
    </row>
    <row r="340" spans="2:11" x14ac:dyDescent="0.25">
      <c r="B340" s="37" t="s">
        <v>180</v>
      </c>
      <c r="C340" s="8"/>
      <c r="E340" s="8"/>
      <c r="F340" s="8"/>
      <c r="G340" s="8"/>
      <c r="H340" s="8"/>
      <c r="I340" s="14">
        <v>8880</v>
      </c>
      <c r="J340" s="8"/>
      <c r="K340" s="55"/>
    </row>
    <row r="341" spans="2:11" x14ac:dyDescent="0.25">
      <c r="B341" s="37" t="s">
        <v>181</v>
      </c>
      <c r="C341" s="8"/>
      <c r="E341" s="8"/>
      <c r="F341" s="8"/>
      <c r="G341" s="8"/>
      <c r="H341" s="8"/>
      <c r="I341" s="14">
        <v>45978</v>
      </c>
      <c r="J341" s="8"/>
      <c r="K341" s="55"/>
    </row>
    <row r="342" spans="2:11" x14ac:dyDescent="0.25">
      <c r="B342" s="37" t="s">
        <v>182</v>
      </c>
      <c r="C342" s="8"/>
      <c r="E342" s="8"/>
      <c r="F342" s="8"/>
      <c r="G342" s="8"/>
      <c r="H342" s="8"/>
      <c r="I342" s="14">
        <v>19334</v>
      </c>
      <c r="J342" s="8"/>
      <c r="K342" s="55"/>
    </row>
    <row r="343" spans="2:11" x14ac:dyDescent="0.25">
      <c r="B343" s="37" t="s">
        <v>183</v>
      </c>
      <c r="C343" s="8"/>
      <c r="E343" s="8"/>
      <c r="F343" s="8"/>
      <c r="G343" s="8"/>
      <c r="H343" s="8"/>
      <c r="I343" s="14">
        <v>540639.43999999994</v>
      </c>
      <c r="J343" s="8"/>
      <c r="K343" s="55"/>
    </row>
    <row r="344" spans="2:11" x14ac:dyDescent="0.25">
      <c r="B344" s="37" t="s">
        <v>184</v>
      </c>
      <c r="C344" s="8"/>
      <c r="E344" s="8"/>
      <c r="F344" s="8"/>
      <c r="G344" s="8"/>
      <c r="H344" s="8"/>
      <c r="I344" s="14">
        <v>124030.19</v>
      </c>
      <c r="J344" s="8"/>
      <c r="K344" s="55"/>
    </row>
    <row r="345" spans="2:11" x14ac:dyDescent="0.25">
      <c r="B345" s="37" t="s">
        <v>185</v>
      </c>
      <c r="C345" s="8"/>
      <c r="E345" s="8"/>
      <c r="F345" s="8"/>
      <c r="G345" s="8"/>
      <c r="H345" s="8"/>
      <c r="I345" s="14">
        <v>1775058</v>
      </c>
      <c r="J345" s="8"/>
      <c r="K345" s="55"/>
    </row>
    <row r="346" spans="2:11" x14ac:dyDescent="0.25">
      <c r="B346" s="37" t="s">
        <v>186</v>
      </c>
      <c r="C346" s="8"/>
      <c r="E346" s="8"/>
      <c r="F346" s="8"/>
      <c r="G346" s="8"/>
      <c r="H346" s="8"/>
      <c r="I346" s="14">
        <v>112709.36</v>
      </c>
      <c r="J346" s="8"/>
      <c r="K346" s="55"/>
    </row>
    <row r="347" spans="2:11" x14ac:dyDescent="0.25">
      <c r="B347" s="37" t="s">
        <v>187</v>
      </c>
      <c r="C347" s="8"/>
      <c r="E347" s="8"/>
      <c r="F347" s="8"/>
      <c r="G347" s="8"/>
      <c r="H347" s="8"/>
      <c r="I347" s="14">
        <v>122205.86</v>
      </c>
      <c r="J347" s="8"/>
      <c r="K347" s="55"/>
    </row>
    <row r="348" spans="2:11" x14ac:dyDescent="0.25">
      <c r="B348" s="37" t="s">
        <v>188</v>
      </c>
      <c r="C348" s="8"/>
      <c r="E348" s="8"/>
      <c r="F348" s="8"/>
      <c r="G348" s="8"/>
      <c r="H348" s="8"/>
      <c r="I348" s="14">
        <v>1100</v>
      </c>
      <c r="J348" s="8"/>
      <c r="K348" s="55"/>
    </row>
    <row r="349" spans="2:11" x14ac:dyDescent="0.25">
      <c r="B349" s="37" t="s">
        <v>189</v>
      </c>
      <c r="C349" s="8"/>
      <c r="E349" s="8"/>
      <c r="F349" s="8"/>
      <c r="G349" s="8"/>
      <c r="H349" s="8"/>
      <c r="I349" s="14">
        <v>700</v>
      </c>
      <c r="J349" s="8"/>
      <c r="K349" s="55"/>
    </row>
    <row r="350" spans="2:11" x14ac:dyDescent="0.25">
      <c r="B350" s="37" t="s">
        <v>190</v>
      </c>
      <c r="C350" s="8"/>
      <c r="E350" s="8"/>
      <c r="F350" s="8"/>
      <c r="G350" s="8"/>
      <c r="H350" s="8"/>
      <c r="I350" s="14">
        <v>794756.65</v>
      </c>
      <c r="J350" s="8"/>
      <c r="K350" s="55"/>
    </row>
    <row r="351" spans="2:11" x14ac:dyDescent="0.25">
      <c r="B351" s="37" t="s">
        <v>191</v>
      </c>
      <c r="C351" s="8"/>
      <c r="E351" s="8"/>
      <c r="F351" s="8"/>
      <c r="G351" s="8"/>
      <c r="H351" s="8"/>
      <c r="I351" s="14">
        <v>5503</v>
      </c>
      <c r="J351" s="8"/>
      <c r="K351" s="55"/>
    </row>
    <row r="352" spans="2:11" x14ac:dyDescent="0.25">
      <c r="B352" s="37" t="s">
        <v>192</v>
      </c>
      <c r="C352" s="8"/>
      <c r="E352" s="8"/>
      <c r="F352" s="8"/>
      <c r="G352" s="8"/>
      <c r="H352" s="8"/>
      <c r="I352" s="14">
        <v>5200</v>
      </c>
      <c r="J352" s="8"/>
      <c r="K352" s="55"/>
    </row>
    <row r="353" spans="2:11" x14ac:dyDescent="0.25">
      <c r="B353" s="37" t="s">
        <v>193</v>
      </c>
      <c r="C353" s="8"/>
      <c r="E353" s="8"/>
      <c r="F353" s="8"/>
      <c r="G353" s="8"/>
      <c r="H353" s="8"/>
      <c r="I353" s="14">
        <v>11970</v>
      </c>
      <c r="J353" s="8"/>
      <c r="K353" s="55"/>
    </row>
    <row r="354" spans="2:11" x14ac:dyDescent="0.25">
      <c r="B354" s="37" t="s">
        <v>194</v>
      </c>
      <c r="C354" s="8"/>
      <c r="E354" s="8"/>
      <c r="F354" s="8"/>
      <c r="G354" s="8"/>
      <c r="H354" s="8"/>
      <c r="I354" s="14">
        <v>7600</v>
      </c>
      <c r="J354" s="8"/>
      <c r="K354" s="55"/>
    </row>
    <row r="355" spans="2:11" x14ac:dyDescent="0.25">
      <c r="B355" s="37" t="s">
        <v>195</v>
      </c>
      <c r="C355" s="8"/>
      <c r="E355" s="8"/>
      <c r="F355" s="8"/>
      <c r="G355" s="8"/>
      <c r="H355" s="8"/>
      <c r="I355" s="14">
        <v>103252.08</v>
      </c>
      <c r="J355" s="8"/>
      <c r="K355" s="55"/>
    </row>
    <row r="356" spans="2:11" x14ac:dyDescent="0.25">
      <c r="B356" s="37" t="s">
        <v>196</v>
      </c>
      <c r="C356" s="8"/>
      <c r="E356" s="8"/>
      <c r="F356" s="8"/>
      <c r="G356" s="8"/>
      <c r="H356" s="8"/>
      <c r="I356" s="14">
        <v>26820.48</v>
      </c>
      <c r="J356" s="8"/>
      <c r="K356" s="55"/>
    </row>
    <row r="357" spans="2:11" x14ac:dyDescent="0.25">
      <c r="B357" s="37" t="s">
        <v>197</v>
      </c>
      <c r="C357" s="8"/>
      <c r="E357" s="8"/>
      <c r="F357" s="8"/>
      <c r="G357" s="8"/>
      <c r="H357" s="8"/>
      <c r="I357" s="14">
        <v>1290659.0900000001</v>
      </c>
      <c r="J357" s="8"/>
      <c r="K357" s="55"/>
    </row>
    <row r="358" spans="2:11" x14ac:dyDescent="0.25">
      <c r="B358" s="37" t="s">
        <v>198</v>
      </c>
      <c r="C358" s="8"/>
      <c r="E358" s="8"/>
      <c r="F358" s="8"/>
      <c r="G358" s="8"/>
      <c r="H358" s="8"/>
      <c r="I358" s="14">
        <v>7094.6</v>
      </c>
      <c r="J358" s="8"/>
      <c r="K358" s="55"/>
    </row>
    <row r="359" spans="2:11" x14ac:dyDescent="0.25">
      <c r="B359" s="37" t="s">
        <v>356</v>
      </c>
      <c r="C359" s="8"/>
      <c r="E359" s="8"/>
      <c r="F359" s="8"/>
      <c r="G359" s="8"/>
      <c r="H359" s="8"/>
      <c r="I359" s="14">
        <v>780576.42</v>
      </c>
      <c r="J359" s="8"/>
      <c r="K359" s="55"/>
    </row>
    <row r="360" spans="2:11" x14ac:dyDescent="0.25">
      <c r="B360" s="37" t="s">
        <v>199</v>
      </c>
      <c r="C360" s="8"/>
      <c r="E360" s="8"/>
      <c r="F360" s="8"/>
      <c r="G360" s="8"/>
      <c r="H360" s="8"/>
      <c r="I360" s="14">
        <v>261727.27</v>
      </c>
      <c r="J360" s="8"/>
      <c r="K360" s="55"/>
    </row>
    <row r="361" spans="2:11" x14ac:dyDescent="0.25">
      <c r="B361" s="37" t="s">
        <v>200</v>
      </c>
      <c r="C361" s="8"/>
      <c r="E361" s="8"/>
      <c r="F361" s="8"/>
      <c r="G361" s="8"/>
      <c r="H361" s="8"/>
      <c r="I361" s="14">
        <v>2156725.46</v>
      </c>
      <c r="J361" s="8"/>
      <c r="K361" s="55"/>
    </row>
    <row r="362" spans="2:11" x14ac:dyDescent="0.25">
      <c r="B362" s="37" t="s">
        <v>201</v>
      </c>
      <c r="C362" s="8"/>
      <c r="E362" s="8"/>
      <c r="F362" s="8"/>
      <c r="G362" s="8"/>
      <c r="H362" s="8"/>
      <c r="I362" s="14">
        <v>203760.7</v>
      </c>
      <c r="J362" s="8"/>
      <c r="K362" s="55"/>
    </row>
    <row r="363" spans="2:11" x14ac:dyDescent="0.25">
      <c r="B363" s="37" t="s">
        <v>202</v>
      </c>
      <c r="C363" s="8"/>
      <c r="E363" s="8"/>
      <c r="F363" s="8"/>
      <c r="G363" s="8"/>
      <c r="H363" s="8"/>
      <c r="I363" s="14">
        <v>110908.49</v>
      </c>
      <c r="J363" s="8"/>
      <c r="K363" s="55"/>
    </row>
    <row r="364" spans="2:11" x14ac:dyDescent="0.25">
      <c r="B364" s="37" t="s">
        <v>203</v>
      </c>
      <c r="C364" s="8"/>
      <c r="E364" s="8"/>
      <c r="F364" s="8"/>
      <c r="G364" s="8"/>
      <c r="H364" s="8"/>
      <c r="I364" s="14">
        <v>62008.79</v>
      </c>
      <c r="J364" s="8"/>
      <c r="K364" s="55"/>
    </row>
    <row r="365" spans="2:11" x14ac:dyDescent="0.25">
      <c r="B365" s="37" t="s">
        <v>204</v>
      </c>
      <c r="C365" s="8"/>
      <c r="E365" s="8"/>
      <c r="F365" s="8"/>
      <c r="G365" s="8"/>
      <c r="H365" s="8"/>
      <c r="I365" s="14">
        <v>49034.75</v>
      </c>
      <c r="J365" s="8"/>
      <c r="K365" s="55"/>
    </row>
    <row r="366" spans="2:11" x14ac:dyDescent="0.25">
      <c r="B366" s="37" t="s">
        <v>205</v>
      </c>
      <c r="C366" s="8"/>
      <c r="E366" s="8"/>
      <c r="F366" s="8"/>
      <c r="G366" s="8"/>
      <c r="H366" s="8"/>
      <c r="I366" s="14">
        <v>5500</v>
      </c>
      <c r="J366" s="8"/>
      <c r="K366" s="55"/>
    </row>
    <row r="367" spans="2:11" x14ac:dyDescent="0.25">
      <c r="B367" s="37" t="s">
        <v>206</v>
      </c>
      <c r="C367" s="8"/>
      <c r="E367" s="8"/>
      <c r="F367" s="8"/>
      <c r="G367" s="8"/>
      <c r="H367" s="8"/>
      <c r="I367" s="14">
        <v>202981.62</v>
      </c>
      <c r="J367" s="8"/>
      <c r="K367" s="55"/>
    </row>
    <row r="368" spans="2:11" x14ac:dyDescent="0.25">
      <c r="B368" s="37" t="s">
        <v>207</v>
      </c>
      <c r="C368" s="8"/>
      <c r="E368" s="8"/>
      <c r="F368" s="8"/>
      <c r="G368" s="8"/>
      <c r="H368" s="8"/>
      <c r="I368" s="14">
        <v>40666</v>
      </c>
      <c r="J368" s="8"/>
      <c r="K368" s="55"/>
    </row>
    <row r="369" spans="2:11" x14ac:dyDescent="0.25">
      <c r="B369" s="37" t="s">
        <v>208</v>
      </c>
      <c r="C369" s="8"/>
      <c r="E369" s="8"/>
      <c r="F369" s="8"/>
      <c r="G369" s="8"/>
      <c r="H369" s="8"/>
      <c r="I369" s="14">
        <v>67977</v>
      </c>
      <c r="J369" s="8"/>
      <c r="K369" s="55"/>
    </row>
    <row r="370" spans="2:11" x14ac:dyDescent="0.25">
      <c r="B370" s="37" t="s">
        <v>209</v>
      </c>
      <c r="C370" s="8"/>
      <c r="E370" s="8"/>
      <c r="F370" s="8"/>
      <c r="G370" s="8"/>
      <c r="H370" s="8"/>
      <c r="I370" s="14">
        <v>3420</v>
      </c>
      <c r="J370" s="8"/>
      <c r="K370" s="55"/>
    </row>
    <row r="371" spans="2:11" x14ac:dyDescent="0.25">
      <c r="B371" s="37" t="s">
        <v>210</v>
      </c>
      <c r="C371" s="8"/>
      <c r="E371" s="8"/>
      <c r="F371" s="8"/>
      <c r="G371" s="8"/>
      <c r="H371" s="8"/>
      <c r="I371" s="14">
        <v>8870.89</v>
      </c>
      <c r="J371" s="8"/>
      <c r="K371" s="55"/>
    </row>
    <row r="372" spans="2:11" x14ac:dyDescent="0.25">
      <c r="B372" s="37" t="s">
        <v>357</v>
      </c>
      <c r="C372" s="8"/>
      <c r="E372" s="8"/>
      <c r="F372" s="8"/>
      <c r="G372" s="8"/>
      <c r="H372" s="8"/>
      <c r="I372" s="14">
        <v>4166</v>
      </c>
      <c r="J372" s="8"/>
      <c r="K372" s="55"/>
    </row>
    <row r="373" spans="2:11" x14ac:dyDescent="0.25">
      <c r="B373" s="37" t="s">
        <v>211</v>
      </c>
      <c r="C373" s="8"/>
      <c r="E373" s="8"/>
      <c r="F373" s="8"/>
      <c r="G373" s="8"/>
      <c r="H373" s="8"/>
      <c r="I373" s="14">
        <v>98108.6</v>
      </c>
      <c r="J373" s="8"/>
      <c r="K373" s="55"/>
    </row>
    <row r="374" spans="2:11" x14ac:dyDescent="0.25">
      <c r="B374" s="37" t="s">
        <v>212</v>
      </c>
      <c r="C374" s="8"/>
      <c r="E374" s="8"/>
      <c r="F374" s="8"/>
      <c r="G374" s="8"/>
      <c r="H374" s="8"/>
      <c r="I374" s="14">
        <v>242970.67</v>
      </c>
      <c r="J374" s="8"/>
      <c r="K374" s="55"/>
    </row>
    <row r="375" spans="2:11" x14ac:dyDescent="0.25">
      <c r="B375" s="37" t="s">
        <v>213</v>
      </c>
      <c r="C375" s="8"/>
      <c r="E375" s="8"/>
      <c r="F375" s="8"/>
      <c r="G375" s="8"/>
      <c r="H375" s="8"/>
      <c r="I375" s="14">
        <v>55224</v>
      </c>
      <c r="J375" s="8"/>
      <c r="K375" s="55"/>
    </row>
    <row r="376" spans="2:11" x14ac:dyDescent="0.25">
      <c r="B376" s="37" t="s">
        <v>214</v>
      </c>
      <c r="C376" s="8"/>
      <c r="E376" s="8"/>
      <c r="F376" s="8"/>
      <c r="G376" s="8"/>
      <c r="H376" s="8"/>
      <c r="I376" s="14">
        <v>4463684.1500000004</v>
      </c>
      <c r="J376" s="8"/>
      <c r="K376" s="55"/>
    </row>
    <row r="377" spans="2:11" x14ac:dyDescent="0.25">
      <c r="B377" s="37" t="s">
        <v>215</v>
      </c>
      <c r="C377" s="8"/>
      <c r="E377" s="8"/>
      <c r="F377" s="8"/>
      <c r="G377" s="8"/>
      <c r="H377" s="8"/>
      <c r="I377" s="14">
        <v>960935.66</v>
      </c>
      <c r="J377" s="8"/>
      <c r="K377" s="55"/>
    </row>
    <row r="378" spans="2:11" x14ac:dyDescent="0.25">
      <c r="B378" s="37" t="s">
        <v>216</v>
      </c>
      <c r="C378" s="8"/>
      <c r="E378" s="8"/>
      <c r="F378" s="8"/>
      <c r="G378" s="8"/>
      <c r="H378" s="8"/>
      <c r="I378" s="14">
        <v>13829950.300000001</v>
      </c>
      <c r="J378" s="8"/>
      <c r="K378" s="55"/>
    </row>
    <row r="379" spans="2:11" x14ac:dyDescent="0.25">
      <c r="B379" s="37" t="s">
        <v>217</v>
      </c>
      <c r="C379" s="8"/>
      <c r="E379" s="8"/>
      <c r="F379" s="8"/>
      <c r="G379" s="8"/>
      <c r="H379" s="8"/>
      <c r="I379" s="14">
        <v>51304.44</v>
      </c>
      <c r="J379" s="8"/>
      <c r="K379" s="55"/>
    </row>
    <row r="380" spans="2:11" x14ac:dyDescent="0.25">
      <c r="B380" s="37" t="s">
        <v>218</v>
      </c>
      <c r="C380" s="8"/>
      <c r="E380" s="8"/>
      <c r="F380" s="8"/>
      <c r="G380" s="8"/>
      <c r="H380" s="8"/>
      <c r="I380" s="14">
        <v>4800</v>
      </c>
      <c r="J380" s="8"/>
      <c r="K380" s="55"/>
    </row>
    <row r="381" spans="2:11" x14ac:dyDescent="0.25">
      <c r="B381" s="37" t="s">
        <v>219</v>
      </c>
      <c r="C381" s="8"/>
      <c r="E381" s="8"/>
      <c r="F381" s="8"/>
      <c r="G381" s="8"/>
      <c r="H381" s="8"/>
      <c r="I381" s="14">
        <v>40647</v>
      </c>
      <c r="J381" s="8"/>
      <c r="K381" s="55"/>
    </row>
    <row r="382" spans="2:11" x14ac:dyDescent="0.25">
      <c r="B382" s="37" t="s">
        <v>220</v>
      </c>
      <c r="C382" s="8"/>
      <c r="E382" s="8"/>
      <c r="F382" s="8"/>
      <c r="G382" s="8"/>
      <c r="H382" s="8"/>
      <c r="I382" s="14">
        <v>10150</v>
      </c>
      <c r="J382" s="8"/>
      <c r="K382" s="55"/>
    </row>
    <row r="383" spans="2:11" x14ac:dyDescent="0.25">
      <c r="B383" s="37" t="s">
        <v>221</v>
      </c>
      <c r="C383" s="8"/>
      <c r="E383" s="8"/>
      <c r="F383" s="8"/>
      <c r="G383" s="8"/>
      <c r="H383" s="8"/>
      <c r="I383" s="14">
        <v>72152.789999999994</v>
      </c>
      <c r="J383" s="8"/>
      <c r="K383" s="55"/>
    </row>
    <row r="384" spans="2:11" x14ac:dyDescent="0.25">
      <c r="B384" s="37" t="s">
        <v>222</v>
      </c>
      <c r="C384" s="8"/>
      <c r="E384" s="8"/>
      <c r="F384" s="8"/>
      <c r="G384" s="8"/>
      <c r="H384" s="8"/>
      <c r="I384" s="14">
        <v>726223.66</v>
      </c>
      <c r="J384" s="8"/>
      <c r="K384" s="55"/>
    </row>
    <row r="385" spans="2:11" x14ac:dyDescent="0.25">
      <c r="B385" s="37" t="s">
        <v>223</v>
      </c>
      <c r="C385" s="8"/>
      <c r="E385" s="8"/>
      <c r="F385" s="8"/>
      <c r="G385" s="8"/>
      <c r="H385" s="8"/>
      <c r="I385" s="14">
        <v>8965.26</v>
      </c>
      <c r="J385" s="8"/>
      <c r="K385" s="55"/>
    </row>
    <row r="386" spans="2:11" x14ac:dyDescent="0.25">
      <c r="B386" s="37" t="s">
        <v>369</v>
      </c>
      <c r="C386" s="8"/>
      <c r="E386" s="8"/>
      <c r="F386" s="8"/>
      <c r="G386" s="8"/>
      <c r="H386" s="8"/>
      <c r="I386" s="14">
        <v>3601.2</v>
      </c>
      <c r="J386" s="8"/>
      <c r="K386" s="55"/>
    </row>
    <row r="387" spans="2:11" x14ac:dyDescent="0.25">
      <c r="B387" s="37" t="s">
        <v>224</v>
      </c>
      <c r="C387" s="8"/>
      <c r="E387" s="8"/>
      <c r="F387" s="8"/>
      <c r="G387" s="8"/>
      <c r="H387" s="8"/>
      <c r="I387" s="14">
        <v>12884.6</v>
      </c>
      <c r="J387" s="8"/>
      <c r="K387" s="55"/>
    </row>
    <row r="388" spans="2:11" x14ac:dyDescent="0.25">
      <c r="B388" s="37" t="s">
        <v>225</v>
      </c>
      <c r="C388" s="8"/>
      <c r="E388" s="8"/>
      <c r="F388" s="8"/>
      <c r="G388" s="8"/>
      <c r="H388" s="8"/>
      <c r="I388" s="14">
        <v>279560</v>
      </c>
      <c r="J388" s="8"/>
      <c r="K388" s="55"/>
    </row>
    <row r="389" spans="2:11" x14ac:dyDescent="0.25">
      <c r="B389" s="37" t="s">
        <v>226</v>
      </c>
      <c r="C389" s="8"/>
      <c r="E389" s="8"/>
      <c r="F389" s="8"/>
      <c r="G389" s="8"/>
      <c r="H389" s="8"/>
      <c r="I389" s="14">
        <v>11113.39</v>
      </c>
      <c r="J389" s="8"/>
      <c r="K389" s="55"/>
    </row>
    <row r="390" spans="2:11" x14ac:dyDescent="0.25">
      <c r="B390" s="37" t="s">
        <v>227</v>
      </c>
      <c r="C390" s="8"/>
      <c r="E390" s="8"/>
      <c r="F390" s="8"/>
      <c r="G390" s="8"/>
      <c r="H390" s="8"/>
      <c r="I390" s="14">
        <v>9635</v>
      </c>
      <c r="J390" s="8"/>
      <c r="K390" s="55"/>
    </row>
    <row r="391" spans="2:11" x14ac:dyDescent="0.25">
      <c r="B391" s="37" t="s">
        <v>228</v>
      </c>
      <c r="C391" s="8"/>
      <c r="E391" s="8"/>
      <c r="F391" s="8"/>
      <c r="G391" s="8"/>
      <c r="H391" s="8"/>
      <c r="I391" s="14">
        <v>389286</v>
      </c>
      <c r="J391" s="8"/>
      <c r="K391" s="55"/>
    </row>
    <row r="392" spans="2:11" x14ac:dyDescent="0.25">
      <c r="B392" s="37" t="s">
        <v>229</v>
      </c>
      <c r="C392" s="8"/>
      <c r="E392" s="8"/>
      <c r="F392" s="8"/>
      <c r="G392" s="8"/>
      <c r="H392" s="8"/>
      <c r="I392" s="14">
        <v>69632</v>
      </c>
      <c r="J392" s="8"/>
      <c r="K392" s="55"/>
    </row>
    <row r="393" spans="2:11" x14ac:dyDescent="0.25">
      <c r="B393" s="37" t="s">
        <v>230</v>
      </c>
      <c r="C393" s="8"/>
      <c r="E393" s="8"/>
      <c r="F393" s="8"/>
      <c r="G393" s="8"/>
      <c r="H393" s="8"/>
      <c r="I393" s="14">
        <v>87890</v>
      </c>
      <c r="J393" s="8"/>
      <c r="K393" s="55"/>
    </row>
    <row r="394" spans="2:11" x14ac:dyDescent="0.25">
      <c r="B394" s="37" t="s">
        <v>231</v>
      </c>
      <c r="C394" s="8"/>
      <c r="E394" s="8"/>
      <c r="F394" s="8"/>
      <c r="G394" s="8"/>
      <c r="H394" s="8"/>
      <c r="I394" s="14">
        <v>10050</v>
      </c>
      <c r="J394" s="8"/>
      <c r="K394" s="55"/>
    </row>
    <row r="395" spans="2:11" x14ac:dyDescent="0.25">
      <c r="B395" s="37" t="s">
        <v>232</v>
      </c>
      <c r="C395" s="8"/>
      <c r="E395" s="8"/>
      <c r="F395" s="8"/>
      <c r="G395" s="8"/>
      <c r="H395" s="8"/>
      <c r="I395" s="14">
        <v>8736948.8800000008</v>
      </c>
      <c r="J395" s="8"/>
      <c r="K395" s="55"/>
    </row>
    <row r="396" spans="2:11" x14ac:dyDescent="0.25">
      <c r="B396" s="37" t="s">
        <v>370</v>
      </c>
      <c r="C396" s="8"/>
      <c r="E396" s="8"/>
      <c r="F396" s="8"/>
      <c r="G396" s="8"/>
      <c r="H396" s="8"/>
      <c r="I396" s="14">
        <v>156062.84</v>
      </c>
      <c r="J396" s="8"/>
      <c r="K396" s="55"/>
    </row>
    <row r="397" spans="2:11" x14ac:dyDescent="0.25">
      <c r="B397" s="37" t="s">
        <v>233</v>
      </c>
      <c r="C397" s="8"/>
      <c r="E397" s="8"/>
      <c r="F397" s="8"/>
      <c r="G397" s="8"/>
      <c r="H397" s="8"/>
      <c r="I397" s="14">
        <v>16158164.710000001</v>
      </c>
      <c r="J397" s="8"/>
      <c r="K397" s="55"/>
    </row>
    <row r="398" spans="2:11" x14ac:dyDescent="0.25">
      <c r="B398" s="37" t="s">
        <v>234</v>
      </c>
      <c r="C398" s="8"/>
      <c r="E398" s="8"/>
      <c r="F398" s="8"/>
      <c r="G398" s="8"/>
      <c r="H398" s="8"/>
      <c r="I398" s="14">
        <v>83970.04</v>
      </c>
      <c r="J398" s="8"/>
      <c r="K398" s="55"/>
    </row>
    <row r="399" spans="2:11" x14ac:dyDescent="0.25">
      <c r="B399" s="37" t="s">
        <v>235</v>
      </c>
      <c r="C399" s="8"/>
      <c r="E399" s="8"/>
      <c r="F399" s="8"/>
      <c r="G399" s="8"/>
      <c r="H399" s="8"/>
      <c r="I399" s="14">
        <v>173164.78</v>
      </c>
      <c r="J399" s="8"/>
      <c r="K399" s="55"/>
    </row>
    <row r="400" spans="2:11" x14ac:dyDescent="0.25">
      <c r="B400" s="37" t="s">
        <v>236</v>
      </c>
      <c r="C400" s="8"/>
      <c r="E400" s="8"/>
      <c r="F400" s="8"/>
      <c r="G400" s="8"/>
      <c r="H400" s="8"/>
      <c r="I400" s="14">
        <v>70443.48</v>
      </c>
      <c r="J400" s="8"/>
      <c r="K400" s="55"/>
    </row>
    <row r="401" spans="2:11" x14ac:dyDescent="0.25">
      <c r="B401" s="37" t="s">
        <v>237</v>
      </c>
      <c r="C401" s="8"/>
      <c r="E401" s="8"/>
      <c r="F401" s="8"/>
      <c r="G401" s="8"/>
      <c r="H401" s="8"/>
      <c r="I401" s="14">
        <v>522439916.82999998</v>
      </c>
      <c r="J401" s="8"/>
      <c r="K401" s="55"/>
    </row>
    <row r="402" spans="2:11" x14ac:dyDescent="0.25">
      <c r="B402" s="37" t="s">
        <v>238</v>
      </c>
      <c r="C402" s="8"/>
      <c r="E402" s="8"/>
      <c r="F402" s="8"/>
      <c r="G402" s="8"/>
      <c r="H402" s="8"/>
      <c r="I402" s="14">
        <v>547398.32999999996</v>
      </c>
      <c r="J402" s="8"/>
      <c r="K402" s="55"/>
    </row>
    <row r="403" spans="2:11" x14ac:dyDescent="0.25">
      <c r="B403" s="37" t="s">
        <v>239</v>
      </c>
      <c r="C403" s="8"/>
      <c r="E403" s="8"/>
      <c r="F403" s="8"/>
      <c r="G403" s="8"/>
      <c r="H403" s="8"/>
      <c r="I403" s="14">
        <v>100960</v>
      </c>
      <c r="J403" s="8"/>
      <c r="K403" s="55"/>
    </row>
    <row r="404" spans="2:11" x14ac:dyDescent="0.25">
      <c r="B404" s="37" t="s">
        <v>240</v>
      </c>
      <c r="C404" s="8"/>
      <c r="E404" s="8"/>
      <c r="F404" s="8"/>
      <c r="G404" s="8"/>
      <c r="H404" s="8"/>
      <c r="I404" s="14">
        <v>132118.21</v>
      </c>
      <c r="J404" s="8"/>
      <c r="K404" s="55"/>
    </row>
    <row r="405" spans="2:11" x14ac:dyDescent="0.25">
      <c r="B405" s="37" t="s">
        <v>241</v>
      </c>
      <c r="C405" s="8"/>
      <c r="E405" s="8"/>
      <c r="F405" s="8"/>
      <c r="G405" s="8"/>
      <c r="H405" s="8"/>
      <c r="I405" s="14">
        <v>52029.02</v>
      </c>
      <c r="J405" s="8"/>
      <c r="K405" s="55"/>
    </row>
    <row r="406" spans="2:11" x14ac:dyDescent="0.25">
      <c r="B406" s="37" t="s">
        <v>242</v>
      </c>
      <c r="C406" s="8"/>
      <c r="E406" s="8"/>
      <c r="F406" s="8"/>
      <c r="G406" s="8"/>
      <c r="H406" s="8"/>
      <c r="I406" s="14">
        <v>1038502.84</v>
      </c>
      <c r="J406" s="8"/>
      <c r="K406" s="55"/>
    </row>
    <row r="407" spans="2:11" x14ac:dyDescent="0.25">
      <c r="B407" s="37" t="s">
        <v>243</v>
      </c>
      <c r="C407" s="8"/>
      <c r="E407" s="8"/>
      <c r="F407" s="8"/>
      <c r="G407" s="8"/>
      <c r="H407" s="8"/>
      <c r="I407" s="14">
        <v>64263.46</v>
      </c>
      <c r="J407" s="8"/>
      <c r="K407" s="55"/>
    </row>
    <row r="408" spans="2:11" x14ac:dyDescent="0.25">
      <c r="B408" s="37" t="s">
        <v>244</v>
      </c>
      <c r="C408" s="8"/>
      <c r="E408" s="8"/>
      <c r="F408" s="8"/>
      <c r="G408" s="8"/>
      <c r="H408" s="8"/>
      <c r="I408" s="14">
        <v>66613.289999999994</v>
      </c>
      <c r="J408" s="8"/>
      <c r="K408" s="55"/>
    </row>
    <row r="409" spans="2:11" x14ac:dyDescent="0.25">
      <c r="B409" s="37" t="s">
        <v>245</v>
      </c>
      <c r="C409" s="8"/>
      <c r="E409" s="8"/>
      <c r="F409" s="8"/>
      <c r="G409" s="8"/>
      <c r="H409" s="8"/>
      <c r="I409" s="14">
        <v>122787.32</v>
      </c>
      <c r="J409" s="8"/>
      <c r="K409" s="55"/>
    </row>
    <row r="410" spans="2:11" x14ac:dyDescent="0.25">
      <c r="B410" s="37" t="s">
        <v>246</v>
      </c>
      <c r="C410" s="8"/>
      <c r="E410" s="8"/>
      <c r="F410" s="8"/>
      <c r="G410" s="8"/>
      <c r="H410" s="8"/>
      <c r="I410" s="14">
        <v>54751</v>
      </c>
      <c r="J410" s="8"/>
      <c r="K410" s="55"/>
    </row>
    <row r="411" spans="2:11" x14ac:dyDescent="0.25">
      <c r="B411" s="37" t="s">
        <v>247</v>
      </c>
      <c r="C411" s="8"/>
      <c r="E411" s="8"/>
      <c r="F411" s="8"/>
      <c r="G411" s="8"/>
      <c r="H411" s="8"/>
      <c r="I411" s="14">
        <v>115250</v>
      </c>
      <c r="J411" s="8"/>
      <c r="K411" s="55"/>
    </row>
    <row r="412" spans="2:11" x14ac:dyDescent="0.25">
      <c r="B412" s="37" t="s">
        <v>248</v>
      </c>
      <c r="C412" s="8"/>
      <c r="E412" s="8"/>
      <c r="F412" s="8"/>
      <c r="G412" s="8"/>
      <c r="H412" s="8"/>
      <c r="I412" s="14">
        <v>113867</v>
      </c>
      <c r="J412" s="8"/>
      <c r="K412" s="55"/>
    </row>
    <row r="413" spans="2:11" x14ac:dyDescent="0.25">
      <c r="B413" s="37" t="s">
        <v>249</v>
      </c>
      <c r="C413" s="8"/>
      <c r="E413" s="8"/>
      <c r="F413" s="8"/>
      <c r="G413" s="8"/>
      <c r="H413" s="8"/>
      <c r="I413" s="14">
        <v>31686</v>
      </c>
      <c r="J413" s="8"/>
      <c r="K413" s="55"/>
    </row>
    <row r="414" spans="2:11" x14ac:dyDescent="0.25">
      <c r="B414" s="37" t="s">
        <v>250</v>
      </c>
      <c r="C414" s="8"/>
      <c r="E414" s="8"/>
      <c r="F414" s="8"/>
      <c r="G414" s="8"/>
      <c r="H414" s="8"/>
      <c r="I414" s="14">
        <v>116757</v>
      </c>
      <c r="J414" s="8"/>
      <c r="K414" s="55"/>
    </row>
    <row r="415" spans="2:11" x14ac:dyDescent="0.25">
      <c r="B415" s="37" t="s">
        <v>251</v>
      </c>
      <c r="C415" s="8"/>
      <c r="E415" s="8"/>
      <c r="F415" s="8"/>
      <c r="G415" s="8"/>
      <c r="H415" s="8"/>
      <c r="I415" s="14">
        <v>145413.42000000001</v>
      </c>
      <c r="J415" s="8"/>
      <c r="K415" s="55"/>
    </row>
    <row r="416" spans="2:11" x14ac:dyDescent="0.25">
      <c r="B416" s="37" t="s">
        <v>252</v>
      </c>
      <c r="C416" s="8"/>
      <c r="E416" s="8"/>
      <c r="F416" s="8"/>
      <c r="G416" s="8"/>
      <c r="H416" s="8"/>
      <c r="I416" s="14">
        <v>83736.98</v>
      </c>
      <c r="J416" s="8"/>
      <c r="K416" s="55"/>
    </row>
    <row r="417" spans="2:11" x14ac:dyDescent="0.25">
      <c r="B417" s="37" t="s">
        <v>253</v>
      </c>
      <c r="C417" s="8"/>
      <c r="E417" s="8"/>
      <c r="F417" s="8"/>
      <c r="G417" s="8"/>
      <c r="H417" s="8"/>
      <c r="I417" s="14">
        <v>41362</v>
      </c>
      <c r="J417" s="8"/>
      <c r="K417" s="55"/>
    </row>
    <row r="418" spans="2:11" x14ac:dyDescent="0.25">
      <c r="B418" s="37" t="s">
        <v>254</v>
      </c>
      <c r="C418" s="8"/>
      <c r="E418" s="8"/>
      <c r="F418" s="8"/>
      <c r="G418" s="8"/>
      <c r="H418" s="8"/>
      <c r="I418" s="14">
        <v>17764.53</v>
      </c>
      <c r="J418" s="8"/>
      <c r="K418" s="55"/>
    </row>
    <row r="419" spans="2:11" x14ac:dyDescent="0.25">
      <c r="B419" s="37" t="s">
        <v>255</v>
      </c>
      <c r="C419" s="8"/>
      <c r="E419" s="8"/>
      <c r="F419" s="8"/>
      <c r="G419" s="8"/>
      <c r="H419" s="8"/>
      <c r="I419" s="14">
        <v>37727.300000000003</v>
      </c>
      <c r="J419" s="8"/>
      <c r="K419" s="55"/>
    </row>
    <row r="420" spans="2:11" x14ac:dyDescent="0.25">
      <c r="B420" s="37" t="s">
        <v>256</v>
      </c>
      <c r="C420" s="8"/>
      <c r="E420" s="8"/>
      <c r="F420" s="8"/>
      <c r="G420" s="8"/>
      <c r="H420" s="8"/>
      <c r="I420" s="14">
        <v>66538.5</v>
      </c>
      <c r="J420" s="8"/>
      <c r="K420" s="55"/>
    </row>
    <row r="421" spans="2:11" x14ac:dyDescent="0.25">
      <c r="B421" s="37" t="s">
        <v>257</v>
      </c>
      <c r="C421" s="8"/>
      <c r="E421" s="8"/>
      <c r="F421" s="8"/>
      <c r="G421" s="8"/>
      <c r="H421" s="8"/>
      <c r="I421" s="14">
        <v>9287</v>
      </c>
      <c r="J421" s="8"/>
      <c r="K421" s="55"/>
    </row>
    <row r="422" spans="2:11" x14ac:dyDescent="0.25">
      <c r="B422" s="37" t="s">
        <v>258</v>
      </c>
      <c r="C422" s="8"/>
      <c r="E422" s="8"/>
      <c r="F422" s="8"/>
      <c r="G422" s="8"/>
      <c r="H422" s="8"/>
      <c r="I422" s="14">
        <v>367977.34</v>
      </c>
      <c r="J422" s="8"/>
      <c r="K422" s="55"/>
    </row>
    <row r="423" spans="2:11" x14ac:dyDescent="0.25">
      <c r="B423" s="37" t="s">
        <v>259</v>
      </c>
      <c r="C423" s="8"/>
      <c r="E423" s="8"/>
      <c r="F423" s="8"/>
      <c r="G423" s="8"/>
      <c r="H423" s="8"/>
      <c r="I423" s="14">
        <v>1009912.19</v>
      </c>
      <c r="J423" s="8"/>
      <c r="K423" s="55"/>
    </row>
    <row r="424" spans="2:11" x14ac:dyDescent="0.25">
      <c r="B424" s="37" t="s">
        <v>260</v>
      </c>
      <c r="C424" s="8"/>
      <c r="E424" s="8"/>
      <c r="F424" s="8"/>
      <c r="G424" s="8"/>
      <c r="H424" s="8"/>
      <c r="I424" s="14">
        <v>103440.04</v>
      </c>
      <c r="J424" s="8"/>
      <c r="K424" s="55"/>
    </row>
    <row r="425" spans="2:11" x14ac:dyDescent="0.25">
      <c r="B425" s="37" t="s">
        <v>261</v>
      </c>
      <c r="C425" s="8"/>
      <c r="E425" s="8"/>
      <c r="F425" s="8"/>
      <c r="G425" s="8"/>
      <c r="H425" s="8"/>
      <c r="I425" s="14">
        <v>30597.39</v>
      </c>
      <c r="J425" s="8"/>
      <c r="K425" s="55"/>
    </row>
    <row r="426" spans="2:11" x14ac:dyDescent="0.25">
      <c r="B426" s="37" t="s">
        <v>262</v>
      </c>
      <c r="C426" s="8"/>
      <c r="E426" s="8"/>
      <c r="F426" s="8"/>
      <c r="G426" s="8"/>
      <c r="H426" s="8"/>
      <c r="I426" s="14">
        <v>7320.88</v>
      </c>
      <c r="J426" s="8"/>
      <c r="K426" s="55"/>
    </row>
    <row r="427" spans="2:11" x14ac:dyDescent="0.25">
      <c r="B427" s="37" t="s">
        <v>263</v>
      </c>
      <c r="C427" s="8"/>
      <c r="E427" s="8"/>
      <c r="F427" s="8"/>
      <c r="G427" s="8"/>
      <c r="H427" s="8"/>
      <c r="I427" s="14">
        <v>101080.55</v>
      </c>
      <c r="J427" s="8"/>
      <c r="K427" s="55"/>
    </row>
    <row r="428" spans="2:11" x14ac:dyDescent="0.25">
      <c r="B428" s="37" t="s">
        <v>345</v>
      </c>
      <c r="C428" s="8"/>
      <c r="E428" s="8"/>
      <c r="F428" s="8"/>
      <c r="G428" s="8"/>
      <c r="H428" s="8"/>
      <c r="I428" s="14">
        <v>900</v>
      </c>
      <c r="J428" s="8"/>
      <c r="K428" s="55"/>
    </row>
    <row r="429" spans="2:11" x14ac:dyDescent="0.25">
      <c r="B429" s="37" t="s">
        <v>264</v>
      </c>
      <c r="C429" s="8"/>
      <c r="E429" s="8"/>
      <c r="F429" s="8"/>
      <c r="G429" s="8"/>
      <c r="H429" s="8"/>
      <c r="I429" s="14">
        <v>45980</v>
      </c>
      <c r="J429" s="8"/>
      <c r="K429" s="55"/>
    </row>
    <row r="430" spans="2:11" x14ac:dyDescent="0.25">
      <c r="B430" s="37" t="s">
        <v>265</v>
      </c>
      <c r="C430" s="8"/>
      <c r="E430" s="8"/>
      <c r="F430" s="8"/>
      <c r="G430" s="8"/>
      <c r="H430" s="8"/>
      <c r="I430" s="14">
        <v>14152</v>
      </c>
      <c r="J430" s="8"/>
      <c r="K430" s="55"/>
    </row>
    <row r="431" spans="2:11" x14ac:dyDescent="0.25">
      <c r="B431" s="37" t="s">
        <v>266</v>
      </c>
      <c r="C431" s="8"/>
      <c r="E431" s="8"/>
      <c r="F431" s="8"/>
      <c r="G431" s="8"/>
      <c r="H431" s="8"/>
      <c r="I431" s="14">
        <v>31258</v>
      </c>
      <c r="J431" s="8"/>
      <c r="K431" s="55"/>
    </row>
    <row r="432" spans="2:11" x14ac:dyDescent="0.25">
      <c r="B432" s="37" t="s">
        <v>267</v>
      </c>
      <c r="C432" s="8"/>
      <c r="E432" s="8"/>
      <c r="F432" s="8"/>
      <c r="G432" s="8"/>
      <c r="H432" s="8"/>
      <c r="I432" s="14">
        <v>37881.11</v>
      </c>
      <c r="J432" s="8"/>
      <c r="K432" s="55"/>
    </row>
    <row r="433" spans="2:11" x14ac:dyDescent="0.25">
      <c r="B433" s="37" t="s">
        <v>391</v>
      </c>
      <c r="C433" s="8"/>
      <c r="E433" s="8"/>
      <c r="F433" s="8"/>
      <c r="G433" s="8"/>
      <c r="H433" s="8"/>
      <c r="I433" s="14">
        <v>4267.3999999999996</v>
      </c>
      <c r="J433" s="8"/>
      <c r="K433" s="55"/>
    </row>
    <row r="434" spans="2:11" x14ac:dyDescent="0.25">
      <c r="B434" s="37" t="s">
        <v>268</v>
      </c>
      <c r="C434" s="8"/>
      <c r="E434" s="8"/>
      <c r="F434" s="8"/>
      <c r="G434" s="8"/>
      <c r="H434" s="8"/>
      <c r="I434" s="14">
        <v>40591</v>
      </c>
      <c r="J434" s="8"/>
      <c r="K434" s="55"/>
    </row>
    <row r="435" spans="2:11" x14ac:dyDescent="0.25">
      <c r="B435" s="37" t="s">
        <v>269</v>
      </c>
      <c r="C435" s="8"/>
      <c r="E435" s="8"/>
      <c r="F435" s="8"/>
      <c r="G435" s="8"/>
      <c r="H435" s="8"/>
      <c r="I435" s="14">
        <v>50446.93</v>
      </c>
      <c r="J435" s="8"/>
      <c r="K435" s="55"/>
    </row>
    <row r="436" spans="2:11" x14ac:dyDescent="0.25">
      <c r="B436" s="37" t="s">
        <v>270</v>
      </c>
      <c r="C436" s="8"/>
      <c r="E436" s="8"/>
      <c r="F436" s="8"/>
      <c r="G436" s="8"/>
      <c r="H436" s="8"/>
      <c r="I436" s="14">
        <v>28716.7</v>
      </c>
      <c r="J436" s="8"/>
      <c r="K436" s="55"/>
    </row>
    <row r="437" spans="2:11" x14ac:dyDescent="0.25">
      <c r="B437" s="37" t="s">
        <v>271</v>
      </c>
      <c r="C437" s="8"/>
      <c r="E437" s="8"/>
      <c r="F437" s="8"/>
      <c r="G437" s="8"/>
      <c r="H437" s="8"/>
      <c r="I437" s="14">
        <v>2274908.88</v>
      </c>
      <c r="J437" s="8"/>
      <c r="K437" s="55"/>
    </row>
    <row r="438" spans="2:11" x14ac:dyDescent="0.25">
      <c r="B438" s="37" t="s">
        <v>272</v>
      </c>
      <c r="C438" s="8"/>
      <c r="E438" s="8"/>
      <c r="F438" s="8"/>
      <c r="G438" s="8"/>
      <c r="H438" s="8"/>
      <c r="I438" s="14">
        <v>380366.73</v>
      </c>
      <c r="J438" s="8"/>
      <c r="K438" s="55"/>
    </row>
    <row r="439" spans="2:11" x14ac:dyDescent="0.25">
      <c r="B439" s="37" t="s">
        <v>273</v>
      </c>
      <c r="C439" s="8"/>
      <c r="E439" s="8"/>
      <c r="F439" s="8"/>
      <c r="G439" s="8"/>
      <c r="H439" s="8"/>
      <c r="I439" s="14">
        <v>38703.94</v>
      </c>
      <c r="J439" s="8"/>
      <c r="K439" s="55"/>
    </row>
    <row r="440" spans="2:11" x14ac:dyDescent="0.25">
      <c r="B440" s="37" t="s">
        <v>274</v>
      </c>
      <c r="C440" s="8"/>
      <c r="E440" s="8"/>
      <c r="F440" s="8"/>
      <c r="G440" s="8"/>
      <c r="H440" s="8"/>
      <c r="I440" s="14">
        <v>26973.52</v>
      </c>
      <c r="J440" s="8"/>
      <c r="K440" s="55"/>
    </row>
    <row r="441" spans="2:11" x14ac:dyDescent="0.25">
      <c r="B441" s="37" t="s">
        <v>275</v>
      </c>
      <c r="C441" s="8"/>
      <c r="E441" s="8"/>
      <c r="F441" s="8"/>
      <c r="G441" s="8"/>
      <c r="H441" s="8"/>
      <c r="I441" s="14">
        <v>216480.61</v>
      </c>
      <c r="J441" s="8"/>
      <c r="K441" s="55"/>
    </row>
    <row r="442" spans="2:11" x14ac:dyDescent="0.25">
      <c r="B442" s="37" t="s">
        <v>276</v>
      </c>
      <c r="C442" s="8"/>
      <c r="E442" s="8"/>
      <c r="F442" s="8"/>
      <c r="G442" s="8"/>
      <c r="H442" s="8"/>
      <c r="I442" s="14">
        <v>3990</v>
      </c>
      <c r="J442" s="8"/>
      <c r="K442" s="55"/>
    </row>
    <row r="443" spans="2:11" x14ac:dyDescent="0.25">
      <c r="B443" s="37" t="s">
        <v>277</v>
      </c>
      <c r="C443" s="8"/>
      <c r="E443" s="8"/>
      <c r="F443" s="8"/>
      <c r="G443" s="8"/>
      <c r="H443" s="8"/>
      <c r="I443" s="14">
        <v>1162605.94</v>
      </c>
      <c r="J443" s="8"/>
      <c r="K443" s="55"/>
    </row>
    <row r="444" spans="2:11" x14ac:dyDescent="0.25">
      <c r="B444" s="37" t="s">
        <v>278</v>
      </c>
      <c r="C444" s="8"/>
      <c r="E444" s="8"/>
      <c r="F444" s="8"/>
      <c r="G444" s="8"/>
      <c r="H444" s="8"/>
      <c r="I444" s="14">
        <v>77890.600000000006</v>
      </c>
      <c r="J444" s="8"/>
      <c r="K444" s="55"/>
    </row>
    <row r="445" spans="2:11" x14ac:dyDescent="0.25">
      <c r="B445" s="37" t="s">
        <v>279</v>
      </c>
      <c r="C445" s="8"/>
      <c r="E445" s="8"/>
      <c r="F445" s="8"/>
      <c r="G445" s="8"/>
      <c r="H445" s="8"/>
      <c r="I445" s="14">
        <v>28842.92</v>
      </c>
      <c r="J445" s="8"/>
      <c r="K445" s="55"/>
    </row>
    <row r="446" spans="2:11" x14ac:dyDescent="0.25">
      <c r="B446" s="37" t="s">
        <v>280</v>
      </c>
      <c r="C446" s="8"/>
      <c r="E446" s="8"/>
      <c r="F446" s="8"/>
      <c r="G446" s="8"/>
      <c r="H446" s="8"/>
      <c r="I446" s="14">
        <v>26632.37</v>
      </c>
      <c r="J446" s="8"/>
      <c r="K446" s="55"/>
    </row>
    <row r="447" spans="2:11" x14ac:dyDescent="0.25">
      <c r="B447" s="37" t="s">
        <v>281</v>
      </c>
      <c r="C447" s="8"/>
      <c r="E447" s="8"/>
      <c r="F447" s="8"/>
      <c r="G447" s="8"/>
      <c r="H447" s="8"/>
      <c r="I447" s="14">
        <v>2446.92</v>
      </c>
      <c r="J447" s="8"/>
      <c r="K447" s="55"/>
    </row>
    <row r="448" spans="2:11" x14ac:dyDescent="0.25">
      <c r="B448" s="37" t="s">
        <v>282</v>
      </c>
      <c r="C448" s="8"/>
      <c r="E448" s="8"/>
      <c r="F448" s="8"/>
      <c r="G448" s="8"/>
      <c r="H448" s="8"/>
      <c r="I448" s="14">
        <v>19400</v>
      </c>
      <c r="J448" s="8"/>
      <c r="K448" s="55"/>
    </row>
    <row r="449" spans="2:11" x14ac:dyDescent="0.25">
      <c r="B449" s="37" t="s">
        <v>283</v>
      </c>
      <c r="C449" s="8"/>
      <c r="E449" s="8"/>
      <c r="F449" s="8"/>
      <c r="G449" s="8"/>
      <c r="H449" s="8"/>
      <c r="I449" s="14">
        <v>14641.78</v>
      </c>
      <c r="J449" s="8"/>
      <c r="K449" s="55"/>
    </row>
    <row r="450" spans="2:11" x14ac:dyDescent="0.25">
      <c r="B450" s="37" t="s">
        <v>284</v>
      </c>
      <c r="C450" s="8"/>
      <c r="E450" s="8"/>
      <c r="F450" s="8"/>
      <c r="G450" s="8"/>
      <c r="H450" s="8"/>
      <c r="I450" s="14">
        <v>73682</v>
      </c>
      <c r="J450" s="8"/>
      <c r="K450" s="55"/>
    </row>
    <row r="451" spans="2:11" x14ac:dyDescent="0.25">
      <c r="B451" s="37" t="s">
        <v>285</v>
      </c>
      <c r="C451" s="8"/>
      <c r="E451" s="8"/>
      <c r="F451" s="8"/>
      <c r="G451" s="8"/>
      <c r="H451" s="8"/>
      <c r="I451" s="14">
        <v>25431.49</v>
      </c>
      <c r="J451" s="8"/>
      <c r="K451" s="55"/>
    </row>
    <row r="452" spans="2:11" x14ac:dyDescent="0.25">
      <c r="B452" s="37" t="s">
        <v>286</v>
      </c>
      <c r="C452" s="8"/>
      <c r="E452" s="8"/>
      <c r="F452" s="8"/>
      <c r="G452" s="8"/>
      <c r="H452" s="8"/>
      <c r="I452" s="14">
        <v>12375.2</v>
      </c>
      <c r="J452" s="8"/>
      <c r="K452" s="55"/>
    </row>
    <row r="453" spans="2:11" x14ac:dyDescent="0.25">
      <c r="B453" s="37" t="s">
        <v>337</v>
      </c>
      <c r="C453" s="8"/>
      <c r="E453" s="8"/>
      <c r="F453" s="8"/>
      <c r="G453" s="8"/>
      <c r="H453" s="8"/>
      <c r="I453" s="14">
        <v>35508.639999999999</v>
      </c>
      <c r="J453" s="8"/>
      <c r="K453" s="55"/>
    </row>
    <row r="454" spans="2:11" x14ac:dyDescent="0.25">
      <c r="B454" s="37" t="s">
        <v>287</v>
      </c>
      <c r="C454" s="8"/>
      <c r="E454" s="8"/>
      <c r="F454" s="8"/>
      <c r="G454" s="8"/>
      <c r="H454" s="8"/>
      <c r="I454" s="14">
        <v>9483.02</v>
      </c>
      <c r="J454" s="8"/>
      <c r="K454" s="55"/>
    </row>
    <row r="455" spans="2:11" x14ac:dyDescent="0.25">
      <c r="B455" s="37" t="s">
        <v>288</v>
      </c>
      <c r="C455" s="8"/>
      <c r="E455" s="8"/>
      <c r="F455" s="8"/>
      <c r="G455" s="8"/>
      <c r="H455" s="8"/>
      <c r="I455" s="14">
        <v>5282.96</v>
      </c>
      <c r="J455" s="8"/>
      <c r="K455" s="55"/>
    </row>
    <row r="456" spans="2:11" x14ac:dyDescent="0.25">
      <c r="B456" s="37" t="s">
        <v>371</v>
      </c>
      <c r="C456" s="8"/>
      <c r="E456" s="8"/>
      <c r="F456" s="8"/>
      <c r="G456" s="8"/>
      <c r="H456" s="8"/>
      <c r="I456" s="14">
        <v>2766.74</v>
      </c>
      <c r="J456" s="8"/>
      <c r="K456" s="55"/>
    </row>
    <row r="457" spans="2:11" x14ac:dyDescent="0.25">
      <c r="B457" s="37" t="s">
        <v>397</v>
      </c>
      <c r="C457" s="8"/>
      <c r="E457" s="8"/>
      <c r="F457" s="8"/>
      <c r="G457" s="8"/>
      <c r="H457" s="8"/>
      <c r="I457" s="14">
        <v>24</v>
      </c>
      <c r="J457" s="8"/>
      <c r="K457" s="55"/>
    </row>
    <row r="458" spans="2:11" x14ac:dyDescent="0.25">
      <c r="B458" s="37" t="s">
        <v>289</v>
      </c>
      <c r="C458" s="8"/>
      <c r="E458" s="8"/>
      <c r="F458" s="8"/>
      <c r="G458" s="8"/>
      <c r="H458" s="8"/>
      <c r="I458" s="14">
        <v>16660.34</v>
      </c>
      <c r="J458" s="8"/>
      <c r="K458" s="55"/>
    </row>
    <row r="459" spans="2:11" x14ac:dyDescent="0.25">
      <c r="B459" s="37" t="s">
        <v>290</v>
      </c>
      <c r="C459" s="8"/>
      <c r="E459" s="8"/>
      <c r="F459" s="8"/>
      <c r="G459" s="8"/>
      <c r="H459" s="8"/>
      <c r="I459" s="14">
        <v>42685.63</v>
      </c>
      <c r="J459" s="8"/>
      <c r="K459" s="55"/>
    </row>
    <row r="460" spans="2:11" x14ac:dyDescent="0.25">
      <c r="B460" s="37" t="s">
        <v>291</v>
      </c>
      <c r="C460" s="8"/>
      <c r="E460" s="8"/>
      <c r="F460" s="8"/>
      <c r="G460" s="8"/>
      <c r="H460" s="8"/>
      <c r="I460" s="14">
        <v>23176.560000000001</v>
      </c>
      <c r="J460" s="8"/>
      <c r="K460" s="55"/>
    </row>
    <row r="461" spans="2:11" x14ac:dyDescent="0.25">
      <c r="B461" s="37" t="s">
        <v>292</v>
      </c>
      <c r="C461" s="8"/>
      <c r="E461" s="8"/>
      <c r="F461" s="8"/>
      <c r="G461" s="8"/>
      <c r="H461" s="8"/>
      <c r="I461" s="14">
        <v>12685.71</v>
      </c>
      <c r="J461" s="8"/>
      <c r="K461" s="55"/>
    </row>
    <row r="462" spans="2:11" x14ac:dyDescent="0.25">
      <c r="B462" s="37" t="s">
        <v>293</v>
      </c>
      <c r="C462" s="8"/>
      <c r="E462" s="8"/>
      <c r="F462" s="8"/>
      <c r="G462" s="8"/>
      <c r="H462" s="8"/>
      <c r="I462" s="14">
        <v>9910.7099999999991</v>
      </c>
      <c r="J462" s="8"/>
      <c r="K462" s="55"/>
    </row>
    <row r="463" spans="2:11" x14ac:dyDescent="0.25">
      <c r="B463" s="37" t="s">
        <v>294</v>
      </c>
      <c r="C463" s="8"/>
      <c r="E463" s="8"/>
      <c r="F463" s="8"/>
      <c r="G463" s="8"/>
      <c r="H463" s="8"/>
      <c r="I463" s="14">
        <v>12897.76</v>
      </c>
      <c r="J463" s="8"/>
      <c r="K463" s="55"/>
    </row>
    <row r="464" spans="2:11" x14ac:dyDescent="0.25">
      <c r="B464" s="37" t="s">
        <v>295</v>
      </c>
      <c r="C464" s="8"/>
      <c r="E464" s="8"/>
      <c r="F464" s="8"/>
      <c r="G464" s="8"/>
      <c r="H464" s="8"/>
      <c r="I464" s="14">
        <v>16836</v>
      </c>
      <c r="J464" s="8"/>
      <c r="K464" s="55"/>
    </row>
    <row r="465" spans="2:11" x14ac:dyDescent="0.25">
      <c r="B465" s="37" t="s">
        <v>296</v>
      </c>
      <c r="C465" s="8"/>
      <c r="E465" s="8"/>
      <c r="F465" s="8"/>
      <c r="G465" s="8"/>
      <c r="H465" s="8"/>
      <c r="I465" s="14">
        <v>5000.24</v>
      </c>
      <c r="J465" s="8"/>
      <c r="K465" s="55"/>
    </row>
    <row r="466" spans="2:11" x14ac:dyDescent="0.25">
      <c r="B466" s="37" t="s">
        <v>297</v>
      </c>
      <c r="C466" s="8"/>
      <c r="E466" s="8"/>
      <c r="F466" s="8"/>
      <c r="G466" s="8"/>
      <c r="H466" s="8"/>
      <c r="I466" s="14">
        <v>14498.09</v>
      </c>
      <c r="J466" s="8"/>
      <c r="K466" s="55"/>
    </row>
    <row r="467" spans="2:11" x14ac:dyDescent="0.25">
      <c r="B467" s="37" t="s">
        <v>298</v>
      </c>
      <c r="C467" s="8"/>
      <c r="E467" s="8"/>
      <c r="F467" s="8"/>
      <c r="G467" s="8"/>
      <c r="H467" s="8"/>
      <c r="I467" s="14">
        <v>6510</v>
      </c>
      <c r="J467" s="8"/>
      <c r="K467" s="55"/>
    </row>
    <row r="468" spans="2:11" x14ac:dyDescent="0.25">
      <c r="B468" s="37" t="s">
        <v>346</v>
      </c>
      <c r="C468" s="8"/>
      <c r="E468" s="8"/>
      <c r="F468" s="8"/>
      <c r="G468" s="8"/>
      <c r="H468" s="8"/>
      <c r="I468" s="14">
        <v>53973.38</v>
      </c>
      <c r="J468" s="8"/>
      <c r="K468" s="55"/>
    </row>
    <row r="469" spans="2:11" x14ac:dyDescent="0.25">
      <c r="B469" s="37" t="s">
        <v>347</v>
      </c>
      <c r="C469" s="8"/>
      <c r="E469" s="8"/>
      <c r="F469" s="8"/>
      <c r="G469" s="8"/>
      <c r="H469" s="8"/>
      <c r="I469" s="14">
        <v>5393</v>
      </c>
      <c r="J469" s="8"/>
      <c r="K469" s="55"/>
    </row>
    <row r="470" spans="2:11" x14ac:dyDescent="0.25">
      <c r="B470" s="37" t="s">
        <v>348</v>
      </c>
      <c r="C470" s="8"/>
      <c r="E470" s="8"/>
      <c r="F470" s="8"/>
      <c r="G470" s="8"/>
      <c r="H470" s="8"/>
      <c r="I470" s="14">
        <v>8694.2099999999991</v>
      </c>
      <c r="J470" s="8"/>
      <c r="K470" s="55"/>
    </row>
    <row r="471" spans="2:11" x14ac:dyDescent="0.25">
      <c r="B471" s="37" t="s">
        <v>358</v>
      </c>
      <c r="C471" s="8"/>
      <c r="E471" s="8"/>
      <c r="F471" s="8"/>
      <c r="G471" s="8"/>
      <c r="H471" s="8"/>
      <c r="I471" s="14">
        <v>26123.74</v>
      </c>
      <c r="J471" s="8"/>
      <c r="K471" s="55"/>
    </row>
    <row r="472" spans="2:11" x14ac:dyDescent="0.25">
      <c r="B472" s="37" t="s">
        <v>359</v>
      </c>
      <c r="C472" s="8"/>
      <c r="E472" s="8"/>
      <c r="F472" s="8"/>
      <c r="G472" s="8"/>
      <c r="H472" s="8"/>
      <c r="I472" s="14">
        <v>1179.92</v>
      </c>
      <c r="J472" s="8"/>
      <c r="K472" s="55"/>
    </row>
    <row r="473" spans="2:11" x14ac:dyDescent="0.25">
      <c r="B473" s="37" t="s">
        <v>360</v>
      </c>
      <c r="C473" s="8"/>
      <c r="E473" s="8"/>
      <c r="F473" s="8"/>
      <c r="G473" s="8"/>
      <c r="H473" s="8"/>
      <c r="I473" s="14">
        <v>11967.48</v>
      </c>
      <c r="J473" s="8"/>
      <c r="K473" s="55"/>
    </row>
    <row r="474" spans="2:11" x14ac:dyDescent="0.25">
      <c r="B474" s="37" t="s">
        <v>361</v>
      </c>
      <c r="C474" s="8"/>
      <c r="E474" s="8"/>
      <c r="F474" s="8"/>
      <c r="G474" s="8"/>
      <c r="H474" s="8"/>
      <c r="I474" s="14">
        <v>19200</v>
      </c>
      <c r="J474" s="8"/>
      <c r="K474" s="55"/>
    </row>
    <row r="475" spans="2:11" x14ac:dyDescent="0.25">
      <c r="B475" s="37" t="s">
        <v>362</v>
      </c>
      <c r="C475" s="8"/>
      <c r="E475" s="8"/>
      <c r="F475" s="8"/>
      <c r="G475" s="8"/>
      <c r="H475" s="8"/>
      <c r="I475" s="14">
        <v>11813.92</v>
      </c>
      <c r="J475" s="8"/>
      <c r="K475" s="55"/>
    </row>
    <row r="476" spans="2:11" x14ac:dyDescent="0.25">
      <c r="B476" s="37" t="s">
        <v>363</v>
      </c>
      <c r="C476" s="8"/>
      <c r="E476" s="8"/>
      <c r="F476" s="8"/>
      <c r="G476" s="8"/>
      <c r="H476" s="8"/>
      <c r="I476" s="14">
        <v>6145</v>
      </c>
      <c r="J476" s="8"/>
      <c r="K476" s="55"/>
    </row>
    <row r="477" spans="2:11" x14ac:dyDescent="0.25">
      <c r="B477" s="37" t="s">
        <v>364</v>
      </c>
      <c r="C477" s="8"/>
      <c r="E477" s="8"/>
      <c r="F477" s="8"/>
      <c r="G477" s="8"/>
      <c r="H477" s="8"/>
      <c r="I477" s="14">
        <v>24246.959999999999</v>
      </c>
      <c r="J477" s="8"/>
      <c r="K477" s="55"/>
    </row>
    <row r="478" spans="2:11" x14ac:dyDescent="0.25">
      <c r="B478" s="37" t="s">
        <v>365</v>
      </c>
      <c r="C478" s="8"/>
      <c r="E478" s="8"/>
      <c r="F478" s="8"/>
      <c r="G478" s="8"/>
      <c r="H478" s="8"/>
      <c r="I478" s="14">
        <v>6000</v>
      </c>
      <c r="J478" s="8"/>
      <c r="K478" s="55"/>
    </row>
    <row r="479" spans="2:11" x14ac:dyDescent="0.25">
      <c r="B479" s="37" t="s">
        <v>366</v>
      </c>
      <c r="C479" s="8"/>
      <c r="E479" s="8"/>
      <c r="F479" s="8"/>
      <c r="G479" s="8"/>
      <c r="H479" s="8"/>
      <c r="I479" s="14">
        <v>9880.76</v>
      </c>
      <c r="J479" s="8"/>
      <c r="K479" s="55"/>
    </row>
    <row r="480" spans="2:11" x14ac:dyDescent="0.25">
      <c r="B480" s="37" t="s">
        <v>372</v>
      </c>
      <c r="C480" s="8"/>
      <c r="E480" s="8"/>
      <c r="F480" s="8"/>
      <c r="G480" s="8"/>
      <c r="H480" s="8"/>
      <c r="I480" s="14">
        <v>7200</v>
      </c>
      <c r="J480" s="8"/>
      <c r="K480" s="55"/>
    </row>
    <row r="481" spans="2:11" x14ac:dyDescent="0.25">
      <c r="B481" s="37" t="s">
        <v>373</v>
      </c>
      <c r="C481" s="8"/>
      <c r="E481" s="8"/>
      <c r="F481" s="8"/>
      <c r="G481" s="8"/>
      <c r="H481" s="8"/>
      <c r="I481" s="14">
        <v>9693.1</v>
      </c>
      <c r="J481" s="8"/>
      <c r="K481" s="55"/>
    </row>
    <row r="482" spans="2:11" x14ac:dyDescent="0.25">
      <c r="B482" s="37" t="s">
        <v>374</v>
      </c>
      <c r="C482" s="8"/>
      <c r="E482" s="8"/>
      <c r="F482" s="8"/>
      <c r="G482" s="8"/>
      <c r="H482" s="8"/>
      <c r="I482" s="14">
        <v>16446.16</v>
      </c>
      <c r="J482" s="8"/>
      <c r="K482" s="55"/>
    </row>
    <row r="483" spans="2:11" x14ac:dyDescent="0.25">
      <c r="B483" s="37" t="s">
        <v>375</v>
      </c>
      <c r="C483" s="8"/>
      <c r="E483" s="8"/>
      <c r="F483" s="8"/>
      <c r="G483" s="8"/>
      <c r="H483" s="8"/>
      <c r="I483" s="14">
        <v>8324.6299999999992</v>
      </c>
      <c r="J483" s="8"/>
      <c r="K483" s="55"/>
    </row>
    <row r="484" spans="2:11" x14ac:dyDescent="0.25">
      <c r="B484" s="37" t="s">
        <v>376</v>
      </c>
      <c r="C484" s="8"/>
      <c r="E484" s="8"/>
      <c r="F484" s="8"/>
      <c r="G484" s="8"/>
      <c r="H484" s="8"/>
      <c r="I484" s="14">
        <v>100</v>
      </c>
      <c r="J484" s="8"/>
      <c r="K484" s="55"/>
    </row>
    <row r="485" spans="2:11" x14ac:dyDescent="0.25">
      <c r="B485" s="37" t="s">
        <v>377</v>
      </c>
      <c r="C485" s="8"/>
      <c r="E485" s="8"/>
      <c r="F485" s="8"/>
      <c r="G485" s="8"/>
      <c r="H485" s="8"/>
      <c r="I485" s="14">
        <v>7823</v>
      </c>
      <c r="J485" s="8"/>
      <c r="K485" s="55"/>
    </row>
    <row r="486" spans="2:11" x14ac:dyDescent="0.25">
      <c r="B486" s="37" t="s">
        <v>378</v>
      </c>
      <c r="C486" s="8"/>
      <c r="E486" s="8"/>
      <c r="F486" s="8"/>
      <c r="G486" s="8"/>
      <c r="H486" s="8"/>
      <c r="I486" s="14">
        <v>2395.2399999999998</v>
      </c>
      <c r="J486" s="8"/>
      <c r="K486" s="55"/>
    </row>
    <row r="487" spans="2:11" x14ac:dyDescent="0.25">
      <c r="B487" s="37" t="s">
        <v>382</v>
      </c>
      <c r="C487" s="8"/>
      <c r="E487" s="8"/>
      <c r="F487" s="8"/>
      <c r="G487" s="8"/>
      <c r="H487" s="8"/>
      <c r="I487" s="14">
        <v>3823</v>
      </c>
      <c r="J487" s="8"/>
      <c r="K487" s="55"/>
    </row>
    <row r="488" spans="2:11" x14ac:dyDescent="0.25">
      <c r="B488" s="37" t="s">
        <v>383</v>
      </c>
      <c r="C488" s="8"/>
      <c r="E488" s="8"/>
      <c r="F488" s="8"/>
      <c r="G488" s="8"/>
      <c r="H488" s="8"/>
      <c r="I488" s="14">
        <v>2138.25</v>
      </c>
      <c r="J488" s="8"/>
      <c r="K488" s="55"/>
    </row>
    <row r="489" spans="2:11" x14ac:dyDescent="0.25">
      <c r="B489" s="37" t="s">
        <v>384</v>
      </c>
      <c r="C489" s="8"/>
      <c r="E489" s="8"/>
      <c r="F489" s="8"/>
      <c r="G489" s="8"/>
      <c r="H489" s="8"/>
      <c r="I489" s="14">
        <v>2450</v>
      </c>
      <c r="J489" s="8"/>
      <c r="K489" s="55"/>
    </row>
    <row r="490" spans="2:11" x14ac:dyDescent="0.25">
      <c r="B490" s="37" t="s">
        <v>385</v>
      </c>
      <c r="C490" s="8"/>
      <c r="E490" s="8"/>
      <c r="F490" s="8"/>
      <c r="G490" s="8"/>
      <c r="H490" s="8"/>
      <c r="I490" s="14">
        <v>15536.25</v>
      </c>
      <c r="J490" s="8"/>
      <c r="K490" s="55"/>
    </row>
    <row r="491" spans="2:11" x14ac:dyDescent="0.25">
      <c r="B491" s="37" t="s">
        <v>386</v>
      </c>
      <c r="C491" s="8"/>
      <c r="E491" s="8"/>
      <c r="F491" s="8"/>
      <c r="G491" s="8"/>
      <c r="H491" s="8"/>
      <c r="I491" s="14">
        <v>1780.07</v>
      </c>
      <c r="J491" s="8"/>
      <c r="K491" s="55"/>
    </row>
    <row r="492" spans="2:11" x14ac:dyDescent="0.25">
      <c r="B492" s="37" t="s">
        <v>387</v>
      </c>
      <c r="C492" s="8"/>
      <c r="E492" s="8"/>
      <c r="F492" s="8"/>
      <c r="G492" s="8"/>
      <c r="H492" s="8"/>
      <c r="I492" s="14">
        <v>2207.69</v>
      </c>
      <c r="J492" s="8"/>
      <c r="K492" s="55"/>
    </row>
    <row r="493" spans="2:11" x14ac:dyDescent="0.25">
      <c r="B493" s="37" t="s">
        <v>388</v>
      </c>
      <c r="C493" s="8"/>
      <c r="E493" s="8"/>
      <c r="F493" s="8"/>
      <c r="G493" s="8"/>
      <c r="H493" s="8"/>
      <c r="I493" s="14">
        <v>3504</v>
      </c>
      <c r="J493" s="8"/>
      <c r="K493" s="55"/>
    </row>
    <row r="494" spans="2:11" x14ac:dyDescent="0.25">
      <c r="B494" s="37" t="s">
        <v>389</v>
      </c>
      <c r="C494" s="8"/>
      <c r="E494" s="8"/>
      <c r="F494" s="8"/>
      <c r="G494" s="8"/>
      <c r="H494" s="8"/>
      <c r="I494" s="14">
        <v>4076.23</v>
      </c>
      <c r="J494" s="8"/>
      <c r="K494" s="55"/>
    </row>
    <row r="495" spans="2:11" x14ac:dyDescent="0.25">
      <c r="B495" s="37" t="s">
        <v>398</v>
      </c>
      <c r="C495" s="8"/>
      <c r="E495" s="8"/>
      <c r="F495" s="8"/>
      <c r="G495" s="8"/>
      <c r="H495" s="8"/>
      <c r="I495" s="14">
        <v>3945.54</v>
      </c>
      <c r="J495" s="8"/>
      <c r="K495" s="55"/>
    </row>
    <row r="496" spans="2:11" x14ac:dyDescent="0.25">
      <c r="B496" s="37" t="s">
        <v>399</v>
      </c>
      <c r="C496" s="8"/>
      <c r="E496" s="8"/>
      <c r="F496" s="8"/>
      <c r="G496" s="8"/>
      <c r="H496" s="8"/>
      <c r="I496" s="14">
        <v>9283.7199999999993</v>
      </c>
      <c r="J496" s="8"/>
      <c r="K496" s="55"/>
    </row>
    <row r="497" spans="1:13" x14ac:dyDescent="0.25">
      <c r="B497" s="37" t="s">
        <v>400</v>
      </c>
      <c r="C497" s="8"/>
      <c r="E497" s="8"/>
      <c r="F497" s="8"/>
      <c r="G497" s="8"/>
      <c r="H497" s="8"/>
      <c r="I497" s="14">
        <v>238</v>
      </c>
      <c r="J497" s="8"/>
      <c r="K497" s="55"/>
    </row>
    <row r="498" spans="1:13" x14ac:dyDescent="0.25">
      <c r="B498" s="37" t="s">
        <v>401</v>
      </c>
      <c r="C498" s="8"/>
      <c r="E498" s="8"/>
      <c r="F498" s="8"/>
      <c r="G498" s="8"/>
      <c r="H498" s="8"/>
      <c r="I498" s="14">
        <v>416</v>
      </c>
      <c r="J498" s="8"/>
      <c r="K498" s="55"/>
    </row>
    <row r="499" spans="1:13" x14ac:dyDescent="0.25">
      <c r="B499" s="37" t="s">
        <v>402</v>
      </c>
      <c r="C499" s="8"/>
      <c r="E499" s="8"/>
      <c r="F499" s="8"/>
      <c r="G499" s="8"/>
      <c r="H499" s="8"/>
      <c r="I499" s="14">
        <v>1523.61</v>
      </c>
      <c r="J499" s="8"/>
      <c r="K499" s="55"/>
    </row>
    <row r="500" spans="1:13" x14ac:dyDescent="0.25">
      <c r="B500" s="37" t="s">
        <v>403</v>
      </c>
      <c r="C500" s="8"/>
      <c r="E500" s="8"/>
      <c r="F500" s="8"/>
      <c r="G500" s="8"/>
      <c r="H500" s="8"/>
      <c r="I500" s="14">
        <v>3102.2</v>
      </c>
      <c r="J500" s="8"/>
      <c r="K500" s="55"/>
    </row>
    <row r="501" spans="1:13" x14ac:dyDescent="0.25">
      <c r="B501" s="37" t="s">
        <v>413</v>
      </c>
      <c r="C501" s="8"/>
      <c r="E501" s="8"/>
      <c r="F501" s="8"/>
      <c r="G501" s="8"/>
      <c r="H501" s="8"/>
      <c r="I501" s="14">
        <v>876.6</v>
      </c>
      <c r="J501" s="8"/>
      <c r="K501" s="55"/>
    </row>
    <row r="502" spans="1:13" x14ac:dyDescent="0.25">
      <c r="B502" s="37" t="s">
        <v>414</v>
      </c>
      <c r="C502" s="8"/>
      <c r="E502" s="8"/>
      <c r="F502" s="8"/>
      <c r="G502" s="8"/>
      <c r="H502" s="8"/>
      <c r="I502" s="14">
        <v>3388.72</v>
      </c>
      <c r="J502" s="8"/>
      <c r="K502" s="55"/>
    </row>
    <row r="503" spans="1:13" ht="15.75" thickBot="1" x14ac:dyDescent="0.3">
      <c r="A503" s="37"/>
      <c r="B503" s="1" t="s">
        <v>57</v>
      </c>
      <c r="C503" s="8"/>
      <c r="D503" s="8"/>
      <c r="E503" s="8"/>
      <c r="F503" s="8"/>
      <c r="G503" s="8"/>
      <c r="H503" s="8"/>
      <c r="I503" s="61">
        <f>SUM(I283:I502)</f>
        <v>1637192322.5100012</v>
      </c>
      <c r="J503" s="8"/>
      <c r="K503" s="8"/>
    </row>
    <row r="504" spans="1:13" x14ac:dyDescent="0.25">
      <c r="A504" s="37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3" x14ac:dyDescent="0.25"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3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8" spans="1:13" ht="20.25" x14ac:dyDescent="0.25">
      <c r="B508" s="74" t="s">
        <v>50</v>
      </c>
      <c r="C508" s="74"/>
      <c r="D508" s="74"/>
      <c r="E508" s="74"/>
      <c r="F508" s="74"/>
      <c r="G508" s="74"/>
      <c r="H508" s="74"/>
      <c r="I508" s="74"/>
      <c r="J508" s="30"/>
      <c r="K508" s="8"/>
      <c r="L508" s="8"/>
      <c r="M508" s="8"/>
    </row>
    <row r="509" spans="1:13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1:13" x14ac:dyDescent="0.25">
      <c r="B510" s="75" t="s">
        <v>407</v>
      </c>
      <c r="C510" s="75"/>
      <c r="D510" s="75"/>
      <c r="E510" s="75"/>
      <c r="F510" s="75"/>
      <c r="G510" s="75"/>
      <c r="H510" s="75"/>
      <c r="I510" s="75"/>
      <c r="J510" s="47"/>
      <c r="K510" s="8"/>
      <c r="L510" s="8"/>
      <c r="M510" s="8"/>
    </row>
    <row r="511" spans="1:13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1:13" x14ac:dyDescent="0.25">
      <c r="B512" s="71" t="s">
        <v>301</v>
      </c>
      <c r="C512" s="71"/>
      <c r="D512" s="71"/>
      <c r="E512" s="71"/>
      <c r="F512" s="71"/>
      <c r="G512" s="71"/>
      <c r="H512" s="71"/>
      <c r="I512" s="71"/>
      <c r="J512" s="32"/>
      <c r="K512" s="8"/>
      <c r="L512" s="8"/>
      <c r="M512" s="8"/>
    </row>
    <row r="513" spans="1:13" x14ac:dyDescent="0.25">
      <c r="B513" s="72" t="s">
        <v>5</v>
      </c>
      <c r="C513" s="72"/>
      <c r="D513" s="72"/>
      <c r="E513" s="72"/>
      <c r="F513" s="72"/>
      <c r="G513" s="72"/>
      <c r="H513" s="72"/>
      <c r="I513" s="72"/>
      <c r="J513" s="33"/>
      <c r="K513" s="8"/>
      <c r="L513" s="8"/>
      <c r="M513" s="8"/>
    </row>
    <row r="514" spans="1:13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1:13" x14ac:dyDescent="0.25">
      <c r="A515" s="8"/>
      <c r="B515" s="8"/>
      <c r="C515" s="8"/>
      <c r="D515" s="8"/>
      <c r="E515" s="8"/>
      <c r="F515" s="8"/>
      <c r="G515" s="8"/>
      <c r="H515" s="8"/>
      <c r="J515" s="8"/>
      <c r="K515" s="8"/>
      <c r="L515" s="8"/>
      <c r="M515" s="8"/>
    </row>
    <row r="516" spans="1:13" x14ac:dyDescent="0.25">
      <c r="A516" s="8"/>
      <c r="B516" s="34" t="s">
        <v>51</v>
      </c>
      <c r="D516" s="8"/>
      <c r="E516" s="8"/>
      <c r="F516" s="8"/>
      <c r="G516" s="8"/>
      <c r="H516" s="8"/>
      <c r="I516" s="34" t="s">
        <v>52</v>
      </c>
      <c r="J516" s="8"/>
      <c r="K516" s="8"/>
      <c r="M516" s="8"/>
    </row>
    <row r="517" spans="1:13" x14ac:dyDescent="0.25">
      <c r="A517" s="8"/>
      <c r="B517" s="37" t="s">
        <v>97</v>
      </c>
      <c r="C517" s="8"/>
      <c r="D517" s="8"/>
      <c r="E517" s="8"/>
      <c r="F517" s="8"/>
      <c r="G517" s="8"/>
      <c r="I517" s="14">
        <v>144787.49</v>
      </c>
      <c r="J517" s="8"/>
      <c r="K517" s="8"/>
      <c r="M517" s="8"/>
    </row>
    <row r="518" spans="1:13" x14ac:dyDescent="0.25">
      <c r="A518" s="8"/>
      <c r="B518" s="37" t="s">
        <v>98</v>
      </c>
      <c r="C518" s="8"/>
      <c r="D518" s="8"/>
      <c r="E518" s="8"/>
      <c r="F518" s="8"/>
      <c r="G518" s="8"/>
      <c r="I518" s="14">
        <v>91079.98</v>
      </c>
      <c r="J518" s="8"/>
      <c r="K518" s="8"/>
      <c r="M518" s="8"/>
    </row>
    <row r="519" spans="1:13" x14ac:dyDescent="0.25">
      <c r="A519" s="8"/>
      <c r="B519" s="37" t="s">
        <v>99</v>
      </c>
      <c r="C519" s="8"/>
      <c r="D519" s="8"/>
      <c r="E519" s="8"/>
      <c r="F519" s="8"/>
      <c r="G519" s="8"/>
      <c r="I519" s="14">
        <v>464110.66</v>
      </c>
      <c r="J519" s="8"/>
      <c r="K519" s="8"/>
      <c r="M519" s="8"/>
    </row>
    <row r="520" spans="1:13" x14ac:dyDescent="0.25">
      <c r="A520" s="8"/>
      <c r="B520" s="37" t="s">
        <v>299</v>
      </c>
      <c r="C520" s="8"/>
      <c r="D520" s="8"/>
      <c r="E520" s="8"/>
      <c r="F520" s="8"/>
      <c r="G520" s="8"/>
      <c r="I520" s="14">
        <v>5833.33</v>
      </c>
      <c r="J520" s="8"/>
      <c r="K520" s="8"/>
      <c r="M520" s="8"/>
    </row>
    <row r="521" spans="1:13" x14ac:dyDescent="0.25">
      <c r="A521" s="8"/>
      <c r="B521" s="37" t="s">
        <v>100</v>
      </c>
      <c r="C521" s="8"/>
      <c r="D521" s="8"/>
      <c r="E521" s="8"/>
      <c r="F521" s="8"/>
      <c r="G521" s="8"/>
      <c r="I521" s="14">
        <v>1198730.54</v>
      </c>
      <c r="J521" s="8"/>
      <c r="K521" s="8"/>
      <c r="M521" s="8"/>
    </row>
    <row r="522" spans="1:13" x14ac:dyDescent="0.25">
      <c r="A522" s="8"/>
      <c r="B522" s="37" t="s">
        <v>341</v>
      </c>
      <c r="C522" s="8"/>
      <c r="D522" s="8"/>
      <c r="E522" s="8"/>
      <c r="F522" s="8"/>
      <c r="G522" s="8"/>
      <c r="I522" s="14">
        <v>552638.89</v>
      </c>
      <c r="J522" s="8"/>
      <c r="K522" s="8"/>
      <c r="M522" s="8"/>
    </row>
    <row r="523" spans="1:13" x14ac:dyDescent="0.25">
      <c r="A523" s="8"/>
      <c r="B523" s="37" t="s">
        <v>342</v>
      </c>
      <c r="C523" s="8"/>
      <c r="D523" s="8"/>
      <c r="E523" s="8"/>
      <c r="F523" s="8"/>
      <c r="G523" s="8"/>
      <c r="I523" s="14">
        <v>552638.89</v>
      </c>
      <c r="J523" s="8"/>
      <c r="K523" s="8"/>
      <c r="M523" s="8"/>
    </row>
    <row r="524" spans="1:13" x14ac:dyDescent="0.25">
      <c r="A524" s="2"/>
      <c r="B524" s="37" t="s">
        <v>392</v>
      </c>
      <c r="C524" s="8"/>
      <c r="D524" s="8"/>
      <c r="E524" s="8"/>
      <c r="F524" s="8"/>
      <c r="G524" s="8"/>
      <c r="I524" s="14">
        <v>11917.32</v>
      </c>
      <c r="J524" s="8"/>
      <c r="K524" s="8"/>
      <c r="M524" s="8"/>
    </row>
    <row r="525" spans="1:13" x14ac:dyDescent="0.25">
      <c r="A525" s="2"/>
      <c r="B525" s="37" t="s">
        <v>300</v>
      </c>
      <c r="C525" s="8"/>
      <c r="D525" s="8"/>
      <c r="E525" s="8"/>
      <c r="F525" s="8"/>
      <c r="G525" s="8"/>
      <c r="I525" s="14">
        <v>10543725.09</v>
      </c>
      <c r="J525" s="8"/>
      <c r="K525" s="8"/>
      <c r="M525" s="8"/>
    </row>
    <row r="526" spans="1:13" ht="15.75" thickBot="1" x14ac:dyDescent="0.3">
      <c r="B526" s="1" t="s">
        <v>57</v>
      </c>
      <c r="C526" s="8"/>
      <c r="D526" s="8"/>
      <c r="E526" s="8"/>
      <c r="F526" s="8"/>
      <c r="G526" s="8"/>
      <c r="H526" s="8"/>
      <c r="I526" s="7">
        <f>SUM(I517:I525)</f>
        <v>13565462.189999999</v>
      </c>
      <c r="J526" s="8"/>
      <c r="K526" s="8"/>
      <c r="M526" s="8"/>
    </row>
    <row r="527" spans="1:13" ht="15.75" thickTop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M527" s="8"/>
    </row>
    <row r="528" spans="1:13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M528" s="8"/>
    </row>
    <row r="529" spans="1:13" ht="21" customHeight="1" x14ac:dyDescent="0.25">
      <c r="B529" s="74" t="s">
        <v>50</v>
      </c>
      <c r="C529" s="74"/>
      <c r="D529" s="74"/>
      <c r="E529" s="74"/>
      <c r="F529" s="74"/>
      <c r="G529" s="74"/>
      <c r="H529" s="74"/>
      <c r="I529" s="74"/>
      <c r="L529" s="8"/>
      <c r="M529" s="8"/>
    </row>
    <row r="530" spans="1:13" x14ac:dyDescent="0.25">
      <c r="B530" s="75" t="s">
        <v>407</v>
      </c>
      <c r="C530" s="75"/>
      <c r="D530" s="75"/>
      <c r="E530" s="75"/>
      <c r="F530" s="75"/>
      <c r="G530" s="75"/>
      <c r="H530" s="75"/>
      <c r="I530" s="75"/>
      <c r="L530" s="8"/>
      <c r="M530" s="8"/>
    </row>
    <row r="531" spans="1:13" x14ac:dyDescent="0.25">
      <c r="A531" s="8"/>
      <c r="B531" s="8"/>
      <c r="C531" s="8"/>
      <c r="D531" s="8"/>
      <c r="E531" s="8"/>
      <c r="F531" s="8"/>
      <c r="G531" s="8"/>
      <c r="H531" s="8"/>
      <c r="L531" s="8"/>
      <c r="M531" s="8"/>
    </row>
    <row r="532" spans="1:13" x14ac:dyDescent="0.25">
      <c r="B532" s="71" t="s">
        <v>309</v>
      </c>
      <c r="C532" s="71"/>
      <c r="D532" s="71"/>
      <c r="E532" s="71"/>
      <c r="F532" s="71"/>
      <c r="G532" s="71"/>
      <c r="H532" s="71"/>
      <c r="I532" s="71"/>
      <c r="L532" s="8"/>
      <c r="M532" s="8"/>
    </row>
    <row r="533" spans="1:13" x14ac:dyDescent="0.25">
      <c r="B533" s="72" t="s">
        <v>5</v>
      </c>
      <c r="C533" s="72"/>
      <c r="D533" s="72"/>
      <c r="E533" s="72"/>
      <c r="F533" s="72"/>
      <c r="G533" s="72"/>
      <c r="H533" s="72"/>
      <c r="I533" s="72"/>
      <c r="L533" s="8"/>
      <c r="M533" s="8"/>
    </row>
    <row r="534" spans="1:13" x14ac:dyDescent="0.25">
      <c r="A534" s="8"/>
      <c r="B534" s="8"/>
      <c r="C534" s="8"/>
      <c r="D534" s="8"/>
      <c r="E534" s="8"/>
      <c r="F534" s="8"/>
      <c r="G534" s="8"/>
      <c r="H534" s="8"/>
      <c r="L534" s="8"/>
      <c r="M534" s="8"/>
    </row>
    <row r="535" spans="1:13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1:13" x14ac:dyDescent="0.25">
      <c r="A536" s="8"/>
      <c r="B536" s="34" t="s">
        <v>51</v>
      </c>
      <c r="D536" s="8"/>
      <c r="E536" s="8"/>
      <c r="F536" s="8"/>
      <c r="G536" s="8"/>
      <c r="H536" s="8"/>
      <c r="I536" s="34" t="s">
        <v>52</v>
      </c>
      <c r="J536" s="8"/>
      <c r="K536" s="8"/>
      <c r="M536" s="8"/>
    </row>
    <row r="537" spans="1:13" x14ac:dyDescent="0.25">
      <c r="A537" s="2"/>
      <c r="B537" s="37" t="s">
        <v>302</v>
      </c>
      <c r="C537" s="8"/>
      <c r="D537" s="8"/>
      <c r="E537" s="8"/>
      <c r="F537" s="8"/>
      <c r="G537" s="8"/>
      <c r="H537" s="8"/>
      <c r="I537" s="14">
        <v>350968.49</v>
      </c>
      <c r="J537" s="8"/>
      <c r="K537" s="8"/>
      <c r="M537" s="8"/>
    </row>
    <row r="538" spans="1:13" x14ac:dyDescent="0.25">
      <c r="A538" s="2"/>
      <c r="B538" s="37" t="s">
        <v>404</v>
      </c>
      <c r="C538" s="8"/>
      <c r="D538" s="8"/>
      <c r="E538" s="8"/>
      <c r="F538" s="8"/>
      <c r="G538" s="8"/>
      <c r="H538" s="8"/>
      <c r="I538" s="14">
        <v>10000</v>
      </c>
      <c r="J538" s="8"/>
      <c r="K538" s="8"/>
      <c r="M538" s="8"/>
    </row>
    <row r="539" spans="1:13" x14ac:dyDescent="0.25">
      <c r="A539" s="2"/>
      <c r="B539" s="37" t="s">
        <v>303</v>
      </c>
      <c r="C539" s="8"/>
      <c r="D539" s="8"/>
      <c r="E539" s="8"/>
      <c r="F539" s="8"/>
      <c r="G539" s="8"/>
      <c r="H539" s="8"/>
      <c r="I539" s="14">
        <v>230188420.94</v>
      </c>
      <c r="J539" s="8"/>
      <c r="K539" s="8"/>
      <c r="M539" s="8"/>
    </row>
    <row r="540" spans="1:13" x14ac:dyDescent="0.25">
      <c r="A540" s="2"/>
      <c r="B540" s="37" t="s">
        <v>304</v>
      </c>
      <c r="C540" s="8"/>
      <c r="D540" s="8"/>
      <c r="E540" s="8"/>
      <c r="F540" s="8"/>
      <c r="G540" s="8"/>
      <c r="H540" s="8"/>
      <c r="I540" s="14">
        <v>12147272.48</v>
      </c>
      <c r="J540" s="8"/>
      <c r="K540" s="8"/>
      <c r="M540" s="8"/>
    </row>
    <row r="541" spans="1:13" x14ac:dyDescent="0.25">
      <c r="A541" s="2"/>
      <c r="B541" s="37" t="s">
        <v>305</v>
      </c>
      <c r="C541" s="8"/>
      <c r="D541" s="8"/>
      <c r="E541" s="8"/>
      <c r="F541" s="8"/>
      <c r="G541" s="8"/>
      <c r="H541" s="8"/>
      <c r="I541" s="14">
        <v>268863.38</v>
      </c>
      <c r="J541" s="8"/>
      <c r="K541" s="8"/>
      <c r="M541" s="8"/>
    </row>
    <row r="542" spans="1:13" x14ac:dyDescent="0.25">
      <c r="A542" s="2"/>
      <c r="B542" s="37" t="s">
        <v>306</v>
      </c>
      <c r="C542" s="8"/>
      <c r="D542" s="8"/>
      <c r="E542" s="8"/>
      <c r="F542" s="8"/>
      <c r="G542" s="8"/>
      <c r="H542" s="8"/>
      <c r="I542" s="14">
        <v>1059364761.6</v>
      </c>
      <c r="J542" s="8"/>
      <c r="K542" s="8"/>
      <c r="M542" s="8"/>
    </row>
    <row r="543" spans="1:13" x14ac:dyDescent="0.25">
      <c r="A543" s="2"/>
      <c r="B543" s="37" t="s">
        <v>307</v>
      </c>
      <c r="C543" s="8"/>
      <c r="D543" s="8"/>
      <c r="E543" s="8"/>
      <c r="F543" s="8"/>
      <c r="G543" s="8"/>
      <c r="H543" s="8"/>
      <c r="I543" s="14">
        <v>4000000</v>
      </c>
      <c r="J543" s="8"/>
      <c r="K543" s="8"/>
      <c r="M543" s="8"/>
    </row>
    <row r="544" spans="1:13" x14ac:dyDescent="0.25">
      <c r="A544" s="2"/>
      <c r="B544" s="37" t="s">
        <v>308</v>
      </c>
      <c r="C544" s="8"/>
      <c r="D544" s="8"/>
      <c r="E544" s="8"/>
      <c r="F544" s="8"/>
      <c r="G544" s="8"/>
      <c r="H544" s="8"/>
      <c r="I544" s="14">
        <v>9145500</v>
      </c>
      <c r="J544" s="8"/>
      <c r="K544" s="8"/>
      <c r="M544" s="8"/>
    </row>
    <row r="545" spans="1:13" x14ac:dyDescent="0.25">
      <c r="A545" s="2"/>
      <c r="B545" s="37" t="s">
        <v>390</v>
      </c>
      <c r="C545" s="8"/>
      <c r="D545" s="8"/>
      <c r="E545" s="8"/>
      <c r="F545" s="8"/>
      <c r="G545" s="8"/>
      <c r="H545" s="8"/>
      <c r="I545" s="14">
        <v>511650000</v>
      </c>
      <c r="J545" s="8"/>
      <c r="K545" s="8"/>
      <c r="M545" s="8"/>
    </row>
    <row r="546" spans="1:13" x14ac:dyDescent="0.25">
      <c r="A546" s="2"/>
      <c r="B546" s="37" t="s">
        <v>367</v>
      </c>
      <c r="C546" s="8"/>
      <c r="D546" s="8"/>
      <c r="E546" s="8"/>
      <c r="F546" s="8"/>
      <c r="G546" s="8"/>
      <c r="H546" s="8"/>
      <c r="I546" s="14">
        <v>10002</v>
      </c>
      <c r="J546" s="8"/>
      <c r="K546" s="8"/>
      <c r="M546" s="8"/>
    </row>
    <row r="547" spans="1:13" ht="15.75" thickBot="1" x14ac:dyDescent="0.3">
      <c r="A547" s="8"/>
      <c r="B547" s="1" t="s">
        <v>57</v>
      </c>
      <c r="C547" s="8"/>
      <c r="D547" s="8"/>
      <c r="E547" s="8"/>
      <c r="F547" s="8"/>
      <c r="G547" s="8"/>
      <c r="H547" s="8"/>
      <c r="I547" s="7">
        <f>SUM(I537:I546)</f>
        <v>1827135788.8900001</v>
      </c>
      <c r="J547" s="8"/>
      <c r="K547" s="8"/>
      <c r="L547" s="8"/>
      <c r="M547" s="8"/>
    </row>
    <row r="548" spans="1:13" ht="15.75" thickTop="1" x14ac:dyDescent="0.25"/>
    <row r="549" spans="1:13" x14ac:dyDescent="0.25">
      <c r="A549" s="8"/>
      <c r="B549" s="8"/>
      <c r="C549" s="8"/>
      <c r="D549" s="8"/>
      <c r="E549" s="8"/>
      <c r="F549" s="8"/>
      <c r="G549" s="8"/>
      <c r="H549" s="8"/>
      <c r="L549" s="8"/>
      <c r="M549" s="8"/>
    </row>
    <row r="550" spans="1:13" ht="30.75" customHeight="1" x14ac:dyDescent="0.25">
      <c r="B550" s="74" t="s">
        <v>50</v>
      </c>
      <c r="C550" s="74"/>
      <c r="D550" s="74"/>
      <c r="E550" s="74"/>
      <c r="F550" s="74"/>
      <c r="G550" s="74"/>
      <c r="H550" s="74"/>
      <c r="I550" s="74"/>
      <c r="L550" s="8"/>
      <c r="M550" s="8"/>
    </row>
    <row r="551" spans="1:13" x14ac:dyDescent="0.25">
      <c r="B551" s="75" t="s">
        <v>407</v>
      </c>
      <c r="C551" s="75"/>
      <c r="D551" s="75"/>
      <c r="E551" s="75"/>
      <c r="F551" s="75"/>
      <c r="G551" s="75"/>
      <c r="H551" s="75"/>
      <c r="I551" s="75"/>
      <c r="J551" s="47"/>
      <c r="L551" s="8"/>
      <c r="M551" s="8"/>
    </row>
    <row r="552" spans="1:13" x14ac:dyDescent="0.25">
      <c r="A552" s="8"/>
      <c r="B552" s="8"/>
      <c r="C552" s="8"/>
      <c r="D552" s="8"/>
      <c r="E552" s="8"/>
      <c r="F552" s="8"/>
      <c r="G552" s="8"/>
      <c r="H552" s="8"/>
      <c r="L552" s="8"/>
      <c r="M552" s="8"/>
    </row>
    <row r="553" spans="1:13" x14ac:dyDescent="0.25">
      <c r="B553" s="71" t="s">
        <v>310</v>
      </c>
      <c r="C553" s="71"/>
      <c r="D553" s="71"/>
      <c r="E553" s="71"/>
      <c r="F553" s="71"/>
      <c r="G553" s="71"/>
      <c r="H553" s="71"/>
      <c r="I553" s="71"/>
      <c r="L553" s="8"/>
      <c r="M553" s="8"/>
    </row>
    <row r="554" spans="1:13" x14ac:dyDescent="0.25">
      <c r="B554" s="72" t="s">
        <v>5</v>
      </c>
      <c r="C554" s="72"/>
      <c r="D554" s="72"/>
      <c r="E554" s="72"/>
      <c r="F554" s="72"/>
      <c r="G554" s="72"/>
      <c r="H554" s="72"/>
      <c r="I554" s="72"/>
      <c r="J554" s="58"/>
      <c r="K554" s="8"/>
      <c r="L554" s="8"/>
      <c r="M554" s="8"/>
    </row>
    <row r="555" spans="1:13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M555" s="8"/>
    </row>
    <row r="556" spans="1:13" x14ac:dyDescent="0.25">
      <c r="A556" s="8"/>
      <c r="B556" s="34" t="s">
        <v>51</v>
      </c>
      <c r="C556" s="8"/>
      <c r="D556" s="8"/>
      <c r="E556" s="8"/>
      <c r="F556" s="8"/>
      <c r="G556" s="8"/>
      <c r="H556" s="8"/>
      <c r="I556" s="34" t="s">
        <v>52</v>
      </c>
      <c r="J556" s="8"/>
      <c r="K556" s="8"/>
      <c r="M556" s="8"/>
    </row>
    <row r="557" spans="1:13" x14ac:dyDescent="0.25">
      <c r="A557" s="2"/>
      <c r="B557" s="37" t="s">
        <v>312</v>
      </c>
      <c r="C557" s="8"/>
      <c r="D557" s="8"/>
      <c r="E557" s="8"/>
      <c r="F557" s="8"/>
      <c r="G557" s="8"/>
      <c r="H557" s="8"/>
      <c r="I557" s="14">
        <v>873848661.12</v>
      </c>
      <c r="K557" s="8"/>
      <c r="M557" s="8"/>
    </row>
    <row r="558" spans="1:13" x14ac:dyDescent="0.25">
      <c r="A558" s="2"/>
      <c r="B558" s="37" t="s">
        <v>313</v>
      </c>
      <c r="C558" s="8"/>
      <c r="D558" s="8"/>
      <c r="E558" s="8"/>
      <c r="F558" s="8"/>
      <c r="G558" s="8"/>
      <c r="H558" s="8"/>
      <c r="I558" s="14">
        <v>49234874.020000003</v>
      </c>
      <c r="K558" s="8"/>
      <c r="M558" s="8"/>
    </row>
    <row r="559" spans="1:13" x14ac:dyDescent="0.25">
      <c r="A559" s="2"/>
      <c r="B559" s="37" t="s">
        <v>314</v>
      </c>
      <c r="C559" s="8"/>
      <c r="D559" s="8"/>
      <c r="E559" s="8"/>
      <c r="F559" s="8"/>
      <c r="G559" s="8"/>
      <c r="H559" s="8"/>
      <c r="I559" s="14">
        <v>1427003.97</v>
      </c>
      <c r="K559" s="8"/>
      <c r="M559" s="8"/>
    </row>
    <row r="560" spans="1:13" x14ac:dyDescent="0.25">
      <c r="A560" s="2"/>
      <c r="B560" s="37" t="s">
        <v>315</v>
      </c>
      <c r="C560" s="8"/>
      <c r="D560" s="8"/>
      <c r="E560" s="8"/>
      <c r="F560" s="8"/>
      <c r="G560" s="8"/>
      <c r="H560" s="8"/>
      <c r="I560" s="14">
        <v>87737593.569999993</v>
      </c>
      <c r="K560" s="8"/>
      <c r="M560" s="8"/>
    </row>
    <row r="561" spans="1:13" x14ac:dyDescent="0.25">
      <c r="A561" s="2"/>
      <c r="B561" s="37" t="s">
        <v>316</v>
      </c>
      <c r="C561" s="8"/>
      <c r="D561" s="8"/>
      <c r="E561" s="8"/>
      <c r="F561" s="8"/>
      <c r="G561" s="8"/>
      <c r="H561" s="8"/>
      <c r="I561" s="14">
        <v>88978472.209999993</v>
      </c>
      <c r="K561" s="8"/>
      <c r="M561" s="8"/>
    </row>
    <row r="562" spans="1:13" ht="15.75" thickBot="1" x14ac:dyDescent="0.3">
      <c r="B562" s="1" t="s">
        <v>57</v>
      </c>
      <c r="C562" s="8"/>
      <c r="D562" s="8"/>
      <c r="E562" s="8"/>
      <c r="F562" s="8"/>
      <c r="G562" s="8"/>
      <c r="H562" s="8"/>
      <c r="I562" s="7">
        <f>SUM(I557:I561)</f>
        <v>1101226604.8900001</v>
      </c>
      <c r="J562" s="8"/>
      <c r="K562" s="8"/>
      <c r="M562" s="8"/>
    </row>
    <row r="563" spans="1:13" ht="15.75" thickTop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M563" s="8"/>
    </row>
    <row r="564" spans="1:13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26.25" customHeight="1" x14ac:dyDescent="0.25">
      <c r="B565" s="74" t="s">
        <v>50</v>
      </c>
      <c r="C565" s="74"/>
      <c r="D565" s="74"/>
      <c r="E565" s="74"/>
      <c r="F565" s="74"/>
      <c r="G565" s="74"/>
      <c r="H565" s="74"/>
      <c r="I565" s="74"/>
      <c r="L565" s="8"/>
      <c r="M565" s="8"/>
    </row>
    <row r="566" spans="1:13" x14ac:dyDescent="0.25">
      <c r="B566" s="75" t="s">
        <v>407</v>
      </c>
      <c r="C566" s="75"/>
      <c r="D566" s="75"/>
      <c r="E566" s="75"/>
      <c r="F566" s="75"/>
      <c r="G566" s="75"/>
      <c r="H566" s="75"/>
      <c r="I566" s="75"/>
      <c r="L566" s="8"/>
      <c r="M566" s="8"/>
    </row>
    <row r="567" spans="1:13" x14ac:dyDescent="0.25">
      <c r="B567" s="8"/>
      <c r="C567" s="8"/>
      <c r="D567" s="8"/>
      <c r="E567" s="8"/>
      <c r="F567" s="8"/>
      <c r="G567" s="8"/>
      <c r="H567" s="8"/>
      <c r="L567" s="8"/>
      <c r="M567" s="8"/>
    </row>
    <row r="568" spans="1:13" x14ac:dyDescent="0.25">
      <c r="B568" s="71" t="s">
        <v>311</v>
      </c>
      <c r="C568" s="71"/>
      <c r="D568" s="71"/>
      <c r="E568" s="71"/>
      <c r="F568" s="71"/>
      <c r="G568" s="71"/>
      <c r="H568" s="71"/>
      <c r="I568" s="71"/>
      <c r="L568" s="8"/>
      <c r="M568" s="8"/>
    </row>
    <row r="569" spans="1:13" x14ac:dyDescent="0.25">
      <c r="B569" s="72" t="s">
        <v>5</v>
      </c>
      <c r="C569" s="72"/>
      <c r="D569" s="72"/>
      <c r="E569" s="72"/>
      <c r="F569" s="72"/>
      <c r="G569" s="72"/>
      <c r="H569" s="72"/>
      <c r="I569" s="72"/>
      <c r="L569" s="8"/>
      <c r="M569" s="8"/>
    </row>
    <row r="570" spans="1:13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1:13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M571" s="8"/>
    </row>
    <row r="572" spans="1:13" x14ac:dyDescent="0.25">
      <c r="A572" s="8"/>
      <c r="B572" s="34" t="s">
        <v>51</v>
      </c>
      <c r="C572" s="8"/>
      <c r="D572" s="8"/>
      <c r="E572" s="8"/>
      <c r="F572" s="8"/>
      <c r="G572" s="8"/>
      <c r="H572" s="8"/>
      <c r="I572" s="34" t="s">
        <v>52</v>
      </c>
      <c r="J572" s="8"/>
      <c r="K572" s="8"/>
      <c r="M572" s="8"/>
    </row>
    <row r="573" spans="1:13" x14ac:dyDescent="0.25">
      <c r="A573" s="2"/>
      <c r="B573" s="37" t="s">
        <v>317</v>
      </c>
      <c r="C573" s="8"/>
      <c r="D573" s="8"/>
      <c r="E573" s="8"/>
      <c r="F573" s="8"/>
      <c r="G573" s="8"/>
      <c r="H573" s="8"/>
      <c r="I573" s="14">
        <v>21717841.989999998</v>
      </c>
      <c r="J573" s="8"/>
      <c r="K573" s="8"/>
      <c r="M573" s="8"/>
    </row>
    <row r="574" spans="1:13" x14ac:dyDescent="0.25">
      <c r="A574" s="2"/>
      <c r="B574" s="37" t="s">
        <v>318</v>
      </c>
      <c r="C574" s="8"/>
      <c r="D574" s="8"/>
      <c r="E574" s="8"/>
      <c r="F574" s="8"/>
      <c r="G574" s="8"/>
      <c r="H574" s="8"/>
      <c r="I574" s="14">
        <v>24775163.66</v>
      </c>
      <c r="J574" s="8"/>
      <c r="K574" s="8"/>
      <c r="M574" s="8"/>
    </row>
    <row r="575" spans="1:13" x14ac:dyDescent="0.25">
      <c r="A575" s="2"/>
      <c r="B575" s="37" t="s">
        <v>319</v>
      </c>
      <c r="C575" s="8"/>
      <c r="D575" s="8"/>
      <c r="E575" s="8"/>
      <c r="F575" s="8"/>
      <c r="G575" s="8"/>
      <c r="H575" s="8"/>
      <c r="I575" s="14">
        <v>4288327.5</v>
      </c>
      <c r="J575" s="8"/>
      <c r="K575" s="8"/>
      <c r="M575" s="8"/>
    </row>
    <row r="576" spans="1:13" x14ac:dyDescent="0.25">
      <c r="A576" s="2"/>
      <c r="B576" s="37" t="s">
        <v>320</v>
      </c>
      <c r="C576" s="8"/>
      <c r="D576" s="8"/>
      <c r="E576" s="8"/>
      <c r="F576" s="8"/>
      <c r="G576" s="8"/>
      <c r="H576" s="8"/>
      <c r="I576" s="14">
        <v>531666.12</v>
      </c>
      <c r="J576" s="8"/>
      <c r="K576" s="8"/>
      <c r="M576" s="8"/>
    </row>
    <row r="577" spans="1:13" x14ac:dyDescent="0.25">
      <c r="A577" s="2"/>
      <c r="B577" s="37" t="s">
        <v>321</v>
      </c>
      <c r="C577" s="8"/>
      <c r="D577" s="8"/>
      <c r="E577" s="8"/>
      <c r="F577" s="8"/>
      <c r="G577" s="8"/>
      <c r="H577" s="8"/>
      <c r="I577" s="14">
        <v>101165486.53</v>
      </c>
      <c r="J577" s="8"/>
      <c r="K577" s="8"/>
      <c r="M577" s="8"/>
    </row>
    <row r="578" spans="1:13" x14ac:dyDescent="0.25">
      <c r="A578" s="2"/>
      <c r="B578" s="37" t="s">
        <v>322</v>
      </c>
      <c r="C578" s="8"/>
      <c r="D578" s="8"/>
      <c r="E578" s="8"/>
      <c r="F578" s="8"/>
      <c r="G578" s="8"/>
      <c r="H578" s="8"/>
      <c r="I578" s="14">
        <v>88959441.099999994</v>
      </c>
      <c r="J578" s="8"/>
      <c r="K578" s="8"/>
      <c r="M578" s="8"/>
    </row>
    <row r="579" spans="1:13" x14ac:dyDescent="0.25">
      <c r="A579" s="2"/>
      <c r="B579" s="37" t="s">
        <v>323</v>
      </c>
      <c r="C579" s="8"/>
      <c r="D579" s="8"/>
      <c r="E579" s="8"/>
      <c r="F579" s="8"/>
      <c r="G579" s="8"/>
      <c r="H579" s="8"/>
      <c r="I579" s="14">
        <v>12113623.6</v>
      </c>
      <c r="J579" s="8"/>
      <c r="K579" s="8"/>
      <c r="M579" s="8"/>
    </row>
    <row r="580" spans="1:13" x14ac:dyDescent="0.25">
      <c r="A580" s="2"/>
      <c r="B580" s="37" t="s">
        <v>324</v>
      </c>
      <c r="C580" s="8"/>
      <c r="D580" s="8"/>
      <c r="E580" s="8"/>
      <c r="F580" s="8"/>
      <c r="G580" s="8"/>
      <c r="H580" s="8"/>
      <c r="I580" s="14">
        <v>62410373.990000002</v>
      </c>
      <c r="J580" s="8"/>
      <c r="K580" s="8"/>
      <c r="M580" s="8"/>
    </row>
    <row r="581" spans="1:13" ht="15.75" thickBot="1" x14ac:dyDescent="0.3">
      <c r="B581" s="1" t="s">
        <v>57</v>
      </c>
      <c r="C581" s="8"/>
      <c r="D581" s="8"/>
      <c r="E581" s="8"/>
      <c r="F581" s="8"/>
      <c r="G581" s="8"/>
      <c r="H581" s="8"/>
      <c r="I581" s="7">
        <f>SUM(I573:I580)</f>
        <v>315961924.49000001</v>
      </c>
      <c r="J581" s="8"/>
      <c r="K581" s="8"/>
      <c r="M581" s="8"/>
    </row>
    <row r="582" spans="1:13" ht="15.75" thickTop="1" x14ac:dyDescent="0.25">
      <c r="A582" s="8"/>
      <c r="B582" s="8"/>
      <c r="C582" s="8"/>
      <c r="D582" s="8"/>
      <c r="E582" s="8"/>
      <c r="F582" s="8"/>
      <c r="G582" s="8"/>
      <c r="H582" s="8"/>
      <c r="J582" s="8"/>
      <c r="K582" s="8"/>
      <c r="M582" s="8"/>
    </row>
    <row r="583" spans="1:13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5" spans="1:13" ht="20.25" x14ac:dyDescent="0.25">
      <c r="B585" s="74" t="s">
        <v>50</v>
      </c>
      <c r="C585" s="74"/>
      <c r="D585" s="74"/>
      <c r="E585" s="74"/>
      <c r="F585" s="74"/>
      <c r="G585" s="74"/>
      <c r="H585" s="74"/>
      <c r="I585" s="74"/>
      <c r="J585" s="30"/>
      <c r="K585" s="8"/>
      <c r="L585" s="8"/>
    </row>
    <row r="586" spans="1:13" x14ac:dyDescent="0.2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3" x14ac:dyDescent="0.25">
      <c r="B587" s="75" t="s">
        <v>407</v>
      </c>
      <c r="C587" s="75"/>
      <c r="D587" s="75"/>
      <c r="E587" s="75"/>
      <c r="F587" s="75"/>
      <c r="G587" s="75"/>
      <c r="H587" s="75"/>
      <c r="I587" s="75"/>
      <c r="J587" s="31"/>
      <c r="K587" s="8"/>
      <c r="L587" s="8"/>
    </row>
    <row r="588" spans="1:13" x14ac:dyDescent="0.2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3" x14ac:dyDescent="0.25">
      <c r="B589" s="71" t="s">
        <v>339</v>
      </c>
      <c r="C589" s="71"/>
      <c r="D589" s="71"/>
      <c r="E589" s="71"/>
      <c r="F589" s="71"/>
      <c r="G589" s="71"/>
      <c r="H589" s="71"/>
      <c r="I589" s="71"/>
      <c r="J589" s="32"/>
      <c r="K589" s="8"/>
      <c r="L589" s="8"/>
    </row>
    <row r="590" spans="1:13" x14ac:dyDescent="0.25">
      <c r="B590" s="72" t="s">
        <v>5</v>
      </c>
      <c r="C590" s="72"/>
      <c r="D590" s="72"/>
      <c r="E590" s="72"/>
      <c r="F590" s="72"/>
      <c r="G590" s="72"/>
      <c r="H590" s="72"/>
      <c r="I590" s="72"/>
      <c r="J590" s="33"/>
      <c r="K590" s="8"/>
      <c r="L590" s="8"/>
    </row>
    <row r="591" spans="1:13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3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2" x14ac:dyDescent="0.25">
      <c r="A593" s="8"/>
      <c r="C593" s="34"/>
      <c r="D593" s="8"/>
      <c r="E593" s="8"/>
      <c r="F593" s="8"/>
      <c r="G593" s="8"/>
      <c r="H593" s="8"/>
      <c r="I593" s="34"/>
      <c r="J593" s="8"/>
      <c r="K593" s="8"/>
    </row>
    <row r="594" spans="1:12" x14ac:dyDescent="0.25">
      <c r="A594" s="2"/>
      <c r="B594" s="34" t="s">
        <v>51</v>
      </c>
      <c r="D594" s="8"/>
      <c r="E594" s="8"/>
      <c r="F594" s="8"/>
      <c r="G594" s="8"/>
      <c r="H594" s="8"/>
      <c r="I594" s="34" t="s">
        <v>52</v>
      </c>
      <c r="J594" s="8"/>
      <c r="K594" s="8"/>
    </row>
    <row r="595" spans="1:12" x14ac:dyDescent="0.25">
      <c r="A595" s="2"/>
      <c r="B595" s="37" t="s">
        <v>325</v>
      </c>
      <c r="C595" s="8"/>
      <c r="D595" s="8"/>
      <c r="E595" s="8"/>
      <c r="F595" s="8"/>
      <c r="G595" s="8"/>
      <c r="H595" s="8"/>
      <c r="I595" s="14">
        <v>3865825</v>
      </c>
      <c r="J595" s="8"/>
      <c r="K595" s="8"/>
    </row>
    <row r="596" spans="1:12" x14ac:dyDescent="0.25">
      <c r="A596" s="2"/>
      <c r="B596" s="37" t="s">
        <v>326</v>
      </c>
      <c r="C596" s="8"/>
      <c r="D596" s="8"/>
      <c r="E596" s="8"/>
      <c r="F596" s="8"/>
      <c r="G596" s="8"/>
      <c r="H596" s="8"/>
      <c r="I596" s="14">
        <v>1036120.69</v>
      </c>
      <c r="J596" s="8"/>
      <c r="K596" s="8"/>
    </row>
    <row r="597" spans="1:12" x14ac:dyDescent="0.25">
      <c r="A597" s="2"/>
      <c r="B597" s="37" t="s">
        <v>327</v>
      </c>
      <c r="C597" s="8"/>
      <c r="D597" s="8"/>
      <c r="E597" s="8"/>
      <c r="F597" s="8"/>
      <c r="G597" s="8"/>
      <c r="H597" s="8"/>
      <c r="I597" s="14">
        <v>1897982.49</v>
      </c>
      <c r="J597" s="8"/>
      <c r="K597" s="8"/>
    </row>
    <row r="598" spans="1:12" x14ac:dyDescent="0.25">
      <c r="A598" s="2"/>
      <c r="B598" s="37" t="s">
        <v>349</v>
      </c>
      <c r="C598" s="8"/>
      <c r="D598" s="8"/>
      <c r="E598" s="8"/>
      <c r="F598" s="8"/>
      <c r="G598" s="8"/>
      <c r="H598" s="8"/>
      <c r="I598" s="14">
        <v>20537.990000000002</v>
      </c>
      <c r="J598" s="8"/>
      <c r="K598" s="8"/>
    </row>
    <row r="599" spans="1:12" x14ac:dyDescent="0.25">
      <c r="A599" s="2"/>
      <c r="B599" s="37" t="s">
        <v>350</v>
      </c>
      <c r="C599" s="8"/>
      <c r="D599" s="8"/>
      <c r="E599" s="8"/>
      <c r="F599" s="8"/>
      <c r="G599" s="8"/>
      <c r="H599" s="8"/>
      <c r="I599" s="14">
        <v>1078241.1000000001</v>
      </c>
      <c r="J599" s="8"/>
      <c r="K599" s="8"/>
    </row>
    <row r="600" spans="1:12" x14ac:dyDescent="0.25">
      <c r="A600" s="2"/>
      <c r="B600" s="37" t="s">
        <v>328</v>
      </c>
      <c r="C600" s="8"/>
      <c r="D600" s="8"/>
      <c r="E600" s="8"/>
      <c r="F600" s="8"/>
      <c r="G600" s="8"/>
      <c r="H600" s="8"/>
      <c r="I600" s="14">
        <v>390034.27</v>
      </c>
      <c r="J600" s="8"/>
      <c r="K600" s="8"/>
    </row>
    <row r="601" spans="1:12" x14ac:dyDescent="0.25">
      <c r="A601" s="2"/>
      <c r="B601" s="37" t="s">
        <v>329</v>
      </c>
      <c r="C601" s="8"/>
      <c r="D601" s="8"/>
      <c r="E601" s="8"/>
      <c r="F601" s="8"/>
      <c r="G601" s="8"/>
      <c r="H601" s="8"/>
      <c r="I601" s="14">
        <v>433323.23</v>
      </c>
      <c r="J601" s="8"/>
      <c r="K601" s="8"/>
    </row>
    <row r="602" spans="1:12" x14ac:dyDescent="0.25">
      <c r="A602" s="2"/>
      <c r="B602" s="37" t="s">
        <v>330</v>
      </c>
      <c r="C602" s="8"/>
      <c r="D602" s="8"/>
      <c r="E602" s="8"/>
      <c r="F602" s="8"/>
      <c r="G602" s="8"/>
      <c r="H602" s="8"/>
      <c r="I602" s="14">
        <v>11445767.640000001</v>
      </c>
      <c r="J602" s="8"/>
      <c r="K602" s="8"/>
    </row>
    <row r="603" spans="1:12" x14ac:dyDescent="0.25">
      <c r="A603" s="2"/>
      <c r="B603" s="37" t="s">
        <v>331</v>
      </c>
      <c r="C603" s="8"/>
      <c r="D603" s="8"/>
      <c r="E603" s="8"/>
      <c r="F603" s="8"/>
      <c r="G603" s="8"/>
      <c r="H603" s="8"/>
      <c r="I603" s="14">
        <v>12598084.84</v>
      </c>
      <c r="J603" s="8"/>
      <c r="K603" s="8"/>
    </row>
    <row r="604" spans="1:12" ht="15.75" thickBot="1" x14ac:dyDescent="0.3">
      <c r="B604" s="1" t="s">
        <v>57</v>
      </c>
      <c r="C604" s="8"/>
      <c r="D604" s="8"/>
      <c r="E604" s="8"/>
      <c r="F604" s="8"/>
      <c r="G604" s="8"/>
      <c r="H604" s="8"/>
      <c r="I604" s="7">
        <f>SUM(I595:I603)</f>
        <v>32765917.25</v>
      </c>
      <c r="J604" s="8"/>
      <c r="K604" s="8"/>
    </row>
    <row r="605" spans="1:12" ht="15.75" thickTop="1" x14ac:dyDescent="0.25">
      <c r="A605" s="8"/>
      <c r="B605" s="8"/>
      <c r="C605" s="8"/>
      <c r="D605" s="8"/>
      <c r="E605" s="8"/>
      <c r="F605" s="8"/>
      <c r="G605" s="8"/>
      <c r="H605" s="8"/>
      <c r="J605" s="8"/>
      <c r="K605" s="8"/>
    </row>
    <row r="606" spans="1:12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10" spans="7:7" x14ac:dyDescent="0.25">
      <c r="G610" s="56" t="s">
        <v>338</v>
      </c>
    </row>
  </sheetData>
  <mergeCells count="80">
    <mergeCell ref="B60:I60"/>
    <mergeCell ref="B3:I3"/>
    <mergeCell ref="B4:I4"/>
    <mergeCell ref="B7:I7"/>
    <mergeCell ref="B6:I6"/>
    <mergeCell ref="B19:I19"/>
    <mergeCell ref="B21:I21"/>
    <mergeCell ref="B23:I23"/>
    <mergeCell ref="B24:I24"/>
    <mergeCell ref="B40:I40"/>
    <mergeCell ref="B42:I42"/>
    <mergeCell ref="B44:I44"/>
    <mergeCell ref="B45:I45"/>
    <mergeCell ref="B55:I55"/>
    <mergeCell ref="B57:I57"/>
    <mergeCell ref="B59:I59"/>
    <mergeCell ref="B101:I101"/>
    <mergeCell ref="B103:I103"/>
    <mergeCell ref="B104:I104"/>
    <mergeCell ref="B72:I72"/>
    <mergeCell ref="B74:I74"/>
    <mergeCell ref="B76:I76"/>
    <mergeCell ref="B77:I77"/>
    <mergeCell ref="B99:I99"/>
    <mergeCell ref="B117:I117"/>
    <mergeCell ref="B154:I154"/>
    <mergeCell ref="B120:I120"/>
    <mergeCell ref="B135:I135"/>
    <mergeCell ref="B137:I137"/>
    <mergeCell ref="B139:I139"/>
    <mergeCell ref="B140:I140"/>
    <mergeCell ref="B121:I121"/>
    <mergeCell ref="B152:I152"/>
    <mergeCell ref="B565:I565"/>
    <mergeCell ref="B566:I566"/>
    <mergeCell ref="B568:I568"/>
    <mergeCell ref="B118:I118"/>
    <mergeCell ref="B156:I156"/>
    <mergeCell ref="B157:I157"/>
    <mergeCell ref="B187:I187"/>
    <mergeCell ref="B188:I188"/>
    <mergeCell ref="B190:I190"/>
    <mergeCell ref="B174:I174"/>
    <mergeCell ref="B176:I176"/>
    <mergeCell ref="B177:I177"/>
    <mergeCell ref="B191:I191"/>
    <mergeCell ref="B207:I207"/>
    <mergeCell ref="B206:I206"/>
    <mergeCell ref="B209:I209"/>
    <mergeCell ref="B569:I569"/>
    <mergeCell ref="B585:I585"/>
    <mergeCell ref="B587:I587"/>
    <mergeCell ref="B589:I589"/>
    <mergeCell ref="B590:I590"/>
    <mergeCell ref="B553:I553"/>
    <mergeCell ref="B554:I554"/>
    <mergeCell ref="B210:I210"/>
    <mergeCell ref="B227:I227"/>
    <mergeCell ref="B228:I228"/>
    <mergeCell ref="B230:I230"/>
    <mergeCell ref="B231:I231"/>
    <mergeCell ref="B262:I262"/>
    <mergeCell ref="B263:I263"/>
    <mergeCell ref="B265:I265"/>
    <mergeCell ref="B266:I266"/>
    <mergeCell ref="B275:I275"/>
    <mergeCell ref="B276:I276"/>
    <mergeCell ref="B278:I278"/>
    <mergeCell ref="B279:I279"/>
    <mergeCell ref="B510:I510"/>
    <mergeCell ref="B512:I512"/>
    <mergeCell ref="B513:I513"/>
    <mergeCell ref="B172:I172"/>
    <mergeCell ref="B550:I550"/>
    <mergeCell ref="B551:I551"/>
    <mergeCell ref="B508:I508"/>
    <mergeCell ref="B529:I529"/>
    <mergeCell ref="B530:I530"/>
    <mergeCell ref="B532:I532"/>
    <mergeCell ref="B533:I533"/>
  </mergeCells>
  <pageMargins left="0.70866141732283472" right="0.70866141732283472" top="0.74803149606299213" bottom="0.74803149606299213" header="0.31496062992125984" footer="0.31496062992125984"/>
  <pageSetup paperSize="9" scale="83" fitToHeight="10" orientation="portrait" r:id="rId1"/>
  <rowBreaks count="1" manualBreakCount="1">
    <brk id="39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6"/>
  <sheetViews>
    <sheetView topLeftCell="A202" workbookViewId="0">
      <selection activeCell="B211" sqref="B211"/>
    </sheetView>
  </sheetViews>
  <sheetFormatPr baseColWidth="10" defaultRowHeight="15" x14ac:dyDescent="0.25"/>
  <cols>
    <col min="1" max="1" width="9.42578125" customWidth="1"/>
    <col min="2" max="2" width="54.28515625" bestFit="1" customWidth="1"/>
    <col min="3" max="3" width="15.28515625" bestFit="1" customWidth="1"/>
  </cols>
  <sheetData>
    <row r="2" spans="2:3" ht="20.25" x14ac:dyDescent="0.25">
      <c r="B2" s="74" t="s">
        <v>50</v>
      </c>
      <c r="C2" s="74"/>
    </row>
    <row r="3" spans="2:3" x14ac:dyDescent="0.25">
      <c r="B3" s="75" t="s">
        <v>407</v>
      </c>
      <c r="C3" s="75"/>
    </row>
    <row r="4" spans="2:3" x14ac:dyDescent="0.25">
      <c r="B4" s="71" t="s">
        <v>43</v>
      </c>
      <c r="C4" s="71"/>
    </row>
    <row r="5" spans="2:3" x14ac:dyDescent="0.25">
      <c r="B5" s="72" t="s">
        <v>5</v>
      </c>
      <c r="C5" s="72"/>
    </row>
    <row r="6" spans="2:3" x14ac:dyDescent="0.25">
      <c r="B6" s="8"/>
      <c r="C6" s="8"/>
    </row>
    <row r="7" spans="2:3" x14ac:dyDescent="0.25">
      <c r="B7" s="8"/>
      <c r="C7" s="8"/>
    </row>
    <row r="8" spans="2:3" x14ac:dyDescent="0.25">
      <c r="B8" s="1" t="s">
        <v>51</v>
      </c>
      <c r="C8" s="80" t="s">
        <v>52</v>
      </c>
    </row>
    <row r="9" spans="2:3" x14ac:dyDescent="0.25">
      <c r="B9" s="37" t="s">
        <v>53</v>
      </c>
      <c r="C9" s="14">
        <v>175000</v>
      </c>
    </row>
    <row r="10" spans="2:3" x14ac:dyDescent="0.25">
      <c r="B10" s="37" t="s">
        <v>42</v>
      </c>
      <c r="C10" s="14">
        <v>279790121.44999999</v>
      </c>
    </row>
    <row r="11" spans="2:3" x14ac:dyDescent="0.25">
      <c r="B11" s="37" t="s">
        <v>54</v>
      </c>
      <c r="C11" s="14">
        <v>3953568.23</v>
      </c>
    </row>
    <row r="12" spans="2:3" x14ac:dyDescent="0.25">
      <c r="B12" s="37" t="s">
        <v>55</v>
      </c>
      <c r="C12" s="14">
        <v>136130416.25</v>
      </c>
    </row>
    <row r="13" spans="2:3" x14ac:dyDescent="0.25">
      <c r="B13" s="37" t="s">
        <v>56</v>
      </c>
      <c r="C13" s="14">
        <v>100000</v>
      </c>
    </row>
    <row r="14" spans="2:3" ht="15.75" thickBot="1" x14ac:dyDescent="0.3">
      <c r="B14" s="1" t="s">
        <v>57</v>
      </c>
      <c r="C14" s="50">
        <f>SUM(C9:C13)</f>
        <v>420149105.93000001</v>
      </c>
    </row>
    <row r="15" spans="2:3" ht="15.75" thickTop="1" x14ac:dyDescent="0.25">
      <c r="B15" s="1"/>
      <c r="C15" s="49"/>
    </row>
    <row r="16" spans="2:3" x14ac:dyDescent="0.25">
      <c r="B16" s="1"/>
      <c r="C16" s="35"/>
    </row>
    <row r="17" spans="2:3" ht="20.25" x14ac:dyDescent="0.25">
      <c r="B17" s="74" t="s">
        <v>50</v>
      </c>
      <c r="C17" s="74"/>
    </row>
    <row r="18" spans="2:3" x14ac:dyDescent="0.25">
      <c r="B18" s="75" t="s">
        <v>407</v>
      </c>
      <c r="C18" s="75"/>
    </row>
    <row r="19" spans="2:3" x14ac:dyDescent="0.25">
      <c r="B19" s="71" t="s">
        <v>101</v>
      </c>
      <c r="C19" s="71"/>
    </row>
    <row r="20" spans="2:3" x14ac:dyDescent="0.25">
      <c r="B20" s="72" t="s">
        <v>5</v>
      </c>
      <c r="C20" s="72"/>
    </row>
    <row r="21" spans="2:3" x14ac:dyDescent="0.25">
      <c r="B21" s="1" t="s">
        <v>51</v>
      </c>
      <c r="C21" s="80" t="s">
        <v>52</v>
      </c>
    </row>
    <row r="22" spans="2:3" x14ac:dyDescent="0.25">
      <c r="B22" s="37" t="s">
        <v>97</v>
      </c>
      <c r="C22" s="14">
        <v>13500000</v>
      </c>
    </row>
    <row r="23" spans="2:3" x14ac:dyDescent="0.25">
      <c r="B23" s="37" t="s">
        <v>99</v>
      </c>
      <c r="C23" s="14">
        <v>28629170</v>
      </c>
    </row>
    <row r="24" spans="2:3" x14ac:dyDescent="0.25">
      <c r="B24" s="37" t="s">
        <v>100</v>
      </c>
      <c r="C24" s="14">
        <v>73768033.760000005</v>
      </c>
    </row>
    <row r="25" spans="2:3" x14ac:dyDescent="0.25">
      <c r="B25" s="37" t="s">
        <v>341</v>
      </c>
      <c r="C25" s="14">
        <v>50000000</v>
      </c>
    </row>
    <row r="26" spans="2:3" x14ac:dyDescent="0.25">
      <c r="B26" s="37" t="s">
        <v>342</v>
      </c>
      <c r="C26" s="14">
        <v>50000000</v>
      </c>
    </row>
    <row r="27" spans="2:3" x14ac:dyDescent="0.25">
      <c r="B27" s="37" t="s">
        <v>392</v>
      </c>
      <c r="C27" s="14">
        <v>2648294.37</v>
      </c>
    </row>
    <row r="28" spans="2:3" x14ac:dyDescent="0.25">
      <c r="B28" s="37" t="s">
        <v>408</v>
      </c>
      <c r="C28" s="14">
        <v>100000000</v>
      </c>
    </row>
    <row r="29" spans="2:3" x14ac:dyDescent="0.25">
      <c r="B29" s="37" t="s">
        <v>409</v>
      </c>
      <c r="C29" s="14">
        <v>100000000</v>
      </c>
    </row>
    <row r="30" spans="2:3" x14ac:dyDescent="0.25">
      <c r="B30" s="37" t="s">
        <v>410</v>
      </c>
      <c r="C30" s="14">
        <v>100000000</v>
      </c>
    </row>
    <row r="31" spans="2:3" x14ac:dyDescent="0.25">
      <c r="B31" s="37" t="s">
        <v>411</v>
      </c>
      <c r="C31" s="12">
        <v>100000000</v>
      </c>
    </row>
    <row r="32" spans="2:3" ht="15.75" thickBot="1" x14ac:dyDescent="0.3">
      <c r="B32" s="1" t="s">
        <v>57</v>
      </c>
      <c r="C32" s="57">
        <f>SUM(C22:C31)</f>
        <v>618545498.13</v>
      </c>
    </row>
    <row r="33" spans="2:3" ht="15.75" thickTop="1" x14ac:dyDescent="0.25">
      <c r="B33" s="37"/>
      <c r="C33" s="8"/>
    </row>
    <row r="35" spans="2:3" ht="20.25" x14ac:dyDescent="0.25">
      <c r="B35" s="74" t="s">
        <v>50</v>
      </c>
      <c r="C35" s="74"/>
    </row>
    <row r="36" spans="2:3" x14ac:dyDescent="0.25">
      <c r="B36" s="75" t="s">
        <v>407</v>
      </c>
      <c r="C36" s="75"/>
    </row>
    <row r="37" spans="2:3" x14ac:dyDescent="0.25">
      <c r="B37" s="71" t="s">
        <v>58</v>
      </c>
      <c r="C37" s="71"/>
    </row>
    <row r="38" spans="2:3" x14ac:dyDescent="0.25">
      <c r="B38" s="72" t="s">
        <v>5</v>
      </c>
      <c r="C38" s="72"/>
    </row>
    <row r="39" spans="2:3" x14ac:dyDescent="0.25">
      <c r="B39" s="8"/>
      <c r="C39" s="8"/>
    </row>
    <row r="40" spans="2:3" x14ac:dyDescent="0.25">
      <c r="B40" s="8"/>
      <c r="C40" s="8"/>
    </row>
    <row r="41" spans="2:3" x14ac:dyDescent="0.25">
      <c r="B41" s="1" t="s">
        <v>51</v>
      </c>
      <c r="C41" s="80" t="s">
        <v>52</v>
      </c>
    </row>
    <row r="42" spans="2:3" x14ac:dyDescent="0.25">
      <c r="B42" s="2" t="s">
        <v>59</v>
      </c>
      <c r="C42" s="11">
        <v>128770</v>
      </c>
    </row>
    <row r="43" spans="2:3" x14ac:dyDescent="0.25">
      <c r="B43" s="2" t="s">
        <v>60</v>
      </c>
      <c r="C43" s="11">
        <v>1019519.76</v>
      </c>
    </row>
    <row r="44" spans="2:3" ht="15.75" thickBot="1" x14ac:dyDescent="0.3">
      <c r="B44" s="1" t="s">
        <v>57</v>
      </c>
      <c r="C44" s="7">
        <f>SUM(C42:C43)</f>
        <v>1148289.76</v>
      </c>
    </row>
    <row r="45" spans="2:3" ht="15.75" thickTop="1" x14ac:dyDescent="0.25">
      <c r="B45" s="8"/>
      <c r="C45" s="8"/>
    </row>
    <row r="46" spans="2:3" x14ac:dyDescent="0.25">
      <c r="B46" s="8"/>
      <c r="C46" s="8"/>
    </row>
    <row r="47" spans="2:3" x14ac:dyDescent="0.25">
      <c r="B47" s="8"/>
      <c r="C47" s="8"/>
    </row>
    <row r="48" spans="2:3" ht="20.25" x14ac:dyDescent="0.25">
      <c r="B48" s="74" t="s">
        <v>50</v>
      </c>
      <c r="C48" s="74"/>
    </row>
    <row r="49" spans="2:3" x14ac:dyDescent="0.25">
      <c r="B49" s="75" t="s">
        <v>407</v>
      </c>
      <c r="C49" s="75"/>
    </row>
    <row r="50" spans="2:3" x14ac:dyDescent="0.25">
      <c r="B50" s="71" t="s">
        <v>45</v>
      </c>
      <c r="C50" s="71"/>
    </row>
    <row r="51" spans="2:3" x14ac:dyDescent="0.25">
      <c r="B51" s="72" t="s">
        <v>5</v>
      </c>
      <c r="C51" s="72"/>
    </row>
    <row r="52" spans="2:3" x14ac:dyDescent="0.25">
      <c r="B52" s="8"/>
      <c r="C52" s="8"/>
    </row>
    <row r="53" spans="2:3" x14ac:dyDescent="0.25">
      <c r="B53" s="1" t="s">
        <v>51</v>
      </c>
      <c r="C53" s="80" t="s">
        <v>52</v>
      </c>
    </row>
    <row r="54" spans="2:3" x14ac:dyDescent="0.25">
      <c r="B54" s="37" t="s">
        <v>343</v>
      </c>
      <c r="C54" s="14">
        <v>55000</v>
      </c>
    </row>
    <row r="55" spans="2:3" x14ac:dyDescent="0.25">
      <c r="B55" s="37" t="s">
        <v>102</v>
      </c>
      <c r="C55" s="14">
        <v>88903.18</v>
      </c>
    </row>
    <row r="56" spans="2:3" x14ac:dyDescent="0.25">
      <c r="B56" s="37" t="s">
        <v>103</v>
      </c>
      <c r="C56" s="14">
        <v>501985750.75</v>
      </c>
    </row>
    <row r="57" spans="2:3" x14ac:dyDescent="0.25">
      <c r="B57" s="37" t="s">
        <v>104</v>
      </c>
      <c r="C57" s="14">
        <v>18991966.789999999</v>
      </c>
    </row>
    <row r="58" spans="2:3" ht="15.75" thickBot="1" x14ac:dyDescent="0.3">
      <c r="B58" s="1" t="s">
        <v>57</v>
      </c>
      <c r="C58" s="7">
        <f>SUM(C54:C57)</f>
        <v>521121620.72000003</v>
      </c>
    </row>
    <row r="59" spans="2:3" ht="15.75" thickTop="1" x14ac:dyDescent="0.25">
      <c r="B59" s="8"/>
    </row>
    <row r="60" spans="2:3" x14ac:dyDescent="0.25">
      <c r="B60" s="8"/>
      <c r="C60" s="8"/>
    </row>
    <row r="62" spans="2:3" ht="20.25" x14ac:dyDescent="0.25">
      <c r="B62" s="74" t="s">
        <v>50</v>
      </c>
      <c r="C62" s="74"/>
    </row>
    <row r="63" spans="2:3" x14ac:dyDescent="0.25">
      <c r="B63" s="75" t="s">
        <v>407</v>
      </c>
      <c r="C63" s="75"/>
    </row>
    <row r="64" spans="2:3" x14ac:dyDescent="0.25">
      <c r="B64" s="71" t="s">
        <v>46</v>
      </c>
      <c r="C64" s="71"/>
    </row>
    <row r="65" spans="1:3" x14ac:dyDescent="0.25">
      <c r="B65" s="72" t="s">
        <v>5</v>
      </c>
      <c r="C65" s="72"/>
    </row>
    <row r="66" spans="1:3" x14ac:dyDescent="0.25">
      <c r="B66" s="8"/>
      <c r="C66" s="8"/>
    </row>
    <row r="67" spans="1:3" x14ac:dyDescent="0.25">
      <c r="B67" s="8"/>
      <c r="C67" s="8"/>
    </row>
    <row r="68" spans="1:3" x14ac:dyDescent="0.25">
      <c r="B68" s="1" t="s">
        <v>51</v>
      </c>
      <c r="C68" s="80" t="s">
        <v>52</v>
      </c>
    </row>
    <row r="69" spans="1:3" x14ac:dyDescent="0.25">
      <c r="B69" s="2" t="s">
        <v>61</v>
      </c>
      <c r="C69" s="11">
        <v>315173.65999999997</v>
      </c>
    </row>
    <row r="70" spans="1:3" x14ac:dyDescent="0.25">
      <c r="B70" s="2" t="s">
        <v>62</v>
      </c>
      <c r="C70" s="11">
        <v>344542.07</v>
      </c>
    </row>
    <row r="71" spans="1:3" x14ac:dyDescent="0.25">
      <c r="B71" s="2" t="s">
        <v>63</v>
      </c>
      <c r="C71" s="11">
        <v>8983542.7200000007</v>
      </c>
    </row>
    <row r="72" spans="1:3" x14ac:dyDescent="0.25">
      <c r="B72" s="2" t="s">
        <v>64</v>
      </c>
      <c r="C72" s="11">
        <v>2755300</v>
      </c>
    </row>
    <row r="73" spans="1:3" x14ac:dyDescent="0.25">
      <c r="B73" s="2" t="s">
        <v>65</v>
      </c>
      <c r="C73" s="11">
        <v>400000</v>
      </c>
    </row>
    <row r="74" spans="1:3" x14ac:dyDescent="0.25">
      <c r="B74" s="2" t="s">
        <v>393</v>
      </c>
      <c r="C74" s="11">
        <v>350704.26</v>
      </c>
    </row>
    <row r="75" spans="1:3" x14ac:dyDescent="0.25">
      <c r="B75" s="2" t="s">
        <v>394</v>
      </c>
      <c r="C75" s="11">
        <v>559607.02</v>
      </c>
    </row>
    <row r="76" spans="1:3" x14ac:dyDescent="0.25">
      <c r="B76" s="2" t="s">
        <v>395</v>
      </c>
      <c r="C76" s="11">
        <v>439167.68</v>
      </c>
    </row>
    <row r="77" spans="1:3" x14ac:dyDescent="0.25">
      <c r="B77" s="2" t="s">
        <v>415</v>
      </c>
      <c r="C77" s="11">
        <v>232000</v>
      </c>
    </row>
    <row r="78" spans="1:3" ht="15.75" thickBot="1" x14ac:dyDescent="0.3">
      <c r="B78" s="1" t="s">
        <v>57</v>
      </c>
      <c r="C78" s="7">
        <f>SUM(C69:C77)</f>
        <v>14380037.41</v>
      </c>
    </row>
    <row r="79" spans="1:3" ht="15.75" thickTop="1" x14ac:dyDescent="0.25">
      <c r="B79" s="8"/>
      <c r="C79" s="8"/>
    </row>
    <row r="80" spans="1:3" x14ac:dyDescent="0.25">
      <c r="A80" s="8"/>
      <c r="B80" s="8"/>
    </row>
    <row r="81" spans="1:3" ht="20.25" x14ac:dyDescent="0.25">
      <c r="A81" s="59"/>
      <c r="B81" s="74" t="s">
        <v>50</v>
      </c>
      <c r="C81" s="74"/>
    </row>
    <row r="82" spans="1:3" x14ac:dyDescent="0.25">
      <c r="B82" s="75" t="s">
        <v>407</v>
      </c>
      <c r="C82" s="75"/>
    </row>
    <row r="83" spans="1:3" x14ac:dyDescent="0.25">
      <c r="B83" s="71" t="s">
        <v>105</v>
      </c>
      <c r="C83" s="71"/>
    </row>
    <row r="84" spans="1:3" x14ac:dyDescent="0.25">
      <c r="B84" s="72" t="s">
        <v>5</v>
      </c>
      <c r="C84" s="72"/>
    </row>
    <row r="85" spans="1:3" x14ac:dyDescent="0.25">
      <c r="A85" s="8"/>
      <c r="B85" s="8"/>
      <c r="C85" s="8"/>
    </row>
    <row r="86" spans="1:3" x14ac:dyDescent="0.25">
      <c r="A86" s="8"/>
      <c r="B86" s="1" t="s">
        <v>51</v>
      </c>
      <c r="C86" s="80" t="s">
        <v>52</v>
      </c>
    </row>
    <row r="87" spans="1:3" x14ac:dyDescent="0.25">
      <c r="A87" s="8"/>
      <c r="B87" s="37" t="s">
        <v>106</v>
      </c>
      <c r="C87" s="14">
        <v>470085399</v>
      </c>
    </row>
    <row r="88" spans="1:3" x14ac:dyDescent="0.25">
      <c r="B88" s="37" t="s">
        <v>107</v>
      </c>
      <c r="C88" s="14">
        <v>136409179</v>
      </c>
    </row>
    <row r="89" spans="1:3" x14ac:dyDescent="0.25">
      <c r="B89" s="37" t="s">
        <v>412</v>
      </c>
      <c r="C89" s="14">
        <v>140691120.69</v>
      </c>
    </row>
    <row r="90" spans="1:3" ht="15.75" thickBot="1" x14ac:dyDescent="0.3">
      <c r="B90" s="1" t="s">
        <v>57</v>
      </c>
      <c r="C90" s="7">
        <f>SUM(C87:C89)</f>
        <v>747185698.69000006</v>
      </c>
    </row>
    <row r="91" spans="1:3" ht="15.75" thickTop="1" x14ac:dyDescent="0.25"/>
    <row r="92" spans="1:3" ht="20.25" x14ac:dyDescent="0.25">
      <c r="B92" s="74" t="s">
        <v>50</v>
      </c>
      <c r="C92" s="74"/>
    </row>
    <row r="93" spans="1:3" x14ac:dyDescent="0.25">
      <c r="B93" s="75" t="s">
        <v>407</v>
      </c>
      <c r="C93" s="75"/>
    </row>
    <row r="94" spans="1:3" x14ac:dyDescent="0.25">
      <c r="B94" s="71" t="s">
        <v>47</v>
      </c>
      <c r="C94" s="71"/>
    </row>
    <row r="95" spans="1:3" x14ac:dyDescent="0.25">
      <c r="B95" s="72" t="s">
        <v>5</v>
      </c>
      <c r="C95" s="72"/>
    </row>
    <row r="96" spans="1:3" x14ac:dyDescent="0.25">
      <c r="B96" s="8"/>
      <c r="C96" s="8"/>
    </row>
    <row r="97" spans="2:3" x14ac:dyDescent="0.25">
      <c r="B97" s="1" t="s">
        <v>51</v>
      </c>
      <c r="C97" s="80" t="s">
        <v>52</v>
      </c>
    </row>
    <row r="98" spans="2:3" x14ac:dyDescent="0.25">
      <c r="B98" s="37" t="s">
        <v>66</v>
      </c>
      <c r="C98" s="14">
        <v>57964805.520000003</v>
      </c>
    </row>
    <row r="99" spans="2:3" x14ac:dyDescent="0.25">
      <c r="B99" s="37" t="s">
        <v>67</v>
      </c>
      <c r="C99" s="14">
        <v>77426701.269999996</v>
      </c>
    </row>
    <row r="100" spans="2:3" x14ac:dyDescent="0.25">
      <c r="B100" s="37" t="s">
        <v>68</v>
      </c>
      <c r="C100" s="14">
        <v>3509745.47</v>
      </c>
    </row>
    <row r="101" spans="2:3" x14ac:dyDescent="0.25">
      <c r="B101" s="37" t="s">
        <v>69</v>
      </c>
      <c r="C101" s="14">
        <f>83313982.06+22548</f>
        <v>83336530.060000002</v>
      </c>
    </row>
    <row r="102" spans="2:3" x14ac:dyDescent="0.25">
      <c r="B102" s="37" t="s">
        <v>70</v>
      </c>
      <c r="C102" s="14">
        <v>6430084.0199999996</v>
      </c>
    </row>
    <row r="103" spans="2:3" x14ac:dyDescent="0.25">
      <c r="B103" s="37" t="s">
        <v>71</v>
      </c>
      <c r="C103" s="14">
        <v>43760.7</v>
      </c>
    </row>
    <row r="104" spans="2:3" ht="15.75" thickBot="1" x14ac:dyDescent="0.3">
      <c r="B104" s="1" t="s">
        <v>57</v>
      </c>
      <c r="C104" s="7">
        <f>SUM(C98:C103)</f>
        <v>228711627.03999999</v>
      </c>
    </row>
    <row r="105" spans="2:3" ht="15.75" thickTop="1" x14ac:dyDescent="0.25">
      <c r="B105" s="8"/>
      <c r="C105" s="8"/>
    </row>
    <row r="106" spans="2:3" x14ac:dyDescent="0.25">
      <c r="B106" s="8"/>
      <c r="C106" s="8"/>
    </row>
    <row r="107" spans="2:3" ht="20.25" x14ac:dyDescent="0.25">
      <c r="B107" s="74" t="s">
        <v>50</v>
      </c>
      <c r="C107" s="74"/>
    </row>
    <row r="108" spans="2:3" x14ac:dyDescent="0.25">
      <c r="B108" s="75" t="s">
        <v>407</v>
      </c>
      <c r="C108" s="75"/>
    </row>
    <row r="109" spans="2:3" x14ac:dyDescent="0.25">
      <c r="B109" s="71" t="s">
        <v>108</v>
      </c>
      <c r="C109" s="71"/>
    </row>
    <row r="110" spans="2:3" x14ac:dyDescent="0.25">
      <c r="B110" s="72" t="s">
        <v>5</v>
      </c>
      <c r="C110" s="72"/>
    </row>
    <row r="111" spans="2:3" x14ac:dyDescent="0.25">
      <c r="B111" s="8"/>
      <c r="C111" s="8"/>
    </row>
    <row r="112" spans="2:3" x14ac:dyDescent="0.25">
      <c r="B112" s="1" t="s">
        <v>51</v>
      </c>
      <c r="C112" s="80" t="s">
        <v>52</v>
      </c>
    </row>
    <row r="113" spans="2:3" x14ac:dyDescent="0.25">
      <c r="B113" s="37" t="s">
        <v>109</v>
      </c>
      <c r="C113" s="14">
        <v>442412.59</v>
      </c>
    </row>
    <row r="114" spans="2:3" x14ac:dyDescent="0.25">
      <c r="B114" s="37" t="s">
        <v>110</v>
      </c>
      <c r="C114" s="14">
        <v>7375414.5499999998</v>
      </c>
    </row>
    <row r="115" spans="2:3" x14ac:dyDescent="0.25">
      <c r="B115" s="37" t="s">
        <v>111</v>
      </c>
      <c r="C115" s="14">
        <v>22082319.75</v>
      </c>
    </row>
    <row r="116" spans="2:3" ht="15.75" thickBot="1" x14ac:dyDescent="0.3">
      <c r="B116" s="1" t="s">
        <v>57</v>
      </c>
      <c r="C116" s="54">
        <f>SUM(C113:C115)</f>
        <v>29900146.890000001</v>
      </c>
    </row>
    <row r="117" spans="2:3" ht="15.75" thickTop="1" x14ac:dyDescent="0.25">
      <c r="B117" s="1"/>
      <c r="C117" s="8"/>
    </row>
    <row r="118" spans="2:3" x14ac:dyDescent="0.25">
      <c r="B118" s="8"/>
    </row>
    <row r="119" spans="2:3" ht="20.25" x14ac:dyDescent="0.25">
      <c r="B119" s="74" t="s">
        <v>50</v>
      </c>
      <c r="C119" s="74"/>
    </row>
    <row r="120" spans="2:3" x14ac:dyDescent="0.25">
      <c r="B120" s="75" t="s">
        <v>407</v>
      </c>
      <c r="C120" s="75"/>
    </row>
    <row r="121" spans="2:3" x14ac:dyDescent="0.25">
      <c r="B121" s="71" t="s">
        <v>112</v>
      </c>
      <c r="C121" s="71"/>
    </row>
    <row r="122" spans="2:3" x14ac:dyDescent="0.25">
      <c r="B122" s="72" t="s">
        <v>5</v>
      </c>
      <c r="C122" s="72"/>
    </row>
    <row r="123" spans="2:3" x14ac:dyDescent="0.25">
      <c r="B123" s="8"/>
      <c r="C123" s="8"/>
    </row>
    <row r="124" spans="2:3" x14ac:dyDescent="0.25">
      <c r="B124" s="1" t="s">
        <v>51</v>
      </c>
      <c r="C124" s="80" t="s">
        <v>52</v>
      </c>
    </row>
    <row r="125" spans="2:3" x14ac:dyDescent="0.25">
      <c r="B125" s="37" t="s">
        <v>113</v>
      </c>
      <c r="C125" s="14">
        <v>271418318.61000001</v>
      </c>
    </row>
    <row r="126" spans="2:3" x14ac:dyDescent="0.25">
      <c r="B126" s="37" t="s">
        <v>114</v>
      </c>
      <c r="C126" s="14">
        <v>84369136.480000004</v>
      </c>
    </row>
    <row r="127" spans="2:3" x14ac:dyDescent="0.25">
      <c r="B127" s="37" t="s">
        <v>115</v>
      </c>
      <c r="C127" s="14">
        <v>87733941.989999995</v>
      </c>
    </row>
    <row r="128" spans="2:3" x14ac:dyDescent="0.25">
      <c r="B128" s="37" t="s">
        <v>116</v>
      </c>
      <c r="C128" s="14">
        <v>141308916.27000001</v>
      </c>
    </row>
    <row r="129" spans="1:3" x14ac:dyDescent="0.25">
      <c r="B129" s="37" t="s">
        <v>117</v>
      </c>
      <c r="C129" s="14">
        <v>2025607.42</v>
      </c>
    </row>
    <row r="130" spans="1:3" x14ac:dyDescent="0.25">
      <c r="B130" s="37" t="s">
        <v>118</v>
      </c>
      <c r="C130" s="14">
        <v>160958228.46000001</v>
      </c>
    </row>
    <row r="131" spans="1:3" x14ac:dyDescent="0.25">
      <c r="B131" s="37" t="s">
        <v>119</v>
      </c>
      <c r="C131" s="14">
        <v>54688365.450000003</v>
      </c>
    </row>
    <row r="132" spans="1:3" x14ac:dyDescent="0.25">
      <c r="B132" s="37" t="s">
        <v>120</v>
      </c>
      <c r="C132" s="14">
        <v>5952.97</v>
      </c>
    </row>
    <row r="133" spans="1:3" x14ac:dyDescent="0.25">
      <c r="B133" s="37" t="s">
        <v>121</v>
      </c>
      <c r="C133" s="14">
        <v>3020559.68</v>
      </c>
    </row>
    <row r="134" spans="1:3" ht="15.75" thickBot="1" x14ac:dyDescent="0.3">
      <c r="B134" s="1" t="s">
        <v>57</v>
      </c>
      <c r="C134" s="7">
        <f>SUM(C125:C133)</f>
        <v>805529027.33000004</v>
      </c>
    </row>
    <row r="135" spans="1:3" ht="15.75" thickTop="1" x14ac:dyDescent="0.25">
      <c r="B135" s="1"/>
    </row>
    <row r="136" spans="1:3" x14ac:dyDescent="0.25">
      <c r="B136" s="1"/>
    </row>
    <row r="137" spans="1:3" x14ac:dyDescent="0.25">
      <c r="B137" s="1"/>
      <c r="C137" s="8"/>
    </row>
    <row r="138" spans="1:3" ht="20.25" x14ac:dyDescent="0.25">
      <c r="A138" s="8"/>
      <c r="B138" s="73" t="s">
        <v>50</v>
      </c>
      <c r="C138" s="73"/>
    </row>
    <row r="139" spans="1:3" x14ac:dyDescent="0.25">
      <c r="A139" s="8"/>
      <c r="B139" s="76" t="s">
        <v>407</v>
      </c>
      <c r="C139" s="76"/>
    </row>
    <row r="140" spans="1:3" x14ac:dyDescent="0.25">
      <c r="A140" s="8"/>
      <c r="B140" s="77" t="s">
        <v>122</v>
      </c>
      <c r="C140" s="77"/>
    </row>
    <row r="141" spans="1:3" x14ac:dyDescent="0.25">
      <c r="A141" s="8"/>
      <c r="B141" s="78" t="s">
        <v>5</v>
      </c>
      <c r="C141" s="78"/>
    </row>
    <row r="142" spans="1:3" x14ac:dyDescent="0.25">
      <c r="A142" s="8"/>
      <c r="B142" s="8"/>
      <c r="C142" s="8"/>
    </row>
    <row r="143" spans="1:3" x14ac:dyDescent="0.25">
      <c r="A143" s="8"/>
      <c r="B143" s="8"/>
      <c r="C143" s="8"/>
    </row>
    <row r="144" spans="1:3" x14ac:dyDescent="0.25">
      <c r="A144" s="8"/>
      <c r="B144" s="44" t="s">
        <v>51</v>
      </c>
      <c r="C144" s="81" t="s">
        <v>52</v>
      </c>
    </row>
    <row r="145" spans="1:3" x14ac:dyDescent="0.25">
      <c r="A145" s="37"/>
      <c r="B145" s="37" t="s">
        <v>124</v>
      </c>
      <c r="C145" s="14">
        <v>137786829.13999999</v>
      </c>
    </row>
    <row r="146" spans="1:3" x14ac:dyDescent="0.25">
      <c r="A146" s="37"/>
      <c r="B146" s="37" t="s">
        <v>125</v>
      </c>
      <c r="C146" s="14">
        <v>18862202.300000001</v>
      </c>
    </row>
    <row r="147" spans="1:3" ht="15.75" thickBot="1" x14ac:dyDescent="0.3">
      <c r="A147" s="44"/>
      <c r="B147" s="44" t="s">
        <v>57</v>
      </c>
      <c r="C147" s="45">
        <f>SUM(C145:C146)</f>
        <v>156649031.44</v>
      </c>
    </row>
    <row r="148" spans="1:3" ht="15.75" thickTop="1" x14ac:dyDescent="0.25">
      <c r="A148" s="44"/>
      <c r="B148" s="44"/>
      <c r="C148" s="46"/>
    </row>
    <row r="149" spans="1:3" x14ac:dyDescent="0.25">
      <c r="A149" s="44"/>
      <c r="B149" s="44"/>
      <c r="C149" s="46"/>
    </row>
    <row r="150" spans="1:3" x14ac:dyDescent="0.25">
      <c r="A150" s="44"/>
      <c r="B150" s="44"/>
      <c r="C150" s="46"/>
    </row>
    <row r="151" spans="1:3" ht="20.25" x14ac:dyDescent="0.25">
      <c r="A151" s="8"/>
      <c r="B151" s="73" t="s">
        <v>50</v>
      </c>
      <c r="C151" s="73"/>
    </row>
    <row r="152" spans="1:3" x14ac:dyDescent="0.25">
      <c r="A152" s="8"/>
      <c r="B152" s="76" t="s">
        <v>407</v>
      </c>
      <c r="C152" s="76"/>
    </row>
    <row r="153" spans="1:3" x14ac:dyDescent="0.25">
      <c r="A153" s="8"/>
      <c r="B153" s="77" t="s">
        <v>72</v>
      </c>
      <c r="C153" s="77"/>
    </row>
    <row r="154" spans="1:3" x14ac:dyDescent="0.25">
      <c r="A154" s="8"/>
      <c r="B154" s="78" t="s">
        <v>5</v>
      </c>
      <c r="C154" s="78"/>
    </row>
    <row r="155" spans="1:3" x14ac:dyDescent="0.25">
      <c r="A155" s="8"/>
      <c r="B155" s="8"/>
      <c r="C155" s="8"/>
    </row>
    <row r="156" spans="1:3" x14ac:dyDescent="0.25">
      <c r="A156" s="8"/>
      <c r="B156" s="8"/>
      <c r="C156" s="8"/>
    </row>
    <row r="157" spans="1:3" x14ac:dyDescent="0.25">
      <c r="B157" s="8"/>
      <c r="C157" s="8"/>
    </row>
    <row r="158" spans="1:3" x14ac:dyDescent="0.25">
      <c r="B158" s="1" t="s">
        <v>51</v>
      </c>
      <c r="C158" s="80" t="s">
        <v>52</v>
      </c>
    </row>
    <row r="159" spans="1:3" x14ac:dyDescent="0.25">
      <c r="B159" s="37" t="s">
        <v>73</v>
      </c>
      <c r="C159" s="14">
        <v>131053087.83</v>
      </c>
    </row>
    <row r="160" spans="1:3" x14ac:dyDescent="0.25">
      <c r="B160" s="37" t="s">
        <v>74</v>
      </c>
      <c r="C160" s="14">
        <v>18862202.300000001</v>
      </c>
    </row>
    <row r="161" spans="2:3" x14ac:dyDescent="0.25">
      <c r="B161" s="37" t="s">
        <v>75</v>
      </c>
      <c r="C161" s="14">
        <v>695707.73</v>
      </c>
    </row>
    <row r="162" spans="2:3" ht="15.75" thickBot="1" x14ac:dyDescent="0.3">
      <c r="B162" s="1" t="s">
        <v>57</v>
      </c>
      <c r="C162" s="7">
        <f>SUM(C159:C161)</f>
        <v>150610997.85999998</v>
      </c>
    </row>
    <row r="163" spans="2:3" ht="15.75" thickTop="1" x14ac:dyDescent="0.25">
      <c r="B163" s="8"/>
      <c r="C163" s="8"/>
    </row>
    <row r="164" spans="2:3" x14ac:dyDescent="0.25">
      <c r="B164" s="8"/>
      <c r="C164" s="8"/>
    </row>
    <row r="166" spans="2:3" ht="20.25" x14ac:dyDescent="0.25">
      <c r="B166" s="74" t="s">
        <v>50</v>
      </c>
      <c r="C166" s="74"/>
    </row>
    <row r="167" spans="2:3" x14ac:dyDescent="0.25">
      <c r="B167" s="75" t="s">
        <v>407</v>
      </c>
      <c r="C167" s="75"/>
    </row>
    <row r="168" spans="2:3" x14ac:dyDescent="0.25">
      <c r="B168" s="71" t="s">
        <v>76</v>
      </c>
      <c r="C168" s="71"/>
    </row>
    <row r="169" spans="2:3" x14ac:dyDescent="0.25">
      <c r="B169" s="72" t="s">
        <v>5</v>
      </c>
      <c r="C169" s="72"/>
    </row>
    <row r="170" spans="2:3" x14ac:dyDescent="0.25">
      <c r="B170" s="8"/>
      <c r="C170" s="8"/>
    </row>
    <row r="171" spans="2:3" x14ac:dyDescent="0.25">
      <c r="B171" s="8"/>
      <c r="C171" s="8"/>
    </row>
    <row r="172" spans="2:3" x14ac:dyDescent="0.25">
      <c r="B172" s="1" t="s">
        <v>51</v>
      </c>
      <c r="C172" s="80" t="s">
        <v>52</v>
      </c>
    </row>
    <row r="173" spans="2:3" x14ac:dyDescent="0.25">
      <c r="B173" s="37" t="s">
        <v>77</v>
      </c>
      <c r="C173" s="14">
        <v>2414786</v>
      </c>
    </row>
    <row r="174" spans="2:3" x14ac:dyDescent="0.25">
      <c r="B174" s="37" t="s">
        <v>78</v>
      </c>
      <c r="C174" s="14">
        <v>953440</v>
      </c>
    </row>
    <row r="175" spans="2:3" x14ac:dyDescent="0.25">
      <c r="B175" s="37" t="s">
        <v>79</v>
      </c>
      <c r="C175" s="14">
        <v>1081932.5</v>
      </c>
    </row>
    <row r="176" spans="2:3" x14ac:dyDescent="0.25">
      <c r="B176" s="37" t="s">
        <v>380</v>
      </c>
      <c r="C176" s="14">
        <v>215041.5</v>
      </c>
    </row>
    <row r="177" spans="2:3" ht="15.75" thickBot="1" x14ac:dyDescent="0.3">
      <c r="B177" s="1" t="s">
        <v>57</v>
      </c>
      <c r="C177" s="7">
        <f>SUM(C173:C176)</f>
        <v>4665200</v>
      </c>
    </row>
    <row r="178" spans="2:3" ht="15.75" thickTop="1" x14ac:dyDescent="0.25">
      <c r="B178" s="8"/>
      <c r="C178" s="8"/>
    </row>
    <row r="179" spans="2:3" x14ac:dyDescent="0.25">
      <c r="B179" s="8"/>
      <c r="C179" s="8"/>
    </row>
    <row r="180" spans="2:3" x14ac:dyDescent="0.25">
      <c r="B180" s="8"/>
      <c r="C180" s="8"/>
    </row>
    <row r="181" spans="2:3" x14ac:dyDescent="0.25">
      <c r="B181" s="8"/>
      <c r="C181" s="8"/>
    </row>
    <row r="184" spans="2:3" ht="20.25" x14ac:dyDescent="0.25">
      <c r="B184" s="74" t="s">
        <v>50</v>
      </c>
      <c r="C184" s="74"/>
    </row>
    <row r="185" spans="2:3" x14ac:dyDescent="0.25">
      <c r="B185" s="75" t="s">
        <v>407</v>
      </c>
      <c r="C185" s="75"/>
    </row>
    <row r="186" spans="2:3" x14ac:dyDescent="0.25">
      <c r="B186" s="71" t="s">
        <v>80</v>
      </c>
      <c r="C186" s="71"/>
    </row>
    <row r="187" spans="2:3" x14ac:dyDescent="0.25">
      <c r="B187" s="72" t="s">
        <v>5</v>
      </c>
      <c r="C187" s="72"/>
    </row>
    <row r="188" spans="2:3" x14ac:dyDescent="0.25">
      <c r="B188" s="8"/>
      <c r="C188" s="8"/>
    </row>
    <row r="189" spans="2:3" x14ac:dyDescent="0.25">
      <c r="B189" s="8"/>
      <c r="C189" s="8"/>
    </row>
    <row r="190" spans="2:3" x14ac:dyDescent="0.25">
      <c r="B190" s="1" t="s">
        <v>51</v>
      </c>
      <c r="C190" s="80" t="s">
        <v>52</v>
      </c>
    </row>
    <row r="191" spans="2:3" x14ac:dyDescent="0.25">
      <c r="B191" s="2" t="s">
        <v>81</v>
      </c>
      <c r="C191" s="11">
        <v>8826142.1600000001</v>
      </c>
    </row>
    <row r="192" spans="2:3" x14ac:dyDescent="0.25">
      <c r="B192" s="2" t="s">
        <v>82</v>
      </c>
      <c r="C192" s="11">
        <v>51376</v>
      </c>
    </row>
    <row r="193" spans="2:3" x14ac:dyDescent="0.25">
      <c r="B193" s="2" t="s">
        <v>351</v>
      </c>
      <c r="C193" s="11">
        <v>58936.1</v>
      </c>
    </row>
    <row r="194" spans="2:3" x14ac:dyDescent="0.25">
      <c r="B194" s="2" t="s">
        <v>352</v>
      </c>
      <c r="C194" s="11">
        <v>45119.15</v>
      </c>
    </row>
    <row r="195" spans="2:3" x14ac:dyDescent="0.25">
      <c r="B195" s="2" t="s">
        <v>83</v>
      </c>
      <c r="C195" s="11">
        <v>10228.6</v>
      </c>
    </row>
    <row r="196" spans="2:3" x14ac:dyDescent="0.25">
      <c r="B196" s="2" t="s">
        <v>84</v>
      </c>
      <c r="C196" s="11">
        <v>501991707</v>
      </c>
    </row>
    <row r="197" spans="2:3" x14ac:dyDescent="0.25">
      <c r="B197" s="2" t="s">
        <v>353</v>
      </c>
      <c r="C197" s="11">
        <v>49213.06</v>
      </c>
    </row>
    <row r="198" spans="2:3" x14ac:dyDescent="0.25">
      <c r="B198" s="2" t="s">
        <v>85</v>
      </c>
      <c r="C198" s="11">
        <v>8410824.0800000001</v>
      </c>
    </row>
    <row r="199" spans="2:3" x14ac:dyDescent="0.25">
      <c r="B199" s="2" t="s">
        <v>86</v>
      </c>
      <c r="C199" s="11">
        <v>2204240</v>
      </c>
    </row>
    <row r="200" spans="2:3" x14ac:dyDescent="0.25">
      <c r="B200" s="2" t="s">
        <v>87</v>
      </c>
      <c r="C200" s="11">
        <v>19295.009999999998</v>
      </c>
    </row>
    <row r="201" spans="2:3" x14ac:dyDescent="0.25">
      <c r="B201" s="2" t="s">
        <v>88</v>
      </c>
      <c r="C201" s="11">
        <v>839716.19</v>
      </c>
    </row>
    <row r="202" spans="2:3" x14ac:dyDescent="0.25">
      <c r="B202" s="2" t="s">
        <v>89</v>
      </c>
      <c r="C202" s="11">
        <v>107969827.65000001</v>
      </c>
    </row>
    <row r="203" spans="2:3" x14ac:dyDescent="0.25">
      <c r="B203" s="2" t="s">
        <v>90</v>
      </c>
      <c r="C203" s="11">
        <v>26724429</v>
      </c>
    </row>
    <row r="204" spans="2:3" x14ac:dyDescent="0.25">
      <c r="B204" s="2" t="s">
        <v>91</v>
      </c>
      <c r="C204" s="11">
        <v>318315</v>
      </c>
    </row>
    <row r="205" spans="2:3" x14ac:dyDescent="0.25">
      <c r="B205" s="2" t="s">
        <v>92</v>
      </c>
      <c r="C205" s="11">
        <v>411702.63</v>
      </c>
    </row>
    <row r="206" spans="2:3" x14ac:dyDescent="0.25">
      <c r="B206" s="2" t="s">
        <v>354</v>
      </c>
      <c r="C206" s="11">
        <v>284732.53000000003</v>
      </c>
    </row>
    <row r="207" spans="2:3" x14ac:dyDescent="0.25">
      <c r="B207" s="2" t="s">
        <v>355</v>
      </c>
      <c r="C207" s="11">
        <v>8150442.75</v>
      </c>
    </row>
    <row r="208" spans="2:3" x14ac:dyDescent="0.25">
      <c r="B208" s="2" t="s">
        <v>93</v>
      </c>
      <c r="C208" s="11">
        <v>709958.01</v>
      </c>
    </row>
    <row r="209" spans="2:3" x14ac:dyDescent="0.25">
      <c r="B209" s="2" t="s">
        <v>379</v>
      </c>
      <c r="C209" s="11">
        <v>1743579.58</v>
      </c>
    </row>
    <row r="210" spans="2:3" x14ac:dyDescent="0.25">
      <c r="B210" s="2" t="s">
        <v>94</v>
      </c>
      <c r="C210" s="11">
        <v>366196.68</v>
      </c>
    </row>
    <row r="211" spans="2:3" ht="15.75" thickBot="1" x14ac:dyDescent="0.3">
      <c r="B211" s="1" t="s">
        <v>57</v>
      </c>
      <c r="C211" s="7">
        <f>SUM(C191:C210)</f>
        <v>669185981.17999995</v>
      </c>
    </row>
    <row r="212" spans="2:3" ht="15.75" thickTop="1" x14ac:dyDescent="0.25">
      <c r="B212" s="8"/>
      <c r="C212" s="8"/>
    </row>
    <row r="213" spans="2:3" x14ac:dyDescent="0.25">
      <c r="B213" s="8"/>
      <c r="C213" s="8"/>
    </row>
    <row r="214" spans="2:3" x14ac:dyDescent="0.25">
      <c r="B214" s="8"/>
      <c r="C214" s="8"/>
    </row>
    <row r="215" spans="2:3" x14ac:dyDescent="0.25">
      <c r="B215" s="8"/>
      <c r="C215" s="8"/>
    </row>
    <row r="216" spans="2:3" ht="20.25" x14ac:dyDescent="0.25">
      <c r="B216" s="74" t="s">
        <v>50</v>
      </c>
      <c r="C216" s="74"/>
    </row>
    <row r="217" spans="2:3" x14ac:dyDescent="0.25">
      <c r="B217" s="75" t="s">
        <v>407</v>
      </c>
      <c r="C217" s="75"/>
    </row>
    <row r="218" spans="2:3" x14ac:dyDescent="0.25">
      <c r="B218" s="71" t="s">
        <v>95</v>
      </c>
      <c r="C218" s="71"/>
    </row>
    <row r="219" spans="2:3" x14ac:dyDescent="0.25">
      <c r="B219" s="72" t="s">
        <v>5</v>
      </c>
      <c r="C219" s="72"/>
    </row>
    <row r="220" spans="2:3" x14ac:dyDescent="0.25">
      <c r="B220" s="8"/>
      <c r="C220" s="8"/>
    </row>
    <row r="221" spans="2:3" x14ac:dyDescent="0.25">
      <c r="B221" s="8"/>
      <c r="C221" s="8"/>
    </row>
    <row r="222" spans="2:3" x14ac:dyDescent="0.25">
      <c r="B222" s="1" t="s">
        <v>51</v>
      </c>
      <c r="C222" s="80" t="s">
        <v>52</v>
      </c>
    </row>
    <row r="223" spans="2:3" x14ac:dyDescent="0.25">
      <c r="B223" s="37" t="s">
        <v>96</v>
      </c>
      <c r="C223" s="14">
        <v>8912041.8100000005</v>
      </c>
    </row>
    <row r="224" spans="2:3" ht="15.75" thickBot="1" x14ac:dyDescent="0.3">
      <c r="B224" s="1" t="s">
        <v>57</v>
      </c>
      <c r="C224" s="7">
        <f>SUM(C223:C223)</f>
        <v>8912041.8100000005</v>
      </c>
    </row>
    <row r="225" spans="2:3" ht="15.75" thickTop="1" x14ac:dyDescent="0.25">
      <c r="B225" s="8"/>
      <c r="C225" s="8"/>
    </row>
    <row r="226" spans="2:3" x14ac:dyDescent="0.25">
      <c r="B226" s="8"/>
      <c r="C226" s="8"/>
    </row>
  </sheetData>
  <mergeCells count="56">
    <mergeCell ref="B218:C218"/>
    <mergeCell ref="B219:C219"/>
    <mergeCell ref="B184:C184"/>
    <mergeCell ref="B185:C185"/>
    <mergeCell ref="B186:C186"/>
    <mergeCell ref="B187:C187"/>
    <mergeCell ref="B216:C216"/>
    <mergeCell ref="B217:C217"/>
    <mergeCell ref="B153:C153"/>
    <mergeCell ref="B154:C154"/>
    <mergeCell ref="B166:C166"/>
    <mergeCell ref="B167:C167"/>
    <mergeCell ref="B168:C168"/>
    <mergeCell ref="B169:C169"/>
    <mergeCell ref="B138:C138"/>
    <mergeCell ref="B139:C139"/>
    <mergeCell ref="B140:C140"/>
    <mergeCell ref="B141:C141"/>
    <mergeCell ref="B151:C151"/>
    <mergeCell ref="B152:C152"/>
    <mergeCell ref="B109:C109"/>
    <mergeCell ref="B110:C110"/>
    <mergeCell ref="B119:C119"/>
    <mergeCell ref="B120:C120"/>
    <mergeCell ref="B121:C121"/>
    <mergeCell ref="B122:C122"/>
    <mergeCell ref="B92:C92"/>
    <mergeCell ref="B93:C93"/>
    <mergeCell ref="B94:C94"/>
    <mergeCell ref="B95:C95"/>
    <mergeCell ref="B107:C107"/>
    <mergeCell ref="B108:C108"/>
    <mergeCell ref="B64:C64"/>
    <mergeCell ref="B65:C65"/>
    <mergeCell ref="B81:C81"/>
    <mergeCell ref="B82:C82"/>
    <mergeCell ref="B83:C83"/>
    <mergeCell ref="B84:C84"/>
    <mergeCell ref="B48:C48"/>
    <mergeCell ref="B49:C49"/>
    <mergeCell ref="B50:C50"/>
    <mergeCell ref="B51:C51"/>
    <mergeCell ref="B62:C62"/>
    <mergeCell ref="B63:C63"/>
    <mergeCell ref="B19:C19"/>
    <mergeCell ref="B20:C20"/>
    <mergeCell ref="B35:C35"/>
    <mergeCell ref="B36:C36"/>
    <mergeCell ref="B37:C37"/>
    <mergeCell ref="B38:C38"/>
    <mergeCell ref="B2:C2"/>
    <mergeCell ref="B3:C3"/>
    <mergeCell ref="B4:C4"/>
    <mergeCell ref="B5:C5"/>
    <mergeCell ref="B17:C17"/>
    <mergeCell ref="B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ESTADO SITUACION TRANSP.</vt:lpstr>
      <vt:lpstr>NOTAS</vt:lpstr>
      <vt:lpstr>A SITUACION</vt:lpstr>
      <vt:lpstr>NOTAS!Área_de_impresión</vt:lpstr>
      <vt:lpstr>'ESTADO SITUACION TRANSP.'!Títulos_a_imprimir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Alexis Cruz Concepcion</cp:lastModifiedBy>
  <cp:lastPrinted>2022-01-11T15:56:46Z</cp:lastPrinted>
  <dcterms:created xsi:type="dcterms:W3CDTF">2020-02-05T21:05:40Z</dcterms:created>
  <dcterms:modified xsi:type="dcterms:W3CDTF">2022-01-11T15:57:13Z</dcterms:modified>
</cp:coreProperties>
</file>