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 2022\Estados 2022\MAYO\"/>
    </mc:Choice>
  </mc:AlternateContent>
  <bookViews>
    <workbookView xWindow="0" yWindow="0" windowWidth="20490" windowHeight="7755" activeTab="1"/>
  </bookViews>
  <sheets>
    <sheet name="Balance General" sheetId="5" r:id="rId1"/>
    <sheet name="Notas" sheetId="7" r:id="rId2"/>
    <sheet name="Hoja2" sheetId="8" r:id="rId3"/>
  </sheets>
  <definedNames>
    <definedName name="_xlnm.Print_Titles" localSheetId="0">'Balance General'!$1:$7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224" i="7"/>
  <c r="D210" i="7"/>
  <c r="D179" i="7"/>
  <c r="D164" i="7"/>
  <c r="D151" i="7"/>
  <c r="D132" i="7"/>
  <c r="D118" i="7"/>
  <c r="D99" i="7"/>
  <c r="D84" i="7"/>
  <c r="D59" i="7"/>
  <c r="D44" i="7"/>
  <c r="D32" i="7"/>
  <c r="D12" i="7"/>
  <c r="D52" i="5" l="1"/>
  <c r="C33" i="5"/>
  <c r="C38" i="5"/>
  <c r="C21" i="5"/>
  <c r="D42" i="5" s="1"/>
  <c r="D43" i="5" s="1"/>
  <c r="C62" i="5"/>
  <c r="C58" i="5" l="1"/>
  <c r="D64" i="5" l="1"/>
  <c r="D65" i="5" s="1"/>
  <c r="D66" i="5" s="1"/>
</calcChain>
</file>

<file path=xl/sharedStrings.xml><?xml version="1.0" encoding="utf-8"?>
<sst xmlns="http://schemas.openxmlformats.org/spreadsheetml/2006/main" count="236" uniqueCount="154">
  <si>
    <t/>
  </si>
  <si>
    <t>SUPERAVIT DEL PERIODO</t>
  </si>
  <si>
    <t>______________________________</t>
  </si>
  <si>
    <t xml:space="preserve">       Presidente del Consejo Directivo</t>
  </si>
  <si>
    <t>BALANCE GENERAL</t>
  </si>
  <si>
    <t>Valores en RD$</t>
  </si>
  <si>
    <t>ACTIVOS</t>
  </si>
  <si>
    <t>ACTIVOS CORRIENTES</t>
  </si>
  <si>
    <t>TOTA ACTIVOS CORRIENTES</t>
  </si>
  <si>
    <t>ACTIVOS NO CORRIENTES</t>
  </si>
  <si>
    <t>PROVISION CUENTAS POR COBRAR</t>
  </si>
  <si>
    <t xml:space="preserve">                                                                                             </t>
  </si>
  <si>
    <t>TERRENOS</t>
  </si>
  <si>
    <t>EDIFICACIONES</t>
  </si>
  <si>
    <t>VEHICULOS</t>
  </si>
  <si>
    <t>EQUIPO DE MONITOREO</t>
  </si>
  <si>
    <t>ACTIVOS FIJOS BANCO MUNDIAL</t>
  </si>
  <si>
    <t>ACTIVOS CENTRO INDOTEL-HUB</t>
  </si>
  <si>
    <t>TOTAL ACTIVOS FIJOS</t>
  </si>
  <si>
    <t>TOTAL ACTIVOS FIJOS NETO</t>
  </si>
  <si>
    <t>DIFERIDOS</t>
  </si>
  <si>
    <t>MEJORAS EN PROPIEDADES ARRENDADAS</t>
  </si>
  <si>
    <t>TOTAL ACTIVOS DIFERIDOS</t>
  </si>
  <si>
    <t>OTROS ACTIVOS</t>
  </si>
  <si>
    <t>TOTAL DE ACTIVOS</t>
  </si>
  <si>
    <t>PASIVOS</t>
  </si>
  <si>
    <t>PASIVOS CORRIENTES</t>
  </si>
  <si>
    <t>TOTAL PASIVOS CORRIENTES</t>
  </si>
  <si>
    <t>PATRIMONIO INDOTEL</t>
  </si>
  <si>
    <t>SUPERAVIT ACUMULADO NETO</t>
  </si>
  <si>
    <t>AJUSTES AÑOS ANTERIORES</t>
  </si>
  <si>
    <t>TOTAL PATRIMONIO INDOTEL</t>
  </si>
  <si>
    <t>PATRIMONIO FDT</t>
  </si>
  <si>
    <t>MENOS PROYECTOS FDT</t>
  </si>
  <si>
    <t>TOTAL PATRIMONIO FDT</t>
  </si>
  <si>
    <t>TOTAL PATRIMONIO</t>
  </si>
  <si>
    <t xml:space="preserve">                NELSON ARROYO</t>
  </si>
  <si>
    <t xml:space="preserve">             Directora  Ejecutiva</t>
  </si>
  <si>
    <t>BANCO DE RESERVAS  (240-005122-9)</t>
  </si>
  <si>
    <t>EFECTIVO EN CAJA Y BANCOS (ANEXO 1)</t>
  </si>
  <si>
    <t>PRESTAMOS FUNCIONARIOS Y EMPLEADOS (ANEXO 3)</t>
  </si>
  <si>
    <t>OTRAS CUENTAS POR COBRAR (ANEXO 4)</t>
  </si>
  <si>
    <t>TOTAL PASIVOS Y PATRIMONIO</t>
  </si>
  <si>
    <t>TOTAL ACTIVOS NO CIRRIENTES</t>
  </si>
  <si>
    <t>INDOTEL</t>
  </si>
  <si>
    <t>CUENTA</t>
  </si>
  <si>
    <t>VALOR</t>
  </si>
  <si>
    <t>CAJA CHICA</t>
  </si>
  <si>
    <t>BANCO DE RESERVAS FDT (240-010762-3)</t>
  </si>
  <si>
    <t>BANCO DE RESERVAS ADM (240-015012-0)</t>
  </si>
  <si>
    <t>FONDOS ESPECIALES 397</t>
  </si>
  <si>
    <t>Total  General</t>
  </si>
  <si>
    <t>PRESTAMOS A FUNCIONARIOS Y EMPLEADOS (ANEXO 3)</t>
  </si>
  <si>
    <t xml:space="preserve">CAROLYN NINOSKA ORTIZ JIMENEZ </t>
  </si>
  <si>
    <t>TOMAS A. HERNANDEZ--PRESTACIONES LAB.</t>
  </si>
  <si>
    <t>SEGURO DE VEHICULOS</t>
  </si>
  <si>
    <t>INTERCAMBIO PUBLICITARIO-TELEANTILLAS</t>
  </si>
  <si>
    <t>UNISOFT, SRL</t>
  </si>
  <si>
    <t>CONCENTRA-LICENCIAS INF.</t>
  </si>
  <si>
    <t>BONOS COMPRA PRODUCTOS VARIOS</t>
  </si>
  <si>
    <t>MUEBLES DE OFICINA Y ESTANTERIA</t>
  </si>
  <si>
    <t>EQUIPOS DE COMPUTO</t>
  </si>
  <si>
    <t>ELECTRODOMESTICOS</t>
  </si>
  <si>
    <t>OTROS MOBILIARIOS Y EQUIPOS DE OFICINA</t>
  </si>
  <si>
    <t>MOBILIARIO Y EQUIPO EDUCACIONAL Y RECREATIVO</t>
  </si>
  <si>
    <t>AMORTIZ. DE LAS MEJORAS A PROP. ARRENDADAS</t>
  </si>
  <si>
    <t>ALQUILER DE LOCAL</t>
  </si>
  <si>
    <t>OTROS DEPOSITOS</t>
  </si>
  <si>
    <t>DEPOSITO ALQUILER PARQUEO</t>
  </si>
  <si>
    <t>PROVEEDORES LOCALES</t>
  </si>
  <si>
    <t>CUENTAS POR PAGAR PROYECTOS FDT</t>
  </si>
  <si>
    <t>RETENCION CODIA</t>
  </si>
  <si>
    <t>CUENTA POR PAGAR A FDT</t>
  </si>
  <si>
    <t>OTRAS CUENTAS POR PAGAR</t>
  </si>
  <si>
    <t>CUENTAS POR PAGAR CONCENTRA</t>
  </si>
  <si>
    <t>OTRAS CUENTAS POR PAGAR - CARIDELPA, S.A.M.</t>
  </si>
  <si>
    <t>OTRAS CUENTAS POR PAGAR- OEA</t>
  </si>
  <si>
    <t>COMPAÑIA DOM. DE TELEFONOS-(911)- (CLARO-CODETEL)</t>
  </si>
  <si>
    <t>ALTICE DOMINICAN REPUBLIC II (ORANGE) -911</t>
  </si>
  <si>
    <t>CREDITOS INTERESES CTA. CORRIENTE 911</t>
  </si>
  <si>
    <t>IMPUESTOS (5%)</t>
  </si>
  <si>
    <t>IMPUESTOS (ITBIS)</t>
  </si>
  <si>
    <t>FONDO INDEMNIZACION MIGRACION Y DESPEJE (DU)</t>
  </si>
  <si>
    <t>CERTIF. 960-280827-5</t>
  </si>
  <si>
    <t>CERTIF. 960-378663-8</t>
  </si>
  <si>
    <t>INVERSION EN CERTIFICADOS FINANCIEROS (ANEXO 2)</t>
  </si>
  <si>
    <t>RECLAMACIONES POR COBRAR-BANCO DE RESERVAS</t>
  </si>
  <si>
    <t>CUENTA POR COBRAR FDT A INDOTEL</t>
  </si>
  <si>
    <t>OTRAS CUENTAS POR COBRAR</t>
  </si>
  <si>
    <t>CUENTAS POR COBRAR - RADIODIFUSION</t>
  </si>
  <si>
    <t>CUENTA POR COBRAR DGII</t>
  </si>
  <si>
    <t>OBRAS DE ARTE</t>
  </si>
  <si>
    <t>MAQUINARIA, OTROS EQUIPOS Y HERRAMIENTAS</t>
  </si>
  <si>
    <t>DEPREC. ACUM. EDIFICIO</t>
  </si>
  <si>
    <t>DEPREC. ACUM. MOBILIARIO Y EQUIPO DE OFICINA</t>
  </si>
  <si>
    <t>DEPREC. ACUM. EQUIPO DE TRANSPORTE</t>
  </si>
  <si>
    <t>DEPREC. ACUM. EQUIPO DE COMPUTOS</t>
  </si>
  <si>
    <t>DEPREC. ACUM. EQUIPOS DE DEFENSA (ARMAS)</t>
  </si>
  <si>
    <t>DEPREC. ACUM. EQUIPOS DE COMUNIC. (MONITOREO)</t>
  </si>
  <si>
    <t>DEPREC. ACUM. ACTIVOS BANCO MUNDIAL</t>
  </si>
  <si>
    <t>DEPREC. ACUM.ACTIVOS CENTRO INDOTEL-HUB Y REP. DIGITAL</t>
  </si>
  <si>
    <t>EFECTIVO EN CAJA Y BANCOS  (ANEXO 1)</t>
  </si>
  <si>
    <t xml:space="preserve">INVENTARIO MATERIALES DE OFICINA </t>
  </si>
  <si>
    <t>TOTAL</t>
  </si>
  <si>
    <t>CERTIF. 960-391076-4</t>
  </si>
  <si>
    <t>CERTIF. 960-391075-0</t>
  </si>
  <si>
    <t>RETENCIÓN AFP POR PAGAR</t>
  </si>
  <si>
    <t>RETENCIÓN ARS POR PAGAR</t>
  </si>
  <si>
    <t>RETENCIÓN ARS-PADRES POR PAGAR</t>
  </si>
  <si>
    <t>RETENCIÓN IMPUESTOS (10%) POR PAGAR</t>
  </si>
  <si>
    <t xml:space="preserve">RETENCIÓN ISR POR PAGAR SALARIOS </t>
  </si>
  <si>
    <t>PRIMA POR CONTRATO DE FIANZA PRESTACIONES LABORALES</t>
  </si>
  <si>
    <t>INVERSION CERTIFICADOS FINANCIEROS (ANEXO 2)</t>
  </si>
  <si>
    <t>SEGUROS DE PROPIEDAD</t>
  </si>
  <si>
    <t xml:space="preserve">SEGURO DE SALUD MEDICO NACIONAL </t>
  </si>
  <si>
    <t>OTROS PAGOS POR ANTICIPADOS</t>
  </si>
  <si>
    <t xml:space="preserve">CUENTA POR PAGAR - SEGUROS BANRESERVAS </t>
  </si>
  <si>
    <t>REGALIA PASCUAL</t>
  </si>
  <si>
    <t>CERTIF. 960-416287-6</t>
  </si>
  <si>
    <t>CERTIF. 960-435585-2</t>
  </si>
  <si>
    <t>CERTIF. 960-435584-9</t>
  </si>
  <si>
    <t>CERTIF. 960-435584-5</t>
  </si>
  <si>
    <t>CERTIF. 960-435584-4</t>
  </si>
  <si>
    <t>CUENTAS POR COBRAR ANTICIPO BONO VACACIONAL</t>
  </si>
  <si>
    <t>EQUIPOS DE DEFENSA Y SEGURIDAD</t>
  </si>
  <si>
    <t>CERTIF. 960-221517 4</t>
  </si>
  <si>
    <t>CERTIF. 960-443859-8</t>
  </si>
  <si>
    <t>GASTOS PAGADOS POR ANTICIPADO (ANEXO 5)</t>
  </si>
  <si>
    <t>CUENTAS POR COBRAR A INSTITUCIONES (ANEXO 6)</t>
  </si>
  <si>
    <t>MOBILIARIO Y EQUIPOS DE OFICINA (ANEXO 7)</t>
  </si>
  <si>
    <t>OTROS ACTIVOS FIJOS  (ANEXO 8)</t>
  </si>
  <si>
    <t>DEPRECIACION ACUMULADA (ANEXO 9)</t>
  </si>
  <si>
    <t>AMORTIZACIONES (ANEXO 10)</t>
  </si>
  <si>
    <t>DEPOSITOS Y FIANZAS (ANEXO 11)</t>
  </si>
  <si>
    <t>CUENTAS POR PAGAR Y ACUMULACIONES (ANEXO 12)</t>
  </si>
  <si>
    <t>PROVISIONES (ANEXO 13)</t>
  </si>
  <si>
    <t>MENOS:  AMORTIZACIONES (ANEXO 10)</t>
  </si>
  <si>
    <t>CUENTA POR COBRAR A INSTITUCIONES  (ANEXO 6)</t>
  </si>
  <si>
    <t>MOBILIARIO Y EQUIPOS DE OFICINA  (ANEXO 7)</t>
  </si>
  <si>
    <t>CUENTAS POR PAGAR PROVEEDORES Y ACUMULACIONES  (ANEXO 12)</t>
  </si>
  <si>
    <t>CERTIF. 960-454989-4</t>
  </si>
  <si>
    <t xml:space="preserve">SEGURO DE SALUD MEDICO INTERN. </t>
  </si>
  <si>
    <t>SEGURO DENTAL</t>
  </si>
  <si>
    <t>UNION INTERNACIONAL TELEC. -UIT</t>
  </si>
  <si>
    <t>CENTRO DE INVESTIGACION PARA LA ACCION FEMENINA</t>
  </si>
  <si>
    <t>PRESTACIONES LABORALES</t>
  </si>
  <si>
    <t>Anexos a los Estados Financieros correspondiente  al 31/05/2022</t>
  </si>
  <si>
    <t>SUJETO 10, SRL</t>
  </si>
  <si>
    <t>TRILOGY DOMINICANA, S.A.(9-1-1)</t>
  </si>
  <si>
    <t>IMPUESTOS (27%)</t>
  </si>
  <si>
    <t xml:space="preserve"> Al 31 DE MAYO 2022</t>
  </si>
  <si>
    <t xml:space="preserve">  </t>
  </si>
  <si>
    <t xml:space="preserve">         ________________________</t>
  </si>
  <si>
    <t xml:space="preserve">                  JULISSA 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</si>
</sst>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16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i/>
      <sz val="16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</cellStyleXfs>
  <cellXfs count="69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/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0" xfId="0" applyFont="1"/>
    <xf numFmtId="165" fontId="4" fillId="0" borderId="3" xfId="0" applyNumberFormat="1" applyFont="1" applyBorder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165" fontId="5" fillId="0" borderId="0" xfId="0" applyNumberFormat="1" applyFont="1" applyAlignment="1">
      <alignment horizontal="right" vertical="top"/>
    </xf>
    <xf numFmtId="165" fontId="5" fillId="0" borderId="1" xfId="0" applyNumberFormat="1" applyFont="1" applyBorder="1" applyAlignment="1">
      <alignment horizontal="right" vertical="top"/>
    </xf>
    <xf numFmtId="43" fontId="0" fillId="0" borderId="0" xfId="1" applyFont="1"/>
    <xf numFmtId="165" fontId="11" fillId="0" borderId="0" xfId="0" applyNumberFormat="1" applyFont="1" applyAlignment="1">
      <alignment horizontal="right" vertical="top"/>
    </xf>
    <xf numFmtId="4" fontId="0" fillId="0" borderId="0" xfId="0" applyNumberFormat="1"/>
    <xf numFmtId="0" fontId="10" fillId="0" borderId="0" xfId="0" applyFont="1" applyAlignment="1">
      <alignment horizontal="left" vertical="top"/>
    </xf>
    <xf numFmtId="0" fontId="7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4" fillId="0" borderId="0" xfId="0" applyFont="1" applyAlignment="1">
      <alignment horizontal="left" vertical="top"/>
    </xf>
    <xf numFmtId="165" fontId="8" fillId="0" borderId="0" xfId="0" applyNumberFormat="1" applyFont="1"/>
    <xf numFmtId="165" fontId="10" fillId="0" borderId="0" xfId="0" applyNumberFormat="1" applyFont="1" applyAlignment="1">
      <alignment horizontal="right" vertical="top"/>
    </xf>
    <xf numFmtId="165" fontId="10" fillId="0" borderId="0" xfId="0" applyNumberFormat="1" applyFont="1" applyBorder="1" applyAlignment="1">
      <alignment horizontal="right" vertical="top"/>
    </xf>
    <xf numFmtId="165" fontId="7" fillId="0" borderId="0" xfId="0" applyNumberFormat="1" applyFont="1"/>
    <xf numFmtId="43" fontId="8" fillId="0" borderId="0" xfId="1" applyFont="1"/>
    <xf numFmtId="43" fontId="8" fillId="0" borderId="0" xfId="0" applyNumberFormat="1" applyFont="1"/>
    <xf numFmtId="165" fontId="10" fillId="0" borderId="3" xfId="0" applyNumberFormat="1" applyFont="1" applyBorder="1" applyAlignment="1">
      <alignment horizontal="right" vertical="top"/>
    </xf>
    <xf numFmtId="43" fontId="7" fillId="0" borderId="0" xfId="1" applyFont="1" applyAlignment="1" applyProtection="1">
      <alignment vertical="top"/>
      <protection locked="0"/>
    </xf>
    <xf numFmtId="43" fontId="7" fillId="0" borderId="0" xfId="0" applyNumberFormat="1" applyFont="1" applyAlignment="1" applyProtection="1">
      <alignment vertical="top"/>
      <protection locked="0"/>
    </xf>
    <xf numFmtId="165" fontId="8" fillId="0" borderId="0" xfId="0" applyNumberFormat="1" applyFont="1" applyBorder="1" applyAlignment="1" applyProtection="1">
      <alignment vertical="top"/>
      <protection locked="0"/>
    </xf>
    <xf numFmtId="165" fontId="8" fillId="0" borderId="0" xfId="0" applyNumberFormat="1" applyFont="1" applyBorder="1"/>
    <xf numFmtId="43" fontId="8" fillId="0" borderId="1" xfId="1" applyFont="1" applyBorder="1"/>
    <xf numFmtId="165" fontId="10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165" fontId="19" fillId="0" borderId="0" xfId="0" applyNumberFormat="1" applyFont="1" applyAlignment="1" applyProtection="1">
      <alignment vertical="top"/>
      <protection locked="0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5" fontId="12" fillId="0" borderId="0" xfId="0" applyNumberFormat="1" applyFont="1" applyBorder="1" applyAlignment="1">
      <alignment horizontal="right" vertical="top"/>
    </xf>
    <xf numFmtId="165" fontId="19" fillId="0" borderId="0" xfId="0" applyNumberFormat="1" applyFont="1" applyBorder="1" applyAlignment="1" applyProtection="1">
      <alignment vertical="top"/>
      <protection locked="0"/>
    </xf>
    <xf numFmtId="39" fontId="6" fillId="0" borderId="2" xfId="0" applyNumberFormat="1" applyFont="1" applyBorder="1" applyAlignment="1" applyProtection="1">
      <alignment vertical="top"/>
      <protection locked="0"/>
    </xf>
    <xf numFmtId="0" fontId="15" fillId="0" borderId="0" xfId="0" applyFont="1" applyAlignment="1">
      <alignment vertical="top"/>
    </xf>
    <xf numFmtId="0" fontId="0" fillId="2" borderId="0" xfId="0" applyFill="1"/>
    <xf numFmtId="0" fontId="0" fillId="2" borderId="0" xfId="0" applyFill="1" applyAlignment="1" applyProtection="1">
      <alignment vertical="top"/>
      <protection locked="0"/>
    </xf>
    <xf numFmtId="165" fontId="24" fillId="0" borderId="3" xfId="0" applyNumberFormat="1" applyFont="1" applyBorder="1" applyAlignment="1" applyProtection="1">
      <alignment vertical="top"/>
      <protection locked="0"/>
    </xf>
    <xf numFmtId="165" fontId="6" fillId="0" borderId="3" xfId="0" applyNumberFormat="1" applyFont="1" applyBorder="1"/>
    <xf numFmtId="0" fontId="25" fillId="0" borderId="0" xfId="0" applyFont="1" applyAlignment="1">
      <alignment horizontal="left" vertical="top"/>
    </xf>
    <xf numFmtId="165" fontId="25" fillId="0" borderId="0" xfId="0" applyNumberFormat="1" applyFont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0" fontId="25" fillId="2" borderId="0" xfId="0" applyFont="1" applyFill="1" applyAlignment="1">
      <alignment horizontal="left" vertical="top"/>
    </xf>
    <xf numFmtId="165" fontId="25" fillId="2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 vertical="top"/>
    </xf>
    <xf numFmtId="165" fontId="4" fillId="2" borderId="3" xfId="0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165" fontId="7" fillId="0" borderId="1" xfId="0" applyNumberFormat="1" applyFont="1" applyBorder="1"/>
    <xf numFmtId="165" fontId="7" fillId="0" borderId="0" xfId="0" applyNumberFormat="1" applyFont="1" applyBorder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1733550</xdr:colOff>
      <xdr:row>4</xdr:row>
      <xdr:rowOff>161925</xdr:rowOff>
    </xdr:to>
    <xdr:pic>
      <xdr:nvPicPr>
        <xdr:cNvPr id="2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16954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5:G71"/>
  <sheetViews>
    <sheetView zoomScaleNormal="100" workbookViewId="0">
      <selection activeCell="B77" sqref="B77"/>
    </sheetView>
  </sheetViews>
  <sheetFormatPr baseColWidth="10" defaultRowHeight="15" x14ac:dyDescent="0.25"/>
  <cols>
    <col min="1" max="1" width="8.85546875" customWidth="1"/>
    <col min="2" max="2" width="44.140625" customWidth="1"/>
    <col min="3" max="3" width="16.140625" customWidth="1"/>
    <col min="4" max="4" width="15.85546875" customWidth="1"/>
    <col min="7" max="7" width="18.42578125" customWidth="1"/>
  </cols>
  <sheetData>
    <row r="5" spans="2:4" x14ac:dyDescent="0.25">
      <c r="B5" s="67" t="s">
        <v>4</v>
      </c>
      <c r="C5" s="67"/>
      <c r="D5" s="67"/>
    </row>
    <row r="6" spans="2:4" x14ac:dyDescent="0.25">
      <c r="B6" s="67" t="s">
        <v>150</v>
      </c>
      <c r="C6" s="67"/>
      <c r="D6" s="67"/>
    </row>
    <row r="7" spans="2:4" x14ac:dyDescent="0.25">
      <c r="B7" s="67" t="s">
        <v>5</v>
      </c>
      <c r="C7" s="67"/>
      <c r="D7" s="67"/>
    </row>
    <row r="8" spans="2:4" x14ac:dyDescent="0.25">
      <c r="B8" s="17" t="s">
        <v>6</v>
      </c>
      <c r="C8" s="18"/>
      <c r="D8" s="18"/>
    </row>
    <row r="9" spans="2:4" x14ac:dyDescent="0.25">
      <c r="B9" s="6" t="s">
        <v>7</v>
      </c>
      <c r="C9" s="19"/>
      <c r="D9" s="19" t="s">
        <v>151</v>
      </c>
    </row>
    <row r="10" spans="2:4" x14ac:dyDescent="0.25">
      <c r="B10" s="20" t="s">
        <v>101</v>
      </c>
      <c r="C10" s="24">
        <v>821927215.35000014</v>
      </c>
      <c r="D10" s="19"/>
    </row>
    <row r="11" spans="2:4" x14ac:dyDescent="0.25">
      <c r="B11" s="20" t="s">
        <v>112</v>
      </c>
      <c r="C11" s="65">
        <v>731545498.13</v>
      </c>
      <c r="D11" s="19"/>
    </row>
    <row r="12" spans="2:4" x14ac:dyDescent="0.25">
      <c r="B12" s="17" t="s">
        <v>8</v>
      </c>
      <c r="C12" s="24"/>
      <c r="D12" s="21">
        <f>SUM(C10:C11)</f>
        <v>1553472713.48</v>
      </c>
    </row>
    <row r="13" spans="2:4" x14ac:dyDescent="0.25">
      <c r="B13" s="17"/>
      <c r="C13" s="3"/>
      <c r="D13" s="22"/>
    </row>
    <row r="14" spans="2:4" x14ac:dyDescent="0.25">
      <c r="B14" s="17" t="s">
        <v>9</v>
      </c>
      <c r="C14" s="3"/>
      <c r="D14" s="22"/>
    </row>
    <row r="15" spans="2:4" x14ac:dyDescent="0.25">
      <c r="B15" s="20" t="s">
        <v>40</v>
      </c>
      <c r="C15" s="24">
        <v>1148289.76</v>
      </c>
      <c r="D15" s="19"/>
    </row>
    <row r="16" spans="2:4" x14ac:dyDescent="0.25">
      <c r="B16" s="20" t="s">
        <v>41</v>
      </c>
      <c r="C16" s="24">
        <v>521428120.72000003</v>
      </c>
      <c r="D16" s="19"/>
    </row>
    <row r="17" spans="2:4" x14ac:dyDescent="0.25">
      <c r="B17" s="20" t="s">
        <v>102</v>
      </c>
      <c r="C17" s="24">
        <v>30263576.66</v>
      </c>
      <c r="D17" s="19"/>
    </row>
    <row r="18" spans="2:4" x14ac:dyDescent="0.25">
      <c r="B18" s="20" t="s">
        <v>127</v>
      </c>
      <c r="C18" s="24">
        <v>68517316</v>
      </c>
      <c r="D18" s="19"/>
    </row>
    <row r="19" spans="2:4" x14ac:dyDescent="0.25">
      <c r="B19" s="20" t="s">
        <v>137</v>
      </c>
      <c r="C19" s="24">
        <v>440389053.02999997</v>
      </c>
      <c r="D19" s="19"/>
    </row>
    <row r="20" spans="2:4" x14ac:dyDescent="0.25">
      <c r="B20" s="20" t="s">
        <v>10</v>
      </c>
      <c r="C20" s="65">
        <v>-168293866.56</v>
      </c>
      <c r="D20" s="3"/>
    </row>
    <row r="21" spans="2:4" x14ac:dyDescent="0.25">
      <c r="B21" s="17" t="s">
        <v>103</v>
      </c>
      <c r="C21" s="21">
        <f>SUM(C15:C20)</f>
        <v>893452489.6099999</v>
      </c>
      <c r="D21" s="3"/>
    </row>
    <row r="22" spans="2:4" x14ac:dyDescent="0.25">
      <c r="B22" s="17" t="s">
        <v>11</v>
      </c>
      <c r="C22" s="19"/>
      <c r="D22" s="19"/>
    </row>
    <row r="23" spans="2:4" x14ac:dyDescent="0.25">
      <c r="B23" s="20" t="s">
        <v>12</v>
      </c>
      <c r="C23" s="24">
        <v>114738590</v>
      </c>
      <c r="D23" s="19"/>
    </row>
    <row r="24" spans="2:4" x14ac:dyDescent="0.25">
      <c r="B24" s="20" t="s">
        <v>13</v>
      </c>
      <c r="C24" s="24">
        <v>525886628.82999998</v>
      </c>
      <c r="D24" s="19"/>
    </row>
    <row r="25" spans="2:4" x14ac:dyDescent="0.25">
      <c r="B25" s="20" t="s">
        <v>138</v>
      </c>
      <c r="C25" s="24">
        <v>233525136.13000003</v>
      </c>
      <c r="D25" s="19"/>
    </row>
    <row r="26" spans="2:4" x14ac:dyDescent="0.25">
      <c r="B26" s="20" t="s">
        <v>14</v>
      </c>
      <c r="C26" s="24">
        <v>104368200.22</v>
      </c>
      <c r="D26" s="19"/>
    </row>
    <row r="27" spans="2:4" x14ac:dyDescent="0.25">
      <c r="B27" s="20" t="s">
        <v>15</v>
      </c>
      <c r="C27" s="24">
        <v>165990599.75999999</v>
      </c>
      <c r="D27" s="19"/>
    </row>
    <row r="28" spans="2:4" x14ac:dyDescent="0.25">
      <c r="B28" s="20" t="s">
        <v>16</v>
      </c>
      <c r="C28" s="24">
        <v>3432459.84</v>
      </c>
      <c r="D28" s="19"/>
    </row>
    <row r="29" spans="2:4" x14ac:dyDescent="0.25">
      <c r="B29" s="20" t="s">
        <v>17</v>
      </c>
      <c r="C29" s="24">
        <v>57119420.670000002</v>
      </c>
      <c r="D29" s="19"/>
    </row>
    <row r="30" spans="2:4" x14ac:dyDescent="0.25">
      <c r="B30" s="20" t="s">
        <v>130</v>
      </c>
      <c r="C30" s="24">
        <v>30847594.750000004</v>
      </c>
      <c r="D30" s="19"/>
    </row>
    <row r="31" spans="2:4" x14ac:dyDescent="0.25">
      <c r="B31" s="17" t="s">
        <v>18</v>
      </c>
      <c r="C31" s="21">
        <v>1235908630.2</v>
      </c>
      <c r="D31" s="3"/>
    </row>
    <row r="32" spans="2:4" x14ac:dyDescent="0.25">
      <c r="B32" s="20" t="s">
        <v>131</v>
      </c>
      <c r="C32" s="65">
        <v>-824791141.65999997</v>
      </c>
      <c r="D32" s="24"/>
    </row>
    <row r="33" spans="2:4" x14ac:dyDescent="0.25">
      <c r="B33" s="17" t="s">
        <v>19</v>
      </c>
      <c r="C33" s="25">
        <f>SUM(C31:C32)</f>
        <v>411117488.54000008</v>
      </c>
      <c r="D33" s="3"/>
    </row>
    <row r="34" spans="2:4" x14ac:dyDescent="0.25">
      <c r="B34" s="3"/>
      <c r="C34" s="3"/>
      <c r="D34" s="3"/>
    </row>
    <row r="35" spans="2:4" x14ac:dyDescent="0.25">
      <c r="B35" s="17" t="s">
        <v>20</v>
      </c>
      <c r="C35" s="19"/>
      <c r="D35" s="19"/>
    </row>
    <row r="36" spans="2:4" x14ac:dyDescent="0.25">
      <c r="B36" s="20" t="s">
        <v>21</v>
      </c>
      <c r="C36" s="24">
        <v>928590.68</v>
      </c>
      <c r="D36" s="19"/>
    </row>
    <row r="37" spans="2:4" x14ac:dyDescent="0.25">
      <c r="B37" s="20" t="s">
        <v>136</v>
      </c>
      <c r="C37" s="65">
        <v>-695707.73</v>
      </c>
      <c r="D37" s="19"/>
    </row>
    <row r="38" spans="2:4" x14ac:dyDescent="0.25">
      <c r="B38" s="17" t="s">
        <v>22</v>
      </c>
      <c r="C38" s="21">
        <f>SUM(C36:C37)</f>
        <v>232882.95000000007</v>
      </c>
      <c r="D38" s="3"/>
    </row>
    <row r="39" spans="2:4" x14ac:dyDescent="0.25">
      <c r="B39" s="17" t="s">
        <v>0</v>
      </c>
      <c r="C39" s="19"/>
      <c r="D39" s="19"/>
    </row>
    <row r="40" spans="2:4" x14ac:dyDescent="0.25">
      <c r="B40" s="17" t="s">
        <v>23</v>
      </c>
      <c r="C40" s="19"/>
      <c r="D40" s="19"/>
    </row>
    <row r="41" spans="2:4" x14ac:dyDescent="0.25">
      <c r="B41" s="20" t="s">
        <v>133</v>
      </c>
      <c r="C41" s="65">
        <v>4665200</v>
      </c>
      <c r="D41" s="3"/>
    </row>
    <row r="42" spans="2:4" x14ac:dyDescent="0.25">
      <c r="B42" s="17" t="s">
        <v>43</v>
      </c>
      <c r="C42" s="23"/>
      <c r="D42" s="26">
        <f>C21+C33+C38+C41</f>
        <v>1309468061.1000001</v>
      </c>
    </row>
    <row r="43" spans="2:4" ht="15.75" thickBot="1" x14ac:dyDescent="0.3">
      <c r="B43" s="17" t="s">
        <v>24</v>
      </c>
      <c r="C43" s="19"/>
      <c r="D43" s="27">
        <f>SUM(D11:D42)</f>
        <v>2862940774.5799999</v>
      </c>
    </row>
    <row r="44" spans="2:4" ht="15.75" thickTop="1" x14ac:dyDescent="0.25">
      <c r="B44" s="17" t="s">
        <v>0</v>
      </c>
      <c r="C44" s="19"/>
      <c r="D44" s="19"/>
    </row>
    <row r="45" spans="2:4" x14ac:dyDescent="0.25">
      <c r="B45" s="18"/>
      <c r="C45" s="18"/>
      <c r="D45" s="28"/>
    </row>
    <row r="46" spans="2:4" x14ac:dyDescent="0.25">
      <c r="B46" s="18"/>
      <c r="C46" s="18"/>
      <c r="D46" s="29"/>
    </row>
    <row r="47" spans="2:4" x14ac:dyDescent="0.25">
      <c r="B47" s="3"/>
      <c r="C47" s="3"/>
      <c r="D47" s="3"/>
    </row>
    <row r="48" spans="2:4" x14ac:dyDescent="0.25">
      <c r="B48" s="17" t="s">
        <v>25</v>
      </c>
      <c r="C48" s="3"/>
      <c r="D48" s="3"/>
    </row>
    <row r="49" spans="2:7" x14ac:dyDescent="0.25">
      <c r="B49" s="6" t="s">
        <v>26</v>
      </c>
      <c r="C49" s="19"/>
      <c r="D49" s="19"/>
    </row>
    <row r="50" spans="2:7" x14ac:dyDescent="0.25">
      <c r="B50" s="20" t="s">
        <v>139</v>
      </c>
      <c r="C50" s="66">
        <v>633230814.9000001</v>
      </c>
      <c r="D50" s="19"/>
    </row>
    <row r="51" spans="2:7" x14ac:dyDescent="0.25">
      <c r="B51" s="20" t="s">
        <v>135</v>
      </c>
      <c r="C51" s="65">
        <v>40573687.380000003</v>
      </c>
      <c r="D51" s="19"/>
    </row>
    <row r="52" spans="2:7" x14ac:dyDescent="0.25">
      <c r="B52" s="17" t="s">
        <v>27</v>
      </c>
      <c r="D52" s="21">
        <f>SUM(C50:C51)</f>
        <v>673804502.28000009</v>
      </c>
    </row>
    <row r="53" spans="2:7" x14ac:dyDescent="0.25">
      <c r="B53" s="17"/>
      <c r="C53" s="3"/>
      <c r="D53" s="30"/>
    </row>
    <row r="54" spans="2:7" x14ac:dyDescent="0.25">
      <c r="B54" s="17" t="s">
        <v>28</v>
      </c>
      <c r="C54" s="19"/>
      <c r="D54" s="19"/>
    </row>
    <row r="55" spans="2:7" x14ac:dyDescent="0.25">
      <c r="B55" s="20" t="s">
        <v>1</v>
      </c>
      <c r="C55" s="66">
        <v>248545000.98999965</v>
      </c>
      <c r="D55" s="19"/>
    </row>
    <row r="56" spans="2:7" x14ac:dyDescent="0.25">
      <c r="B56" s="20" t="s">
        <v>29</v>
      </c>
      <c r="C56" s="66">
        <v>804592115.75</v>
      </c>
      <c r="D56" s="19"/>
    </row>
    <row r="57" spans="2:7" x14ac:dyDescent="0.25">
      <c r="B57" s="20" t="s">
        <v>30</v>
      </c>
      <c r="C57" s="65">
        <v>403552.58</v>
      </c>
      <c r="D57" s="3"/>
    </row>
    <row r="58" spans="2:7" x14ac:dyDescent="0.25">
      <c r="B58" s="17" t="s">
        <v>31</v>
      </c>
      <c r="C58" s="21">
        <f>SUM(C55:C57)</f>
        <v>1053540669.3199997</v>
      </c>
      <c r="D58" s="3"/>
    </row>
    <row r="59" spans="2:7" x14ac:dyDescent="0.25">
      <c r="B59" s="17" t="s">
        <v>0</v>
      </c>
      <c r="C59" s="19"/>
      <c r="D59" s="19"/>
    </row>
    <row r="60" spans="2:7" x14ac:dyDescent="0.25">
      <c r="B60" s="20" t="s">
        <v>32</v>
      </c>
      <c r="C60" s="66">
        <v>1138550879.4099998</v>
      </c>
      <c r="D60" s="19"/>
    </row>
    <row r="61" spans="2:7" x14ac:dyDescent="0.25">
      <c r="B61" s="20" t="s">
        <v>33</v>
      </c>
      <c r="C61" s="65">
        <v>-2955276.43</v>
      </c>
      <c r="D61" s="19"/>
    </row>
    <row r="62" spans="2:7" x14ac:dyDescent="0.25">
      <c r="B62" s="17" t="s">
        <v>34</v>
      </c>
      <c r="C62" s="31">
        <f>SUM(C60:C61)</f>
        <v>1135595602.9799998</v>
      </c>
      <c r="D62" s="3"/>
    </row>
    <row r="63" spans="2:7" x14ac:dyDescent="0.25">
      <c r="B63" s="17" t="s">
        <v>0</v>
      </c>
      <c r="C63" s="19"/>
      <c r="D63" s="3"/>
    </row>
    <row r="64" spans="2:7" x14ac:dyDescent="0.25">
      <c r="B64" s="20" t="s">
        <v>35</v>
      </c>
      <c r="C64" s="30"/>
      <c r="D64" s="32">
        <f>C62+C58</f>
        <v>2189136272.2999992</v>
      </c>
      <c r="G64" s="14"/>
    </row>
    <row r="65" spans="2:7" ht="15.75" thickBot="1" x14ac:dyDescent="0.3">
      <c r="B65" s="17" t="s">
        <v>42</v>
      </c>
      <c r="C65" s="19"/>
      <c r="D65" s="33">
        <f>D52+D64</f>
        <v>2862940774.5799994</v>
      </c>
    </row>
    <row r="66" spans="2:7" ht="15.75" thickTop="1" x14ac:dyDescent="0.25">
      <c r="B66" s="19"/>
      <c r="C66" s="19"/>
      <c r="D66" s="14">
        <f>D65-D43</f>
        <v>0</v>
      </c>
      <c r="G66" s="16"/>
    </row>
    <row r="68" spans="2:7" x14ac:dyDescent="0.25">
      <c r="B68" s="9" t="s">
        <v>2</v>
      </c>
      <c r="C68" s="9" t="s">
        <v>152</v>
      </c>
      <c r="D68" s="9"/>
    </row>
    <row r="69" spans="2:7" x14ac:dyDescent="0.25">
      <c r="B69" s="4" t="s">
        <v>36</v>
      </c>
      <c r="C69" s="10" t="s">
        <v>153</v>
      </c>
      <c r="D69" s="11"/>
    </row>
    <row r="70" spans="2:7" x14ac:dyDescent="0.25">
      <c r="B70" s="5" t="s">
        <v>3</v>
      </c>
      <c r="C70" s="10" t="s">
        <v>37</v>
      </c>
      <c r="D70" s="11"/>
    </row>
    <row r="71" spans="2:7" x14ac:dyDescent="0.25">
      <c r="B71" s="8"/>
      <c r="C71" s="8"/>
      <c r="D71" s="8"/>
    </row>
  </sheetData>
  <mergeCells count="3"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tabSelected="1" topLeftCell="A179" workbookViewId="0">
      <selection activeCell="D194" sqref="D194"/>
    </sheetView>
  </sheetViews>
  <sheetFormatPr baseColWidth="10" defaultRowHeight="15" x14ac:dyDescent="0.25"/>
  <cols>
    <col min="2" max="2" width="41.140625" customWidth="1"/>
  </cols>
  <sheetData>
    <row r="1" spans="2:4" ht="20.25" x14ac:dyDescent="0.25">
      <c r="B1" s="53" t="s">
        <v>44</v>
      </c>
      <c r="C1" s="53"/>
      <c r="D1" s="53"/>
    </row>
    <row r="2" spans="2:4" x14ac:dyDescent="0.25">
      <c r="B2" s="54" t="s">
        <v>146</v>
      </c>
      <c r="C2" s="54"/>
      <c r="D2" s="54"/>
    </row>
    <row r="3" spans="2:4" x14ac:dyDescent="0.25">
      <c r="B3" s="55" t="s">
        <v>39</v>
      </c>
      <c r="C3" s="55"/>
      <c r="D3" s="55"/>
    </row>
    <row r="4" spans="2:4" x14ac:dyDescent="0.25">
      <c r="B4" s="56" t="s">
        <v>5</v>
      </c>
      <c r="C4" s="56"/>
      <c r="D4" s="56"/>
    </row>
    <row r="5" spans="2:4" x14ac:dyDescent="0.25">
      <c r="B5" s="8"/>
      <c r="C5" s="8"/>
      <c r="D5" s="8"/>
    </row>
    <row r="6" spans="2:4" x14ac:dyDescent="0.25">
      <c r="B6" s="1" t="s">
        <v>45</v>
      </c>
      <c r="D6" s="68" t="s">
        <v>46</v>
      </c>
    </row>
    <row r="7" spans="2:4" x14ac:dyDescent="0.25">
      <c r="B7" s="46" t="s">
        <v>47</v>
      </c>
      <c r="C7" s="8"/>
      <c r="D7" s="47">
        <v>175000</v>
      </c>
    </row>
    <row r="8" spans="2:4" x14ac:dyDescent="0.25">
      <c r="B8" s="46" t="s">
        <v>38</v>
      </c>
      <c r="C8" s="8"/>
      <c r="D8" s="47">
        <v>717780516.19000006</v>
      </c>
    </row>
    <row r="9" spans="2:4" x14ac:dyDescent="0.25">
      <c r="B9" s="46" t="s">
        <v>48</v>
      </c>
      <c r="C9" s="8"/>
      <c r="D9" s="47">
        <v>771811.98</v>
      </c>
    </row>
    <row r="10" spans="2:4" x14ac:dyDescent="0.25">
      <c r="B10" s="46" t="s">
        <v>49</v>
      </c>
      <c r="C10" s="8"/>
      <c r="D10" s="47">
        <v>103099887.18000001</v>
      </c>
    </row>
    <row r="11" spans="2:4" x14ac:dyDescent="0.25">
      <c r="B11" s="46" t="s">
        <v>50</v>
      </c>
      <c r="C11" s="8"/>
      <c r="D11" s="47">
        <v>100000</v>
      </c>
    </row>
    <row r="12" spans="2:4" ht="15.75" thickBot="1" x14ac:dyDescent="0.3">
      <c r="B12" s="1" t="s">
        <v>51</v>
      </c>
      <c r="C12" s="8"/>
      <c r="D12" s="44">
        <f>SUM(D7:D11)</f>
        <v>821927215.35000014</v>
      </c>
    </row>
    <row r="13" spans="2:4" ht="15.75" thickTop="1" x14ac:dyDescent="0.25">
      <c r="B13" s="1"/>
      <c r="C13" s="8"/>
      <c r="D13" s="39"/>
    </row>
    <row r="14" spans="2:4" x14ac:dyDescent="0.25">
      <c r="B14" s="1"/>
      <c r="C14" s="8"/>
      <c r="D14" s="35"/>
    </row>
    <row r="15" spans="2:4" ht="20.25" x14ac:dyDescent="0.25">
      <c r="B15" s="53" t="s">
        <v>44</v>
      </c>
      <c r="C15" s="53"/>
      <c r="D15" s="53"/>
    </row>
    <row r="16" spans="2:4" x14ac:dyDescent="0.25">
      <c r="B16" s="54" t="s">
        <v>146</v>
      </c>
      <c r="C16" s="54"/>
      <c r="D16" s="54"/>
    </row>
    <row r="17" spans="2:4" x14ac:dyDescent="0.25">
      <c r="B17" s="55" t="s">
        <v>85</v>
      </c>
      <c r="C17" s="55"/>
      <c r="D17" s="55"/>
    </row>
    <row r="18" spans="2:4" x14ac:dyDescent="0.25">
      <c r="B18" s="56" t="s">
        <v>5</v>
      </c>
      <c r="C18" s="56"/>
      <c r="D18" s="56"/>
    </row>
    <row r="19" spans="2:4" x14ac:dyDescent="0.25">
      <c r="B19" s="1" t="s">
        <v>45</v>
      </c>
      <c r="C19" s="8"/>
      <c r="D19" s="68" t="s">
        <v>46</v>
      </c>
    </row>
    <row r="20" spans="2:4" x14ac:dyDescent="0.25">
      <c r="B20" s="2" t="s">
        <v>125</v>
      </c>
      <c r="C20" s="8"/>
      <c r="D20" s="12">
        <v>13500000</v>
      </c>
    </row>
    <row r="21" spans="2:4" x14ac:dyDescent="0.25">
      <c r="B21" s="2" t="s">
        <v>83</v>
      </c>
      <c r="C21" s="8"/>
      <c r="D21" s="12">
        <v>28629170</v>
      </c>
    </row>
    <row r="22" spans="2:4" x14ac:dyDescent="0.25">
      <c r="B22" s="2" t="s">
        <v>84</v>
      </c>
      <c r="C22" s="8"/>
      <c r="D22" s="12">
        <v>73768033.760000005</v>
      </c>
    </row>
    <row r="23" spans="2:4" x14ac:dyDescent="0.25">
      <c r="B23" s="2" t="s">
        <v>104</v>
      </c>
      <c r="C23" s="8"/>
      <c r="D23" s="12">
        <v>50000000</v>
      </c>
    </row>
    <row r="24" spans="2:4" x14ac:dyDescent="0.25">
      <c r="B24" s="2" t="s">
        <v>105</v>
      </c>
      <c r="C24" s="8"/>
      <c r="D24" s="12">
        <v>50000000</v>
      </c>
    </row>
    <row r="25" spans="2:4" x14ac:dyDescent="0.25">
      <c r="B25" s="2" t="s">
        <v>118</v>
      </c>
      <c r="C25" s="8"/>
      <c r="D25" s="12">
        <v>2648294.37</v>
      </c>
    </row>
    <row r="26" spans="2:4" x14ac:dyDescent="0.25">
      <c r="B26" s="2" t="s">
        <v>119</v>
      </c>
      <c r="C26" s="8"/>
      <c r="D26" s="12">
        <v>100000000</v>
      </c>
    </row>
    <row r="27" spans="2:4" x14ac:dyDescent="0.25">
      <c r="B27" s="2" t="s">
        <v>120</v>
      </c>
      <c r="C27" s="8"/>
      <c r="D27" s="12">
        <v>100000000</v>
      </c>
    </row>
    <row r="28" spans="2:4" x14ac:dyDescent="0.25">
      <c r="B28" s="2" t="s">
        <v>121</v>
      </c>
      <c r="C28" s="8"/>
      <c r="D28" s="12">
        <v>100000000</v>
      </c>
    </row>
    <row r="29" spans="2:4" x14ac:dyDescent="0.25">
      <c r="B29" s="2" t="s">
        <v>122</v>
      </c>
      <c r="C29" s="8"/>
      <c r="D29" s="12">
        <v>100000000</v>
      </c>
    </row>
    <row r="30" spans="2:4" x14ac:dyDescent="0.25">
      <c r="B30" s="2" t="s">
        <v>126</v>
      </c>
      <c r="C30" s="8"/>
      <c r="D30" s="48">
        <v>13000000</v>
      </c>
    </row>
    <row r="31" spans="2:4" x14ac:dyDescent="0.25">
      <c r="B31" s="2" t="s">
        <v>140</v>
      </c>
      <c r="C31" s="8"/>
      <c r="D31" s="13">
        <v>100000000</v>
      </c>
    </row>
    <row r="32" spans="2:4" ht="15.75" thickBot="1" x14ac:dyDescent="0.3">
      <c r="B32" s="1" t="s">
        <v>51</v>
      </c>
      <c r="C32" s="8"/>
      <c r="D32" s="40">
        <f>SUM(D20:D31)</f>
        <v>731545498.13</v>
      </c>
    </row>
    <row r="33" spans="2:4" ht="15.75" thickTop="1" x14ac:dyDescent="0.25">
      <c r="B33" s="36"/>
      <c r="C33" s="8"/>
      <c r="D33" s="8"/>
    </row>
    <row r="35" spans="2:4" ht="20.25" x14ac:dyDescent="0.25">
      <c r="B35" s="53" t="s">
        <v>44</v>
      </c>
      <c r="C35" s="53"/>
      <c r="D35" s="53"/>
    </row>
    <row r="36" spans="2:4" x14ac:dyDescent="0.25">
      <c r="B36" s="54" t="s">
        <v>146</v>
      </c>
      <c r="C36" s="54"/>
      <c r="D36" s="54"/>
    </row>
    <row r="37" spans="2:4" x14ac:dyDescent="0.25">
      <c r="B37" s="55" t="s">
        <v>52</v>
      </c>
      <c r="C37" s="55"/>
      <c r="D37" s="55"/>
    </row>
    <row r="38" spans="2:4" x14ac:dyDescent="0.25">
      <c r="B38" s="56" t="s">
        <v>5</v>
      </c>
      <c r="C38" s="56"/>
      <c r="D38" s="56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  <row r="41" spans="2:4" x14ac:dyDescent="0.25">
      <c r="B41" s="1" t="s">
        <v>45</v>
      </c>
      <c r="D41" s="68" t="s">
        <v>46</v>
      </c>
    </row>
    <row r="42" spans="2:4" x14ac:dyDescent="0.25">
      <c r="B42" s="2" t="s">
        <v>53</v>
      </c>
      <c r="C42" s="8"/>
      <c r="D42" s="12">
        <v>128770</v>
      </c>
    </row>
    <row r="43" spans="2:4" x14ac:dyDescent="0.25">
      <c r="B43" s="2" t="s">
        <v>54</v>
      </c>
      <c r="C43" s="8"/>
      <c r="D43" s="12">
        <v>1019519.76</v>
      </c>
    </row>
    <row r="44" spans="2:4" ht="15.75" thickBot="1" x14ac:dyDescent="0.3">
      <c r="B44" s="1" t="s">
        <v>51</v>
      </c>
      <c r="C44" s="8"/>
      <c r="D44" s="7">
        <f>SUM(D42:D43)</f>
        <v>1148289.76</v>
      </c>
    </row>
    <row r="45" spans="2:4" ht="15.75" thickTop="1" x14ac:dyDescent="0.25">
      <c r="B45" s="8"/>
      <c r="C45" s="8"/>
      <c r="D45" s="8"/>
    </row>
    <row r="46" spans="2:4" x14ac:dyDescent="0.25">
      <c r="B46" s="8"/>
      <c r="C46" s="8"/>
      <c r="D46" s="8"/>
    </row>
    <row r="47" spans="2:4" x14ac:dyDescent="0.25">
      <c r="B47" s="8"/>
      <c r="C47" s="8"/>
      <c r="D47" s="8"/>
    </row>
    <row r="48" spans="2:4" x14ac:dyDescent="0.25">
      <c r="B48" s="8"/>
      <c r="C48" s="8"/>
      <c r="D48" s="8"/>
    </row>
    <row r="49" spans="2:4" ht="20.25" x14ac:dyDescent="0.25">
      <c r="B49" s="53" t="s">
        <v>44</v>
      </c>
      <c r="C49" s="53"/>
      <c r="D49" s="53"/>
    </row>
    <row r="50" spans="2:4" x14ac:dyDescent="0.25">
      <c r="B50" s="54" t="s">
        <v>146</v>
      </c>
      <c r="C50" s="54"/>
      <c r="D50" s="54"/>
    </row>
    <row r="51" spans="2:4" x14ac:dyDescent="0.25">
      <c r="B51" s="55" t="s">
        <v>41</v>
      </c>
      <c r="C51" s="55"/>
      <c r="D51" s="55"/>
    </row>
    <row r="52" spans="2:4" x14ac:dyDescent="0.25">
      <c r="B52" s="56" t="s">
        <v>5</v>
      </c>
      <c r="C52" s="56"/>
      <c r="D52" s="56"/>
    </row>
    <row r="53" spans="2:4" x14ac:dyDescent="0.25">
      <c r="B53" s="8"/>
      <c r="C53" s="8"/>
      <c r="D53" s="8"/>
    </row>
    <row r="54" spans="2:4" x14ac:dyDescent="0.25">
      <c r="B54" s="1" t="s">
        <v>45</v>
      </c>
      <c r="D54" s="68" t="s">
        <v>46</v>
      </c>
    </row>
    <row r="55" spans="2:4" x14ac:dyDescent="0.25">
      <c r="B55" s="46" t="s">
        <v>123</v>
      </c>
      <c r="C55" s="8"/>
      <c r="D55" s="47">
        <v>412750</v>
      </c>
    </row>
    <row r="56" spans="2:4" x14ac:dyDescent="0.25">
      <c r="B56" s="46" t="s">
        <v>86</v>
      </c>
      <c r="C56" s="8"/>
      <c r="D56" s="47">
        <v>88903.18</v>
      </c>
    </row>
    <row r="57" spans="2:4" x14ac:dyDescent="0.25">
      <c r="B57" s="46" t="s">
        <v>87</v>
      </c>
      <c r="C57" s="8"/>
      <c r="D57" s="47">
        <v>501934500.75</v>
      </c>
    </row>
    <row r="58" spans="2:4" x14ac:dyDescent="0.25">
      <c r="B58" s="46" t="s">
        <v>88</v>
      </c>
      <c r="C58" s="8"/>
      <c r="D58" s="47">
        <v>18991966.789999999</v>
      </c>
    </row>
    <row r="59" spans="2:4" ht="15.75" thickBot="1" x14ac:dyDescent="0.3">
      <c r="B59" s="1" t="s">
        <v>51</v>
      </c>
      <c r="C59" s="8"/>
      <c r="D59" s="7">
        <f>SUM(D55:D58)</f>
        <v>521428120.72000003</v>
      </c>
    </row>
    <row r="60" spans="2:4" ht="15.75" thickTop="1" x14ac:dyDescent="0.25">
      <c r="B60" s="8"/>
      <c r="C60" s="8"/>
    </row>
    <row r="61" spans="2:4" x14ac:dyDescent="0.25">
      <c r="B61" s="8"/>
      <c r="C61" s="8"/>
      <c r="D61" s="8"/>
    </row>
    <row r="62" spans="2:4" x14ac:dyDescent="0.25">
      <c r="B62" s="8"/>
      <c r="C62" s="8"/>
      <c r="D62" s="8"/>
    </row>
    <row r="64" spans="2:4" ht="20.25" x14ac:dyDescent="0.25">
      <c r="B64" s="53" t="s">
        <v>44</v>
      </c>
      <c r="C64" s="53"/>
      <c r="D64" s="53"/>
    </row>
    <row r="65" spans="2:4" x14ac:dyDescent="0.25">
      <c r="B65" s="54" t="s">
        <v>146</v>
      </c>
      <c r="C65" s="54"/>
      <c r="D65" s="54"/>
    </row>
    <row r="66" spans="2:4" x14ac:dyDescent="0.25">
      <c r="B66" s="55" t="s">
        <v>127</v>
      </c>
      <c r="C66" s="55"/>
      <c r="D66" s="55"/>
    </row>
    <row r="67" spans="2:4" x14ac:dyDescent="0.25">
      <c r="B67" s="56" t="s">
        <v>5</v>
      </c>
      <c r="C67" s="56"/>
      <c r="D67" s="56"/>
    </row>
    <row r="68" spans="2:4" x14ac:dyDescent="0.25">
      <c r="B68" s="8"/>
      <c r="C68" s="8"/>
      <c r="D68" s="8"/>
    </row>
    <row r="69" spans="2:4" x14ac:dyDescent="0.25">
      <c r="B69" s="8"/>
      <c r="C69" s="8"/>
      <c r="D69" s="8"/>
    </row>
    <row r="70" spans="2:4" x14ac:dyDescent="0.25">
      <c r="B70" s="1" t="s">
        <v>45</v>
      </c>
      <c r="D70" s="68" t="s">
        <v>46</v>
      </c>
    </row>
    <row r="71" spans="2:4" x14ac:dyDescent="0.25">
      <c r="B71" s="46" t="s">
        <v>55</v>
      </c>
      <c r="D71" s="47">
        <v>1902768.69</v>
      </c>
    </row>
    <row r="72" spans="2:4" x14ac:dyDescent="0.25">
      <c r="B72" s="46" t="s">
        <v>113</v>
      </c>
      <c r="D72" s="47">
        <v>1902497.97</v>
      </c>
    </row>
    <row r="73" spans="2:4" x14ac:dyDescent="0.25">
      <c r="B73" s="46" t="s">
        <v>114</v>
      </c>
      <c r="D73" s="47">
        <v>30040895.399999999</v>
      </c>
    </row>
    <row r="74" spans="2:4" x14ac:dyDescent="0.25">
      <c r="B74" s="46" t="s">
        <v>141</v>
      </c>
      <c r="D74" s="47">
        <v>13354362.289999999</v>
      </c>
    </row>
    <row r="75" spans="2:4" x14ac:dyDescent="0.25">
      <c r="B75" s="46" t="s">
        <v>142</v>
      </c>
      <c r="C75" s="8"/>
      <c r="D75" s="47">
        <v>1095003.6000000001</v>
      </c>
    </row>
    <row r="76" spans="2:4" x14ac:dyDescent="0.25">
      <c r="B76" s="46" t="s">
        <v>56</v>
      </c>
      <c r="C76" s="8"/>
      <c r="D76" s="47">
        <v>344542.07</v>
      </c>
    </row>
    <row r="77" spans="2:4" x14ac:dyDescent="0.25">
      <c r="B77" s="46" t="s">
        <v>143</v>
      </c>
      <c r="C77" s="8"/>
      <c r="D77" s="47">
        <v>2991187.5</v>
      </c>
    </row>
    <row r="78" spans="2:4" x14ac:dyDescent="0.25">
      <c r="B78" s="46" t="s">
        <v>57</v>
      </c>
      <c r="C78" s="8"/>
      <c r="D78" s="47">
        <v>8983542.7200000007</v>
      </c>
    </row>
    <row r="79" spans="2:4" x14ac:dyDescent="0.25">
      <c r="B79" s="46" t="s">
        <v>58</v>
      </c>
      <c r="C79" s="8"/>
      <c r="D79" s="47">
        <v>2755300</v>
      </c>
    </row>
    <row r="80" spans="2:4" x14ac:dyDescent="0.25">
      <c r="B80" s="46" t="s">
        <v>59</v>
      </c>
      <c r="C80" s="8"/>
      <c r="D80" s="47">
        <v>400000</v>
      </c>
    </row>
    <row r="81" spans="1:4" x14ac:dyDescent="0.25">
      <c r="B81" s="46" t="s">
        <v>144</v>
      </c>
      <c r="C81" s="8"/>
      <c r="D81" s="47">
        <v>300000</v>
      </c>
    </row>
    <row r="82" spans="1:4" x14ac:dyDescent="0.25">
      <c r="B82" s="46" t="s">
        <v>147</v>
      </c>
      <c r="C82" s="8"/>
      <c r="D82" s="47">
        <v>519200</v>
      </c>
    </row>
    <row r="83" spans="1:4" x14ac:dyDescent="0.25">
      <c r="B83" s="46" t="s">
        <v>115</v>
      </c>
      <c r="C83" s="8"/>
      <c r="D83" s="47">
        <v>3928015.76</v>
      </c>
    </row>
    <row r="84" spans="1:4" ht="15.75" thickBot="1" x14ac:dyDescent="0.3">
      <c r="B84" s="1" t="s">
        <v>51</v>
      </c>
      <c r="C84" s="8"/>
      <c r="D84" s="7">
        <f>SUM(D71:D83)</f>
        <v>68517316</v>
      </c>
    </row>
    <row r="85" spans="1:4" ht="15.75" thickTop="1" x14ac:dyDescent="0.25">
      <c r="B85" s="36"/>
      <c r="C85" s="8"/>
      <c r="D85" s="15"/>
    </row>
    <row r="86" spans="1:4" x14ac:dyDescent="0.25">
      <c r="B86" s="36"/>
      <c r="C86" s="8"/>
      <c r="D86" s="15"/>
    </row>
    <row r="87" spans="1:4" x14ac:dyDescent="0.25">
      <c r="B87" s="36"/>
      <c r="C87" s="8"/>
      <c r="D87" s="15"/>
    </row>
    <row r="89" spans="1:4" x14ac:dyDescent="0.25">
      <c r="B89" s="8"/>
      <c r="C89" s="8"/>
      <c r="D89" s="8"/>
    </row>
    <row r="90" spans="1:4" x14ac:dyDescent="0.25">
      <c r="A90" s="8"/>
      <c r="B90" s="8"/>
      <c r="C90" s="8"/>
    </row>
    <row r="91" spans="1:4" ht="20.25" x14ac:dyDescent="0.25">
      <c r="A91" s="41"/>
      <c r="B91" s="53" t="s">
        <v>44</v>
      </c>
      <c r="C91" s="53"/>
      <c r="D91" s="53"/>
    </row>
    <row r="92" spans="1:4" x14ac:dyDescent="0.25">
      <c r="B92" s="54" t="s">
        <v>146</v>
      </c>
      <c r="C92" s="54"/>
      <c r="D92" s="54"/>
    </row>
    <row r="93" spans="1:4" x14ac:dyDescent="0.25">
      <c r="B93" s="55" t="s">
        <v>128</v>
      </c>
      <c r="C93" s="55"/>
      <c r="D93" s="55"/>
    </row>
    <row r="94" spans="1:4" x14ac:dyDescent="0.25">
      <c r="B94" s="56" t="s">
        <v>5</v>
      </c>
      <c r="C94" s="56"/>
      <c r="D94" s="56"/>
    </row>
    <row r="95" spans="1:4" x14ac:dyDescent="0.25">
      <c r="A95" s="8"/>
      <c r="B95" s="8"/>
      <c r="C95" s="8"/>
      <c r="D95" s="8"/>
    </row>
    <row r="96" spans="1:4" x14ac:dyDescent="0.25">
      <c r="A96" s="8"/>
      <c r="B96" s="1" t="s">
        <v>45</v>
      </c>
      <c r="C96" s="8"/>
      <c r="D96" s="68" t="s">
        <v>46</v>
      </c>
    </row>
    <row r="97" spans="1:4" x14ac:dyDescent="0.25">
      <c r="A97" s="8"/>
      <c r="B97" s="46" t="s">
        <v>89</v>
      </c>
      <c r="C97" s="8"/>
      <c r="D97" s="47">
        <v>303979874.02999997</v>
      </c>
    </row>
    <row r="98" spans="1:4" x14ac:dyDescent="0.25">
      <c r="A98" s="8"/>
      <c r="B98" s="46" t="s">
        <v>90</v>
      </c>
      <c r="C98" s="8"/>
      <c r="D98" s="47">
        <v>136409179</v>
      </c>
    </row>
    <row r="99" spans="1:4" ht="15.75" thickBot="1" x14ac:dyDescent="0.3">
      <c r="B99" s="1" t="s">
        <v>51</v>
      </c>
      <c r="C99" s="8"/>
      <c r="D99" s="7">
        <f>SUM(D97:D98)</f>
        <v>440389053.02999997</v>
      </c>
    </row>
    <row r="100" spans="1:4" ht="15.75" thickTop="1" x14ac:dyDescent="0.25">
      <c r="A100" s="8"/>
      <c r="B100" s="8"/>
      <c r="C100" s="8"/>
    </row>
    <row r="101" spans="1:4" x14ac:dyDescent="0.25">
      <c r="B101" s="8"/>
      <c r="C101" s="8"/>
      <c r="D101" s="8"/>
    </row>
    <row r="102" spans="1:4" x14ac:dyDescent="0.25">
      <c r="B102" s="8"/>
      <c r="C102" s="8"/>
    </row>
    <row r="103" spans="1:4" x14ac:dyDescent="0.25">
      <c r="B103" s="8"/>
      <c r="C103" s="8"/>
    </row>
    <row r="105" spans="1:4" x14ac:dyDescent="0.25">
      <c r="B105" s="42"/>
      <c r="C105" s="42"/>
      <c r="D105" s="42"/>
    </row>
    <row r="106" spans="1:4" ht="20.25" x14ac:dyDescent="0.25">
      <c r="B106" s="64" t="s">
        <v>44</v>
      </c>
      <c r="C106" s="64"/>
      <c r="D106" s="64"/>
    </row>
    <row r="107" spans="1:4" x14ac:dyDescent="0.25">
      <c r="B107" s="61" t="s">
        <v>146</v>
      </c>
      <c r="C107" s="61"/>
      <c r="D107" s="61"/>
    </row>
    <row r="108" spans="1:4" x14ac:dyDescent="0.25">
      <c r="B108" s="62" t="s">
        <v>129</v>
      </c>
      <c r="C108" s="62"/>
      <c r="D108" s="62"/>
    </row>
    <row r="109" spans="1:4" x14ac:dyDescent="0.25">
      <c r="B109" s="63" t="s">
        <v>5</v>
      </c>
      <c r="C109" s="63"/>
      <c r="D109" s="63"/>
    </row>
    <row r="110" spans="1:4" x14ac:dyDescent="0.25">
      <c r="B110" s="8"/>
      <c r="C110" s="8"/>
      <c r="D110" s="8"/>
    </row>
    <row r="111" spans="1:4" x14ac:dyDescent="0.25">
      <c r="B111" s="8"/>
      <c r="C111" s="8"/>
      <c r="D111" s="8"/>
    </row>
    <row r="112" spans="1:4" x14ac:dyDescent="0.25">
      <c r="B112" s="1" t="s">
        <v>45</v>
      </c>
      <c r="D112" s="68" t="s">
        <v>46</v>
      </c>
    </row>
    <row r="113" spans="2:4" x14ac:dyDescent="0.25">
      <c r="B113" s="46" t="s">
        <v>60</v>
      </c>
      <c r="C113" s="8"/>
      <c r="D113" s="47">
        <v>59191314.75</v>
      </c>
    </row>
    <row r="114" spans="2:4" x14ac:dyDescent="0.25">
      <c r="B114" s="46" t="s">
        <v>61</v>
      </c>
      <c r="C114" s="8"/>
      <c r="D114" s="47">
        <v>83167348.549999997</v>
      </c>
    </row>
    <row r="115" spans="2:4" x14ac:dyDescent="0.25">
      <c r="B115" s="46" t="s">
        <v>62</v>
      </c>
      <c r="C115" s="8"/>
      <c r="D115" s="47">
        <v>1917961.53</v>
      </c>
    </row>
    <row r="116" spans="2:4" x14ac:dyDescent="0.25">
      <c r="B116" s="46" t="s">
        <v>63</v>
      </c>
      <c r="C116" s="8"/>
      <c r="D116" s="47">
        <v>82120376.5</v>
      </c>
    </row>
    <row r="117" spans="2:4" x14ac:dyDescent="0.25">
      <c r="B117" s="46" t="s">
        <v>64</v>
      </c>
      <c r="C117" s="8"/>
      <c r="D117" s="47">
        <v>7128134.7999999998</v>
      </c>
    </row>
    <row r="118" spans="2:4" ht="15.75" thickBot="1" x14ac:dyDescent="0.3">
      <c r="B118" s="1" t="s">
        <v>51</v>
      </c>
      <c r="C118" s="8"/>
      <c r="D118" s="7">
        <f>SUM(D113:D117)</f>
        <v>233525136.13000003</v>
      </c>
    </row>
    <row r="119" spans="2:4" ht="15.75" thickTop="1" x14ac:dyDescent="0.25">
      <c r="B119" s="8"/>
      <c r="C119" s="8"/>
      <c r="D119" s="8"/>
    </row>
    <row r="120" spans="2:4" x14ac:dyDescent="0.25">
      <c r="B120" s="8"/>
      <c r="C120" s="8"/>
      <c r="D120" s="8"/>
    </row>
    <row r="121" spans="2:4" x14ac:dyDescent="0.25">
      <c r="B121" s="8"/>
      <c r="C121" s="8"/>
      <c r="D121" s="8"/>
    </row>
    <row r="122" spans="2:4" ht="20.25" x14ac:dyDescent="0.25">
      <c r="B122" s="64" t="s">
        <v>44</v>
      </c>
      <c r="C122" s="64"/>
      <c r="D122" s="64"/>
    </row>
    <row r="123" spans="2:4" x14ac:dyDescent="0.25">
      <c r="B123" s="61" t="s">
        <v>146</v>
      </c>
      <c r="C123" s="61"/>
      <c r="D123" s="61"/>
    </row>
    <row r="124" spans="2:4" x14ac:dyDescent="0.25">
      <c r="B124" s="62" t="s">
        <v>130</v>
      </c>
      <c r="C124" s="62"/>
      <c r="D124" s="62"/>
    </row>
    <row r="125" spans="2:4" x14ac:dyDescent="0.25">
      <c r="B125" s="63" t="s">
        <v>5</v>
      </c>
      <c r="C125" s="63"/>
      <c r="D125" s="63"/>
    </row>
    <row r="126" spans="2:4" x14ac:dyDescent="0.25">
      <c r="B126" s="8"/>
      <c r="C126" s="8"/>
      <c r="D126" s="8"/>
    </row>
    <row r="127" spans="2:4" x14ac:dyDescent="0.25">
      <c r="B127" s="8"/>
      <c r="C127" s="8"/>
      <c r="D127" s="8"/>
    </row>
    <row r="128" spans="2:4" x14ac:dyDescent="0.25">
      <c r="B128" s="1" t="s">
        <v>45</v>
      </c>
      <c r="D128" s="68" t="s">
        <v>46</v>
      </c>
    </row>
    <row r="129" spans="2:4" x14ac:dyDescent="0.25">
      <c r="B129" s="46" t="s">
        <v>91</v>
      </c>
      <c r="C129" s="8"/>
      <c r="D129" s="47">
        <v>7326596.2800000003</v>
      </c>
    </row>
    <row r="130" spans="2:4" x14ac:dyDescent="0.25">
      <c r="B130" s="46" t="s">
        <v>92</v>
      </c>
      <c r="C130" s="8"/>
      <c r="D130" s="47">
        <v>21438837.620000001</v>
      </c>
    </row>
    <row r="131" spans="2:4" x14ac:dyDescent="0.25">
      <c r="B131" s="46" t="s">
        <v>124</v>
      </c>
      <c r="C131" s="8"/>
      <c r="D131" s="47">
        <v>2082160.85</v>
      </c>
    </row>
    <row r="132" spans="2:4" ht="15.75" thickBot="1" x14ac:dyDescent="0.3">
      <c r="B132" s="1" t="s">
        <v>51</v>
      </c>
      <c r="C132" s="8"/>
      <c r="D132" s="45">
        <f>SUM(D129:D131)</f>
        <v>30847594.750000004</v>
      </c>
    </row>
    <row r="133" spans="2:4" ht="15.75" thickTop="1" x14ac:dyDescent="0.25">
      <c r="B133" s="1"/>
      <c r="C133" s="8"/>
      <c r="D133" s="8"/>
    </row>
    <row r="134" spans="2:4" x14ac:dyDescent="0.25">
      <c r="B134" s="8"/>
      <c r="C134" s="8"/>
    </row>
    <row r="135" spans="2:4" x14ac:dyDescent="0.25">
      <c r="B135" s="8"/>
      <c r="C135" s="8"/>
    </row>
    <row r="136" spans="2:4" x14ac:dyDescent="0.25">
      <c r="B136" s="43"/>
      <c r="C136" s="43"/>
      <c r="D136" s="42"/>
    </row>
    <row r="137" spans="2:4" ht="20.25" x14ac:dyDescent="0.25">
      <c r="B137" s="64" t="s">
        <v>44</v>
      </c>
      <c r="C137" s="64"/>
      <c r="D137" s="64"/>
    </row>
    <row r="138" spans="2:4" x14ac:dyDescent="0.25">
      <c r="B138" s="61" t="s">
        <v>146</v>
      </c>
      <c r="C138" s="61"/>
      <c r="D138" s="61"/>
    </row>
    <row r="139" spans="2:4" x14ac:dyDescent="0.25">
      <c r="B139" s="62" t="s">
        <v>131</v>
      </c>
      <c r="C139" s="62"/>
      <c r="D139" s="62"/>
    </row>
    <row r="140" spans="2:4" x14ac:dyDescent="0.25">
      <c r="B140" s="63" t="s">
        <v>5</v>
      </c>
      <c r="C140" s="63"/>
      <c r="D140" s="63"/>
    </row>
    <row r="141" spans="2:4" x14ac:dyDescent="0.25">
      <c r="B141" s="43"/>
      <c r="C141" s="43"/>
      <c r="D141" s="43"/>
    </row>
    <row r="142" spans="2:4" x14ac:dyDescent="0.25">
      <c r="B142" s="1" t="s">
        <v>45</v>
      </c>
      <c r="D142" s="68" t="s">
        <v>46</v>
      </c>
    </row>
    <row r="143" spans="2:4" x14ac:dyDescent="0.25">
      <c r="B143" s="49" t="s">
        <v>93</v>
      </c>
      <c r="C143" s="43"/>
      <c r="D143" s="50">
        <v>282301871.82999998</v>
      </c>
    </row>
    <row r="144" spans="2:4" x14ac:dyDescent="0.25">
      <c r="B144" s="49" t="s">
        <v>94</v>
      </c>
      <c r="C144" s="43"/>
      <c r="D144" s="50">
        <v>78358282.019999996</v>
      </c>
    </row>
    <row r="145" spans="1:4" x14ac:dyDescent="0.25">
      <c r="B145" s="49" t="s">
        <v>95</v>
      </c>
      <c r="C145" s="43"/>
      <c r="D145" s="50">
        <v>93274513.319999993</v>
      </c>
    </row>
    <row r="146" spans="1:4" x14ac:dyDescent="0.25">
      <c r="B146" s="49" t="s">
        <v>96</v>
      </c>
      <c r="C146" s="43"/>
      <c r="D146" s="50">
        <v>146605414.33000001</v>
      </c>
    </row>
    <row r="147" spans="1:4" x14ac:dyDescent="0.25">
      <c r="B147" s="49" t="s">
        <v>97</v>
      </c>
      <c r="C147" s="43"/>
      <c r="D147" s="50">
        <v>2072863.74</v>
      </c>
    </row>
    <row r="148" spans="1:4" x14ac:dyDescent="0.25">
      <c r="B148" s="49" t="s">
        <v>98</v>
      </c>
      <c r="C148" s="43"/>
      <c r="D148" s="50">
        <v>161626637.75999999</v>
      </c>
    </row>
    <row r="149" spans="1:4" x14ac:dyDescent="0.25">
      <c r="B149" s="49" t="s">
        <v>99</v>
      </c>
      <c r="C149" s="43"/>
      <c r="D149" s="50">
        <v>57119317.82</v>
      </c>
    </row>
    <row r="150" spans="1:4" x14ac:dyDescent="0.25">
      <c r="B150" s="49" t="s">
        <v>100</v>
      </c>
      <c r="C150" s="43"/>
      <c r="D150" s="50">
        <v>3432240.84</v>
      </c>
    </row>
    <row r="151" spans="1:4" ht="15.75" thickBot="1" x14ac:dyDescent="0.3">
      <c r="B151" s="51" t="s">
        <v>51</v>
      </c>
      <c r="C151" s="43"/>
      <c r="D151" s="52">
        <f>SUM(D143:D150)</f>
        <v>824791141.66000009</v>
      </c>
    </row>
    <row r="152" spans="1:4" ht="15.75" thickTop="1" x14ac:dyDescent="0.25">
      <c r="B152" s="51"/>
      <c r="C152" s="43"/>
      <c r="D152" s="42"/>
    </row>
    <row r="153" spans="1:4" x14ac:dyDescent="0.25">
      <c r="B153" s="1"/>
      <c r="C153" s="8"/>
      <c r="D153" s="8"/>
    </row>
    <row r="154" spans="1:4" x14ac:dyDescent="0.25">
      <c r="A154" s="37"/>
      <c r="B154" s="37"/>
      <c r="C154" s="8"/>
      <c r="D154" s="38"/>
    </row>
    <row r="155" spans="1:4" ht="20.25" x14ac:dyDescent="0.25">
      <c r="A155" s="8"/>
      <c r="B155" s="59" t="s">
        <v>44</v>
      </c>
      <c r="C155" s="59"/>
      <c r="D155" s="59"/>
    </row>
    <row r="156" spans="1:4" x14ac:dyDescent="0.25">
      <c r="A156" s="8"/>
      <c r="B156" s="60" t="s">
        <v>146</v>
      </c>
      <c r="C156" s="60"/>
      <c r="D156" s="60"/>
    </row>
    <row r="157" spans="1:4" x14ac:dyDescent="0.25">
      <c r="A157" s="8"/>
      <c r="B157" s="55" t="s">
        <v>132</v>
      </c>
      <c r="C157" s="57"/>
      <c r="D157" s="57"/>
    </row>
    <row r="158" spans="1:4" x14ac:dyDescent="0.25">
      <c r="A158" s="8"/>
      <c r="B158" s="58" t="s">
        <v>5</v>
      </c>
      <c r="C158" s="58"/>
      <c r="D158" s="58"/>
    </row>
    <row r="159" spans="1:4" x14ac:dyDescent="0.25">
      <c r="A159" s="8"/>
      <c r="B159" s="8"/>
      <c r="C159" s="8"/>
      <c r="D159" s="8"/>
    </row>
    <row r="160" spans="1:4" x14ac:dyDescent="0.25">
      <c r="A160" s="8"/>
      <c r="B160" s="8"/>
      <c r="C160" s="8"/>
      <c r="D160" s="8"/>
    </row>
    <row r="161" spans="2:4" x14ac:dyDescent="0.25">
      <c r="B161" s="8"/>
      <c r="C161" s="8"/>
      <c r="D161" s="8"/>
    </row>
    <row r="162" spans="2:4" x14ac:dyDescent="0.25">
      <c r="B162" s="1" t="s">
        <v>45</v>
      </c>
      <c r="D162" s="34" t="s">
        <v>46</v>
      </c>
    </row>
    <row r="163" spans="2:4" x14ac:dyDescent="0.25">
      <c r="B163" s="36" t="s">
        <v>65</v>
      </c>
      <c r="C163" s="8"/>
      <c r="D163" s="15">
        <v>695707.73</v>
      </c>
    </row>
    <row r="164" spans="2:4" ht="15.75" thickBot="1" x14ac:dyDescent="0.3">
      <c r="B164" s="1" t="s">
        <v>51</v>
      </c>
      <c r="C164" s="8"/>
      <c r="D164" s="7">
        <f>SUM(D163:D163)</f>
        <v>695707.73</v>
      </c>
    </row>
    <row r="165" spans="2:4" ht="15.75" thickTop="1" x14ac:dyDescent="0.25">
      <c r="B165" s="8"/>
      <c r="C165" s="8"/>
      <c r="D165" s="8"/>
    </row>
    <row r="166" spans="2:4" x14ac:dyDescent="0.25">
      <c r="B166" s="8"/>
      <c r="C166" s="8"/>
      <c r="D166" s="8"/>
    </row>
    <row r="168" spans="2:4" ht="20.25" x14ac:dyDescent="0.25">
      <c r="B168" s="53" t="s">
        <v>44</v>
      </c>
      <c r="C168" s="53"/>
      <c r="D168" s="53"/>
    </row>
    <row r="169" spans="2:4" x14ac:dyDescent="0.25">
      <c r="B169" s="54" t="s">
        <v>146</v>
      </c>
      <c r="C169" s="54"/>
      <c r="D169" s="54"/>
    </row>
    <row r="170" spans="2:4" x14ac:dyDescent="0.25">
      <c r="B170" s="55" t="s">
        <v>133</v>
      </c>
      <c r="C170" s="55"/>
      <c r="D170" s="55"/>
    </row>
    <row r="171" spans="2:4" x14ac:dyDescent="0.25">
      <c r="B171" s="56" t="s">
        <v>5</v>
      </c>
      <c r="C171" s="56"/>
      <c r="D171" s="56"/>
    </row>
    <row r="172" spans="2:4" x14ac:dyDescent="0.25">
      <c r="B172" s="8"/>
      <c r="C172" s="8"/>
      <c r="D172" s="8"/>
    </row>
    <row r="173" spans="2:4" x14ac:dyDescent="0.25">
      <c r="B173" s="8"/>
      <c r="C173" s="8"/>
      <c r="D173" s="8"/>
    </row>
    <row r="174" spans="2:4" x14ac:dyDescent="0.25">
      <c r="B174" s="1" t="s">
        <v>45</v>
      </c>
      <c r="D174" s="68" t="s">
        <v>46</v>
      </c>
    </row>
    <row r="175" spans="2:4" x14ac:dyDescent="0.25">
      <c r="B175" s="46" t="s">
        <v>66</v>
      </c>
      <c r="C175" s="8"/>
      <c r="D175" s="47">
        <v>2414786</v>
      </c>
    </row>
    <row r="176" spans="2:4" x14ac:dyDescent="0.25">
      <c r="B176" s="46" t="s">
        <v>67</v>
      </c>
      <c r="C176" s="8"/>
      <c r="D176" s="47">
        <v>953440</v>
      </c>
    </row>
    <row r="177" spans="2:4" x14ac:dyDescent="0.25">
      <c r="B177" s="46" t="s">
        <v>68</v>
      </c>
      <c r="C177" s="8"/>
      <c r="D177" s="47">
        <v>1081932.5</v>
      </c>
    </row>
    <row r="178" spans="2:4" x14ac:dyDescent="0.25">
      <c r="B178" s="46" t="s">
        <v>111</v>
      </c>
      <c r="C178" s="8"/>
      <c r="D178" s="47">
        <v>215041.5</v>
      </c>
    </row>
    <row r="179" spans="2:4" ht="15.75" thickBot="1" x14ac:dyDescent="0.3">
      <c r="B179" s="1" t="s">
        <v>51</v>
      </c>
      <c r="C179" s="8"/>
      <c r="D179" s="7">
        <f>SUM(D175:D178)</f>
        <v>4665200</v>
      </c>
    </row>
    <row r="180" spans="2:4" ht="15.75" thickTop="1" x14ac:dyDescent="0.25">
      <c r="B180" s="8"/>
      <c r="C180" s="8"/>
      <c r="D180" s="8"/>
    </row>
    <row r="181" spans="2:4" x14ac:dyDescent="0.25">
      <c r="B181" s="8"/>
      <c r="C181" s="8"/>
      <c r="D181" s="8"/>
    </row>
    <row r="182" spans="2:4" ht="20.25" x14ac:dyDescent="0.25">
      <c r="B182" s="53" t="s">
        <v>44</v>
      </c>
      <c r="C182" s="53"/>
      <c r="D182" s="53"/>
    </row>
    <row r="183" spans="2:4" x14ac:dyDescent="0.25">
      <c r="B183" s="54" t="s">
        <v>146</v>
      </c>
      <c r="C183" s="54"/>
      <c r="D183" s="54"/>
    </row>
    <row r="184" spans="2:4" x14ac:dyDescent="0.25">
      <c r="B184" s="55" t="s">
        <v>134</v>
      </c>
      <c r="C184" s="55"/>
      <c r="D184" s="55"/>
    </row>
    <row r="185" spans="2:4" x14ac:dyDescent="0.25">
      <c r="B185" s="56" t="s">
        <v>5</v>
      </c>
      <c r="C185" s="56"/>
      <c r="D185" s="56"/>
    </row>
    <row r="186" spans="2:4" x14ac:dyDescent="0.25">
      <c r="B186" s="8"/>
      <c r="C186" s="8"/>
      <c r="D186" s="8"/>
    </row>
    <row r="187" spans="2:4" x14ac:dyDescent="0.25">
      <c r="B187" s="8"/>
      <c r="C187" s="8"/>
      <c r="D187" s="8"/>
    </row>
    <row r="188" spans="2:4" x14ac:dyDescent="0.25">
      <c r="B188" s="1" t="s">
        <v>45</v>
      </c>
      <c r="D188" s="68" t="s">
        <v>46</v>
      </c>
    </row>
    <row r="189" spans="2:4" x14ac:dyDescent="0.25">
      <c r="B189" s="46" t="s">
        <v>69</v>
      </c>
      <c r="C189" s="8"/>
      <c r="D189" s="47">
        <v>5124552.6900000004</v>
      </c>
    </row>
    <row r="190" spans="2:4" x14ac:dyDescent="0.25">
      <c r="B190" s="46" t="s">
        <v>70</v>
      </c>
      <c r="C190" s="8"/>
      <c r="D190" s="47">
        <v>51376</v>
      </c>
    </row>
    <row r="191" spans="2:4" x14ac:dyDescent="0.25">
      <c r="B191" s="46" t="s">
        <v>106</v>
      </c>
      <c r="C191" s="8"/>
      <c r="D191" s="47">
        <v>58936.1</v>
      </c>
    </row>
    <row r="192" spans="2:4" x14ac:dyDescent="0.25">
      <c r="B192" s="46" t="s">
        <v>107</v>
      </c>
      <c r="C192" s="8"/>
      <c r="D192" s="47">
        <v>45119.15</v>
      </c>
    </row>
    <row r="193" spans="2:4" x14ac:dyDescent="0.25">
      <c r="B193" s="46" t="s">
        <v>71</v>
      </c>
      <c r="C193" s="8"/>
      <c r="D193" s="47">
        <v>10270.9</v>
      </c>
    </row>
    <row r="194" spans="2:4" x14ac:dyDescent="0.25">
      <c r="B194" s="46" t="s">
        <v>72</v>
      </c>
      <c r="C194" s="8"/>
      <c r="D194" s="47">
        <v>501940457</v>
      </c>
    </row>
    <row r="195" spans="2:4" x14ac:dyDescent="0.25">
      <c r="B195" s="46" t="s">
        <v>116</v>
      </c>
      <c r="C195" s="8"/>
      <c r="D195" s="47">
        <v>1609070.29</v>
      </c>
    </row>
    <row r="196" spans="2:4" x14ac:dyDescent="0.25">
      <c r="B196" s="46" t="s">
        <v>108</v>
      </c>
      <c r="C196" s="8"/>
      <c r="D196" s="47">
        <v>50563.18</v>
      </c>
    </row>
    <row r="197" spans="2:4" x14ac:dyDescent="0.25">
      <c r="B197" s="46" t="s">
        <v>73</v>
      </c>
      <c r="C197" s="8"/>
      <c r="D197" s="47">
        <v>9107589.9000000004</v>
      </c>
    </row>
    <row r="198" spans="2:4" x14ac:dyDescent="0.25">
      <c r="B198" s="46" t="s">
        <v>74</v>
      </c>
      <c r="C198" s="8"/>
      <c r="D198" s="47">
        <v>2204240</v>
      </c>
    </row>
    <row r="199" spans="2:4" x14ac:dyDescent="0.25">
      <c r="B199" s="46" t="s">
        <v>75</v>
      </c>
      <c r="C199" s="8"/>
      <c r="D199" s="47">
        <v>19295.009999999998</v>
      </c>
    </row>
    <row r="200" spans="2:4" x14ac:dyDescent="0.25">
      <c r="B200" s="46" t="s">
        <v>76</v>
      </c>
      <c r="C200" s="8"/>
      <c r="D200" s="47">
        <v>839716.19</v>
      </c>
    </row>
    <row r="201" spans="2:4" x14ac:dyDescent="0.25">
      <c r="B201" s="46" t="s">
        <v>77</v>
      </c>
      <c r="C201" s="8"/>
      <c r="D201" s="47">
        <v>89874839.739999995</v>
      </c>
    </row>
    <row r="202" spans="2:4" x14ac:dyDescent="0.25">
      <c r="B202" s="46" t="s">
        <v>78</v>
      </c>
      <c r="C202" s="8"/>
      <c r="D202" s="47">
        <v>11755424.210000001</v>
      </c>
    </row>
    <row r="203" spans="2:4" x14ac:dyDescent="0.25">
      <c r="B203" s="46" t="s">
        <v>148</v>
      </c>
      <c r="C203" s="8"/>
      <c r="D203" s="47">
        <v>416990</v>
      </c>
    </row>
    <row r="204" spans="2:4" x14ac:dyDescent="0.25">
      <c r="B204" s="46" t="s">
        <v>79</v>
      </c>
      <c r="C204" s="8"/>
      <c r="D204" s="47">
        <v>335852.3</v>
      </c>
    </row>
    <row r="205" spans="2:4" x14ac:dyDescent="0.25">
      <c r="B205" s="46" t="s">
        <v>109</v>
      </c>
      <c r="C205" s="8"/>
      <c r="D205" s="47">
        <v>318487.33</v>
      </c>
    </row>
    <row r="206" spans="2:4" x14ac:dyDescent="0.25">
      <c r="B206" s="46" t="s">
        <v>110</v>
      </c>
      <c r="C206" s="8"/>
      <c r="D206" s="47">
        <v>8060474.0899999999</v>
      </c>
    </row>
    <row r="207" spans="2:4" x14ac:dyDescent="0.25">
      <c r="B207" s="46" t="s">
        <v>80</v>
      </c>
      <c r="C207" s="8"/>
      <c r="D207" s="47">
        <v>1161566.8500000001</v>
      </c>
    </row>
    <row r="208" spans="2:4" x14ac:dyDescent="0.25">
      <c r="B208" s="46" t="s">
        <v>149</v>
      </c>
      <c r="C208" s="8"/>
      <c r="D208" s="47">
        <v>13846.14</v>
      </c>
    </row>
    <row r="209" spans="2:4" x14ac:dyDescent="0.25">
      <c r="B209" s="46" t="s">
        <v>81</v>
      </c>
      <c r="C209" s="8"/>
      <c r="D209" s="47">
        <v>232147.83</v>
      </c>
    </row>
    <row r="210" spans="2:4" ht="15.75" thickBot="1" x14ac:dyDescent="0.3">
      <c r="B210" s="1" t="s">
        <v>51</v>
      </c>
      <c r="C210" s="8"/>
      <c r="D210" s="7">
        <f>SUM(D189:D209)</f>
        <v>633230814.9000001</v>
      </c>
    </row>
    <row r="211" spans="2:4" ht="15.75" thickTop="1" x14ac:dyDescent="0.25">
      <c r="B211" s="8"/>
      <c r="C211" s="8"/>
      <c r="D211" s="8"/>
    </row>
    <row r="212" spans="2:4" x14ac:dyDescent="0.25">
      <c r="B212" s="8"/>
      <c r="C212" s="8"/>
      <c r="D212" s="8"/>
    </row>
    <row r="213" spans="2:4" x14ac:dyDescent="0.25">
      <c r="B213" s="8"/>
      <c r="C213" s="8"/>
      <c r="D213" s="8"/>
    </row>
    <row r="214" spans="2:4" ht="20.25" x14ac:dyDescent="0.25">
      <c r="B214" s="53" t="s">
        <v>44</v>
      </c>
      <c r="C214" s="53"/>
      <c r="D214" s="53"/>
    </row>
    <row r="215" spans="2:4" x14ac:dyDescent="0.25">
      <c r="B215" s="54" t="s">
        <v>146</v>
      </c>
      <c r="C215" s="54"/>
      <c r="D215" s="54"/>
    </row>
    <row r="216" spans="2:4" x14ac:dyDescent="0.25">
      <c r="B216" s="55" t="s">
        <v>135</v>
      </c>
      <c r="C216" s="55"/>
      <c r="D216" s="55"/>
    </row>
    <row r="217" spans="2:4" x14ac:dyDescent="0.25">
      <c r="B217" s="56" t="s">
        <v>5</v>
      </c>
      <c r="C217" s="56"/>
      <c r="D217" s="56"/>
    </row>
    <row r="218" spans="2:4" x14ac:dyDescent="0.25">
      <c r="B218" s="8"/>
      <c r="C218" s="8"/>
      <c r="D218" s="8"/>
    </row>
    <row r="219" spans="2:4" x14ac:dyDescent="0.25">
      <c r="B219" s="8"/>
      <c r="C219" s="8"/>
      <c r="D219" s="8"/>
    </row>
    <row r="220" spans="2:4" x14ac:dyDescent="0.25">
      <c r="B220" s="1" t="s">
        <v>45</v>
      </c>
      <c r="D220" s="68" t="s">
        <v>46</v>
      </c>
    </row>
    <row r="221" spans="2:4" x14ac:dyDescent="0.25">
      <c r="B221" s="46" t="s">
        <v>117</v>
      </c>
      <c r="C221" s="8"/>
      <c r="D221" s="47">
        <v>26262358.640000001</v>
      </c>
    </row>
    <row r="222" spans="2:4" x14ac:dyDescent="0.25">
      <c r="B222" s="46" t="s">
        <v>145</v>
      </c>
      <c r="C222" s="8"/>
      <c r="D222" s="47">
        <v>5399286.9299999997</v>
      </c>
    </row>
    <row r="223" spans="2:4" x14ac:dyDescent="0.25">
      <c r="B223" s="46" t="s">
        <v>82</v>
      </c>
      <c r="C223" s="8"/>
      <c r="D223" s="47">
        <v>8912041.8100000005</v>
      </c>
    </row>
    <row r="224" spans="2:4" ht="15.75" thickBot="1" x14ac:dyDescent="0.3">
      <c r="B224" s="1" t="s">
        <v>51</v>
      </c>
      <c r="C224" s="8"/>
      <c r="D224" s="7">
        <f>SUM(D221:D223)</f>
        <v>40573687.380000003</v>
      </c>
    </row>
    <row r="225" spans="2:4" ht="15.75" thickTop="1" x14ac:dyDescent="0.25">
      <c r="B225" s="8"/>
      <c r="C225" s="8"/>
      <c r="D225" s="8"/>
    </row>
  </sheetData>
  <mergeCells count="52">
    <mergeCell ref="B214:D214"/>
    <mergeCell ref="B215:D215"/>
    <mergeCell ref="B216:D216"/>
    <mergeCell ref="B217:D217"/>
    <mergeCell ref="B170:D170"/>
    <mergeCell ref="B171:D171"/>
    <mergeCell ref="B182:D182"/>
    <mergeCell ref="B183:D183"/>
    <mergeCell ref="B184:D184"/>
    <mergeCell ref="B185:D185"/>
    <mergeCell ref="B155:D155"/>
    <mergeCell ref="B156:D156"/>
    <mergeCell ref="B157:D157"/>
    <mergeCell ref="B158:D158"/>
    <mergeCell ref="B168:D168"/>
    <mergeCell ref="B169:D169"/>
    <mergeCell ref="B124:D124"/>
    <mergeCell ref="B125:D125"/>
    <mergeCell ref="B137:D137"/>
    <mergeCell ref="B138:D138"/>
    <mergeCell ref="B139:D139"/>
    <mergeCell ref="B140:D140"/>
    <mergeCell ref="B106:D106"/>
    <mergeCell ref="B107:D107"/>
    <mergeCell ref="B108:D108"/>
    <mergeCell ref="B109:D109"/>
    <mergeCell ref="B122:D122"/>
    <mergeCell ref="B123:D123"/>
    <mergeCell ref="B66:D66"/>
    <mergeCell ref="B67:D67"/>
    <mergeCell ref="B91:D91"/>
    <mergeCell ref="B92:D92"/>
    <mergeCell ref="B93:D93"/>
    <mergeCell ref="B94:D94"/>
    <mergeCell ref="B49:D49"/>
    <mergeCell ref="B50:D50"/>
    <mergeCell ref="B51:D51"/>
    <mergeCell ref="B52:D52"/>
    <mergeCell ref="B64:D64"/>
    <mergeCell ref="B65:D65"/>
    <mergeCell ref="B17:D17"/>
    <mergeCell ref="B18:D18"/>
    <mergeCell ref="B35:D35"/>
    <mergeCell ref="B36:D36"/>
    <mergeCell ref="B37:D37"/>
    <mergeCell ref="B38:D38"/>
    <mergeCell ref="B1:D1"/>
    <mergeCell ref="B2:D2"/>
    <mergeCell ref="B3:D3"/>
    <mergeCell ref="B4:D4"/>
    <mergeCell ref="B15:D15"/>
    <mergeCell ref="B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General</vt:lpstr>
      <vt:lpstr>Notas</vt:lpstr>
      <vt:lpstr>Hoja2</vt:lpstr>
      <vt:lpstr>'Balance General'!Títulos_a_imprimir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 A. Pol</dc:creator>
  <cp:lastModifiedBy>Alexis Cruz Concepcion</cp:lastModifiedBy>
  <cp:lastPrinted>2022-06-08T18:38:56Z</cp:lastPrinted>
  <dcterms:created xsi:type="dcterms:W3CDTF">2020-02-05T21:05:40Z</dcterms:created>
  <dcterms:modified xsi:type="dcterms:W3CDTF">2022-06-08T18:42:47Z</dcterms:modified>
</cp:coreProperties>
</file>