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 30 junio\DGTP\"/>
    </mc:Choice>
  </mc:AlternateContent>
  <bookViews>
    <workbookView xWindow="0" yWindow="0" windowWidth="20490" windowHeight="7155"/>
  </bookViews>
  <sheets>
    <sheet name="Estado Flujo de Efectivo" sheetId="6" r:id="rId1"/>
  </sheets>
  <definedNames>
    <definedName name="_xlnm.Print_Area" localSheetId="0">'Estado Flujo de Efectivo'!$A$2:$D$73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6" l="1"/>
  <c r="B56" i="6"/>
  <c r="D42" i="6"/>
  <c r="B42" i="6"/>
  <c r="B18" i="6"/>
  <c r="B17" i="6"/>
  <c r="D16" i="6"/>
  <c r="B16" i="6"/>
  <c r="D10" i="6"/>
  <c r="D26" i="6" l="1"/>
  <c r="D58" i="6" s="1"/>
  <c r="D60" i="6" s="1"/>
  <c r="B26" i="6"/>
  <c r="B58" i="6" s="1"/>
  <c r="B60" i="6" s="1"/>
</calcChain>
</file>

<file path=xl/sharedStrings.xml><?xml version="1.0" encoding="utf-8"?>
<sst xmlns="http://schemas.openxmlformats.org/spreadsheetml/2006/main" count="68" uniqueCount="64">
  <si>
    <t>(Valores en RD$)</t>
  </si>
  <si>
    <t>Estado de Flujo de Efectivo</t>
  </si>
  <si>
    <t>Del ejercicio terminado al 30 de junio de 2022 y 2021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</si>
  <si>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</si>
  <si>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</si>
  <si>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</si>
  <si>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</si>
  <si>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 xml:space="preserve"> Cobros de subvenciones, transferencias, y otras asignaciones 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</si>
  <si>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</si>
  <si>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</si>
  <si>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</si>
  <si>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</si>
  <si>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</si>
  <si>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</si>
  <si>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</si>
  <si>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</si>
  <si>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</si>
  <si>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por contratos mantenidos para negocios o intercambio</t>
  </si>
  <si>
    <t xml:space="preserve"> Pagos de intereses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</si>
  <si>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</si>
  <si>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</si>
  <si>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</si>
  <si>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</si>
  <si>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</si>
  <si>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</si>
  <si>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</si>
  <si>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</si>
  <si>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</si>
  <si>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</si>
  <si>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</si>
  <si>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</si>
  <si>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</si>
  <si>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</si>
  <si>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</si>
  <si>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</si>
  <si>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</si>
  <si>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</si>
  <si>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</si>
  <si>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</si>
  <si>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</si>
  <si>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</si>
  <si>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</si>
  <si>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</si>
  <si>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</si>
  <si>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</si>
  <si>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</si>
  <si>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</si>
  <si>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</si>
  <si>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</si>
  <si>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Las notas en las páginas 1 a 14 son parte integral de estos Estados Financieros.</t>
  </si>
  <si>
    <t xml:space="preserve">                                              SARA MORETA</t>
  </si>
  <si>
    <t>NELSON ARROYO</t>
  </si>
  <si>
    <t xml:space="preserve"> Presidente del Consejo Directivo</t>
  </si>
  <si>
    <t xml:space="preserve">            Instituto Dominicano de las Telecomunicaciones (INDOTEL)</t>
  </si>
  <si>
    <t xml:space="preserve"> Directora Financiera</t>
  </si>
  <si>
    <t xml:space="preserve">      LUZ SEVERINO     </t>
  </si>
  <si>
    <t xml:space="preserve">                           ____________________________</t>
  </si>
  <si>
    <t>Junio 2022</t>
  </si>
  <si>
    <t>Junio 2021</t>
  </si>
  <si>
    <t>____________________________</t>
  </si>
  <si>
    <t>Encargada de Presupuesto</t>
  </si>
  <si>
    <t>Directora Ejecutiva</t>
  </si>
  <si>
    <t>JULISSA CRUZ</t>
  </si>
  <si>
    <t xml:space="preserve">       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</si>
</sst>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1"/>
      <color rgb="FF231F20"/>
      <name val="Times New Roman"/>
      <family val="1"/>
    </font>
    <font>
      <u/>
      <sz val="11"/>
      <color rgb="FF231F20"/>
      <name val="Times New Roman"/>
      <family val="1"/>
    </font>
    <font>
      <b/>
      <u/>
      <sz val="11"/>
      <color rgb="FF231F20"/>
      <name val="Times New Roman"/>
      <family val="1"/>
    </font>
    <font>
      <sz val="11"/>
      <color indexed="1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>
      <alignment vertical="top"/>
    </xf>
  </cellStyleXfs>
  <cellXfs count="39">
    <xf numFmtId="0" fontId="0" fillId="0" borderId="0" xfId="0"/>
    <xf numFmtId="164" fontId="2" fillId="0" borderId="0" xfId="1" applyFont="1"/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 applyProtection="1">
      <alignment vertical="top"/>
      <protection locked="0"/>
    </xf>
    <xf numFmtId="164" fontId="6" fillId="0" borderId="0" xfId="1" applyFont="1" applyAlignment="1">
      <alignment vertical="center" wrapText="1"/>
    </xf>
    <xf numFmtId="164" fontId="6" fillId="0" borderId="0" xfId="1" applyFont="1" applyAlignment="1">
      <alignment horizontal="right" vertical="center" wrapText="1"/>
    </xf>
    <xf numFmtId="164" fontId="6" fillId="0" borderId="0" xfId="1" applyFont="1" applyFill="1" applyAlignment="1">
      <alignment vertical="center" wrapText="1"/>
    </xf>
    <xf numFmtId="164" fontId="4" fillId="0" borderId="0" xfId="1" applyFont="1" applyAlignment="1">
      <alignment vertical="center" wrapText="1"/>
    </xf>
    <xf numFmtId="164" fontId="2" fillId="0" borderId="0" xfId="1" applyFont="1" applyAlignment="1">
      <alignment vertical="top" wrapText="1"/>
    </xf>
    <xf numFmtId="164" fontId="4" fillId="0" borderId="0" xfId="1" applyFont="1" applyAlignment="1">
      <alignment horizontal="left" vertical="center" wrapText="1"/>
    </xf>
    <xf numFmtId="164" fontId="6" fillId="0" borderId="0" xfId="1" applyFont="1" applyAlignment="1">
      <alignment horizontal="left" vertical="center" wrapText="1"/>
    </xf>
    <xf numFmtId="164" fontId="6" fillId="2" borderId="0" xfId="1" applyFont="1" applyFill="1" applyBorder="1" applyAlignment="1">
      <alignment vertical="center"/>
    </xf>
    <xf numFmtId="164" fontId="2" fillId="0" borderId="0" xfId="1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166" fontId="6" fillId="0" borderId="0" xfId="1" applyNumberFormat="1" applyFont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6" fontId="6" fillId="0" borderId="0" xfId="1" applyNumberFormat="1" applyFont="1" applyFill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 wrapText="1"/>
    </xf>
    <xf numFmtId="166" fontId="4" fillId="0" borderId="0" xfId="1" applyNumberFormat="1" applyFont="1" applyAlignment="1">
      <alignment horizontal="center" vertical="center" wrapText="1"/>
    </xf>
    <xf numFmtId="166" fontId="2" fillId="0" borderId="0" xfId="1" applyNumberFormat="1" applyFont="1" applyAlignment="1">
      <alignment horizontal="center" vertical="center" wrapText="1"/>
    </xf>
    <xf numFmtId="166" fontId="2" fillId="0" borderId="0" xfId="1" applyNumberFormat="1" applyFont="1" applyAlignment="1">
      <alignment horizontal="center" vertical="center"/>
    </xf>
    <xf numFmtId="166" fontId="8" fillId="0" borderId="0" xfId="1" applyNumberFormat="1" applyFont="1" applyAlignment="1">
      <alignment horizontal="center" vertical="center" wrapText="1"/>
    </xf>
    <xf numFmtId="164" fontId="2" fillId="0" borderId="0" xfId="1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center"/>
    </xf>
    <xf numFmtId="0" fontId="4" fillId="0" borderId="0" xfId="1" quotePrefix="1" applyNumberFormat="1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166" fontId="6" fillId="0" borderId="0" xfId="1" applyNumberFormat="1" applyFont="1" applyAlignment="1">
      <alignment vertical="center" wrapText="1"/>
    </xf>
    <xf numFmtId="166" fontId="6" fillId="0" borderId="0" xfId="1" applyNumberFormat="1" applyFont="1" applyFill="1" applyAlignment="1">
      <alignment vertical="center" wrapText="1"/>
    </xf>
    <xf numFmtId="166" fontId="7" fillId="0" borderId="0" xfId="1" applyNumberFormat="1" applyFont="1" applyAlignment="1">
      <alignment vertical="center" wrapText="1"/>
    </xf>
    <xf numFmtId="166" fontId="4" fillId="0" borderId="0" xfId="1" applyNumberFormat="1" applyFont="1" applyAlignment="1">
      <alignment vertical="center" wrapText="1"/>
    </xf>
    <xf numFmtId="166" fontId="2" fillId="0" borderId="0" xfId="1" applyNumberFormat="1" applyFont="1" applyAlignment="1">
      <alignment vertical="center" wrapText="1"/>
    </xf>
    <xf numFmtId="166" fontId="2" fillId="0" borderId="0" xfId="1" applyNumberFormat="1" applyFont="1" applyAlignment="1">
      <alignment vertical="center"/>
    </xf>
    <xf numFmtId="166" fontId="8" fillId="0" borderId="0" xfId="1" applyNumberFormat="1" applyFont="1" applyAlignment="1">
      <alignment vertical="center" wrapText="1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2066926</xdr:colOff>
      <xdr:row>5</xdr:row>
      <xdr:rowOff>57150</xdr:rowOff>
    </xdr:to>
    <xdr:pic>
      <xdr:nvPicPr>
        <xdr:cNvPr id="3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066926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2"/>
  <sheetViews>
    <sheetView tabSelected="1" zoomScaleNormal="100" workbookViewId="0">
      <selection activeCell="B10" sqref="B10"/>
    </sheetView>
  </sheetViews>
  <sheetFormatPr baseColWidth="10" defaultRowHeight="12.75" x14ac:dyDescent="0.2"/>
  <cols>
    <col min="1" max="1" width="60.85546875" style="2" customWidth="1"/>
    <col min="2" max="2" width="17.28515625" style="2" bestFit="1" customWidth="1"/>
    <col min="3" max="3" width="15.5703125" style="2" customWidth="1"/>
    <col min="4" max="4" width="20.85546875" style="2" bestFit="1" customWidth="1"/>
    <col min="5" max="5" width="11.42578125" style="2"/>
    <col min="6" max="6" width="19.85546875" style="2" customWidth="1"/>
    <col min="7" max="16384" width="11.42578125" style="2"/>
  </cols>
  <sheetData>
    <row r="2" spans="1:5" ht="14.25" x14ac:dyDescent="0.2">
      <c r="A2" s="28" t="s">
        <v>53</v>
      </c>
      <c r="B2" s="28"/>
      <c r="C2" s="28"/>
      <c r="D2" s="28"/>
      <c r="E2" s="28"/>
    </row>
    <row r="3" spans="1:5" ht="14.25" x14ac:dyDescent="0.2">
      <c r="A3" s="28" t="s">
        <v>1</v>
      </c>
      <c r="B3" s="28"/>
      <c r="C3" s="28"/>
      <c r="D3" s="28"/>
      <c r="E3" s="28"/>
    </row>
    <row r="4" spans="1:5" ht="14.25" x14ac:dyDescent="0.2">
      <c r="A4" s="28" t="s">
        <v>2</v>
      </c>
      <c r="B4" s="28"/>
      <c r="C4" s="28"/>
      <c r="D4" s="28"/>
      <c r="E4" s="28"/>
    </row>
    <row r="5" spans="1:5" ht="14.25" x14ac:dyDescent="0.2">
      <c r="A5" s="28" t="s">
        <v>0</v>
      </c>
      <c r="B5" s="28"/>
      <c r="C5" s="28"/>
      <c r="D5" s="28"/>
      <c r="E5" s="28"/>
    </row>
    <row r="6" spans="1:5" ht="15" x14ac:dyDescent="0.25">
      <c r="A6" s="3"/>
      <c r="B6" s="4"/>
      <c r="C6" s="4"/>
    </row>
    <row r="7" spans="1:5" ht="15" x14ac:dyDescent="0.25">
      <c r="A7" s="3"/>
      <c r="B7" s="4"/>
      <c r="C7" s="4"/>
    </row>
    <row r="8" spans="1:5" ht="21" customHeight="1" x14ac:dyDescent="0.25">
      <c r="A8" s="5" t="s">
        <v>3</v>
      </c>
      <c r="B8" s="4"/>
      <c r="C8" s="4"/>
    </row>
    <row r="9" spans="1:5" s="1" customFormat="1" ht="15" x14ac:dyDescent="0.25">
      <c r="B9" s="29" t="s">
        <v>57</v>
      </c>
      <c r="D9" s="29" t="s">
        <v>58</v>
      </c>
    </row>
    <row r="10" spans="1:5" s="1" customFormat="1" ht="15" x14ac:dyDescent="0.25">
      <c r="A10" s="8" t="s">
        <v>4</v>
      </c>
      <c r="B10" s="19">
        <v>869989803.25999999</v>
      </c>
      <c r="C10" s="20"/>
      <c r="D10" s="32">
        <f>801475106.56+230188420.94</f>
        <v>1031663527.5</v>
      </c>
    </row>
    <row r="11" spans="1:5" s="1" customFormat="1" ht="15" hidden="1" x14ac:dyDescent="0.25">
      <c r="A11" s="8" t="s">
        <v>5</v>
      </c>
      <c r="B11" s="19">
        <v>0</v>
      </c>
      <c r="C11" s="20"/>
      <c r="D11" s="32">
        <v>0</v>
      </c>
    </row>
    <row r="12" spans="1:5" s="1" customFormat="1" ht="15" hidden="1" x14ac:dyDescent="0.25">
      <c r="A12" s="8" t="s">
        <v>6</v>
      </c>
      <c r="B12" s="19">
        <v>0</v>
      </c>
      <c r="C12" s="20"/>
      <c r="D12" s="32">
        <v>0</v>
      </c>
    </row>
    <row r="13" spans="1:5" s="1" customFormat="1" ht="15" hidden="1" x14ac:dyDescent="0.25">
      <c r="A13" s="8" t="s">
        <v>7</v>
      </c>
      <c r="B13" s="19">
        <v>0</v>
      </c>
      <c r="C13" s="20"/>
      <c r="D13" s="32">
        <v>0</v>
      </c>
    </row>
    <row r="14" spans="1:5" s="1" customFormat="1" ht="15" hidden="1" x14ac:dyDescent="0.25">
      <c r="A14" s="8" t="s">
        <v>8</v>
      </c>
      <c r="B14" s="19">
        <v>0</v>
      </c>
      <c r="C14" s="20"/>
      <c r="D14" s="32">
        <v>0</v>
      </c>
    </row>
    <row r="15" spans="1:5" s="1" customFormat="1" ht="15" hidden="1" x14ac:dyDescent="0.25">
      <c r="A15" s="8" t="s">
        <v>9</v>
      </c>
      <c r="B15" s="19">
        <v>0</v>
      </c>
      <c r="C15" s="20"/>
      <c r="D15" s="32">
        <v>0</v>
      </c>
    </row>
    <row r="16" spans="1:5" s="1" customFormat="1" ht="15" x14ac:dyDescent="0.25">
      <c r="A16" s="8" t="s">
        <v>10</v>
      </c>
      <c r="B16" s="19">
        <f>11892863.88+7556125.59</f>
        <v>19448989.469999999</v>
      </c>
      <c r="C16" s="20"/>
      <c r="D16" s="32">
        <f>345670.09+3174023.67</f>
        <v>3519693.76</v>
      </c>
    </row>
    <row r="17" spans="1:5" s="1" customFormat="1" ht="15" x14ac:dyDescent="0.25">
      <c r="A17" s="10" t="s">
        <v>11</v>
      </c>
      <c r="B17" s="21">
        <f>45000+84547686.93</f>
        <v>84592686.930000007</v>
      </c>
      <c r="C17" s="20"/>
      <c r="D17" s="33">
        <v>20067205.879999999</v>
      </c>
    </row>
    <row r="18" spans="1:5" s="1" customFormat="1" ht="30" x14ac:dyDescent="0.25">
      <c r="A18" s="8" t="s">
        <v>12</v>
      </c>
      <c r="B18" s="19">
        <f>-3710050.93-11804302.6</f>
        <v>-15514353.529999999</v>
      </c>
      <c r="C18" s="20"/>
      <c r="D18" s="32">
        <v>-14641619.01</v>
      </c>
    </row>
    <row r="19" spans="1:5" s="1" customFormat="1" ht="15" x14ac:dyDescent="0.25">
      <c r="A19" s="8" t="s">
        <v>13</v>
      </c>
      <c r="B19" s="19">
        <v>-488933438.61000001</v>
      </c>
      <c r="C19" s="20"/>
      <c r="D19" s="32">
        <v>-555032701.95000005</v>
      </c>
    </row>
    <row r="20" spans="1:5" s="1" customFormat="1" ht="15" x14ac:dyDescent="0.25">
      <c r="A20" s="8" t="s">
        <v>14</v>
      </c>
      <c r="B20" s="19">
        <v>-46469943.509999998</v>
      </c>
      <c r="C20" s="20"/>
      <c r="D20" s="32">
        <v>-36730065.93</v>
      </c>
    </row>
    <row r="21" spans="1:5" s="1" customFormat="1" ht="15" hidden="1" x14ac:dyDescent="0.25">
      <c r="A21" s="8" t="s">
        <v>15</v>
      </c>
      <c r="B21" s="19">
        <v>0</v>
      </c>
      <c r="C21" s="20"/>
      <c r="D21" s="32">
        <v>0</v>
      </c>
    </row>
    <row r="22" spans="1:5" s="1" customFormat="1" ht="15" x14ac:dyDescent="0.25">
      <c r="A22" s="8" t="s">
        <v>16</v>
      </c>
      <c r="B22" s="19">
        <v>-158219119.09</v>
      </c>
      <c r="C22" s="20"/>
      <c r="D22" s="32">
        <v>-148761330.28999999</v>
      </c>
    </row>
    <row r="23" spans="1:5" s="1" customFormat="1" ht="15" hidden="1" x14ac:dyDescent="0.25">
      <c r="A23" s="8" t="s">
        <v>17</v>
      </c>
      <c r="B23" s="19">
        <v>0</v>
      </c>
      <c r="C23" s="20"/>
      <c r="D23" s="32">
        <v>0</v>
      </c>
      <c r="E23" s="9"/>
    </row>
    <row r="24" spans="1:5" s="1" customFormat="1" ht="15" hidden="1" x14ac:dyDescent="0.25">
      <c r="A24" s="8" t="s">
        <v>18</v>
      </c>
      <c r="B24" s="19">
        <v>0</v>
      </c>
      <c r="C24" s="20"/>
      <c r="D24" s="32">
        <v>0</v>
      </c>
    </row>
    <row r="25" spans="1:5" s="1" customFormat="1" ht="15" x14ac:dyDescent="0.25">
      <c r="A25" s="8" t="s">
        <v>19</v>
      </c>
      <c r="B25" s="22">
        <v>-13629938.539999999</v>
      </c>
      <c r="C25" s="20"/>
      <c r="D25" s="34">
        <v>-12728546.77</v>
      </c>
    </row>
    <row r="26" spans="1:5" s="1" customFormat="1" ht="33" customHeight="1" x14ac:dyDescent="0.25">
      <c r="A26" s="11" t="s">
        <v>20</v>
      </c>
      <c r="B26" s="23">
        <f>SUM(B10:B25)</f>
        <v>251264686.38000011</v>
      </c>
      <c r="C26" s="20"/>
      <c r="D26" s="35">
        <f>SUM(D10:D25)</f>
        <v>287356163.18999994</v>
      </c>
    </row>
    <row r="27" spans="1:5" s="1" customFormat="1" ht="15" x14ac:dyDescent="0.25">
      <c r="A27" s="12"/>
      <c r="B27" s="24"/>
      <c r="C27" s="20"/>
      <c r="D27" s="36"/>
    </row>
    <row r="28" spans="1:5" s="1" customFormat="1" ht="27.75" customHeight="1" x14ac:dyDescent="0.25">
      <c r="A28" s="13" t="s">
        <v>21</v>
      </c>
      <c r="B28" s="19"/>
      <c r="C28" s="20"/>
      <c r="D28" s="32"/>
    </row>
    <row r="29" spans="1:5" s="1" customFormat="1" ht="15" hidden="1" x14ac:dyDescent="0.25">
      <c r="A29" s="14" t="s">
        <v>22</v>
      </c>
      <c r="B29" s="19">
        <v>0</v>
      </c>
      <c r="C29" s="20"/>
      <c r="D29" s="32">
        <v>0</v>
      </c>
    </row>
    <row r="30" spans="1:5" s="1" customFormat="1" ht="15" hidden="1" x14ac:dyDescent="0.25">
      <c r="A30" s="8" t="s">
        <v>23</v>
      </c>
      <c r="B30" s="19">
        <v>0</v>
      </c>
      <c r="C30" s="20"/>
      <c r="D30" s="32">
        <v>0</v>
      </c>
    </row>
    <row r="31" spans="1:5" s="1" customFormat="1" ht="16.5" hidden="1" customHeight="1" x14ac:dyDescent="0.25">
      <c r="A31" s="8" t="s">
        <v>24</v>
      </c>
      <c r="B31" s="19">
        <v>0</v>
      </c>
      <c r="C31" s="20"/>
      <c r="D31" s="32">
        <v>0</v>
      </c>
    </row>
    <row r="32" spans="1:5" s="1" customFormat="1" ht="15" hidden="1" x14ac:dyDescent="0.25">
      <c r="A32" s="8" t="s">
        <v>25</v>
      </c>
      <c r="B32" s="19">
        <v>0</v>
      </c>
      <c r="C32" s="20"/>
      <c r="D32" s="32">
        <v>0</v>
      </c>
    </row>
    <row r="33" spans="1:4" s="1" customFormat="1" ht="30" hidden="1" x14ac:dyDescent="0.25">
      <c r="A33" s="8" t="s">
        <v>26</v>
      </c>
      <c r="B33" s="19">
        <v>0</v>
      </c>
      <c r="C33" s="20"/>
      <c r="D33" s="32">
        <v>0</v>
      </c>
    </row>
    <row r="34" spans="1:4" s="1" customFormat="1" ht="15" hidden="1" x14ac:dyDescent="0.25">
      <c r="A34" s="8" t="s">
        <v>11</v>
      </c>
      <c r="B34" s="19">
        <v>0</v>
      </c>
      <c r="C34" s="20"/>
      <c r="D34" s="32">
        <v>0</v>
      </c>
    </row>
    <row r="35" spans="1:4" s="1" customFormat="1" ht="15" x14ac:dyDescent="0.25">
      <c r="A35" s="8" t="s">
        <v>27</v>
      </c>
      <c r="B35" s="19">
        <v>-12887595.85</v>
      </c>
      <c r="C35" s="20"/>
      <c r="D35" s="32">
        <v>-2904242.13</v>
      </c>
    </row>
    <row r="36" spans="1:4" s="1" customFormat="1" ht="15" hidden="1" x14ac:dyDescent="0.25">
      <c r="A36" s="8" t="s">
        <v>28</v>
      </c>
      <c r="B36" s="19">
        <v>0</v>
      </c>
      <c r="C36" s="20"/>
      <c r="D36" s="32">
        <v>0</v>
      </c>
    </row>
    <row r="37" spans="1:4" s="1" customFormat="1" ht="30" hidden="1" x14ac:dyDescent="0.25">
      <c r="A37" s="8" t="s">
        <v>29</v>
      </c>
      <c r="B37" s="19">
        <v>0</v>
      </c>
      <c r="C37" s="20"/>
      <c r="D37" s="32">
        <v>0</v>
      </c>
    </row>
    <row r="38" spans="1:4" s="1" customFormat="1" ht="15" hidden="1" x14ac:dyDescent="0.25">
      <c r="A38" s="8" t="s">
        <v>30</v>
      </c>
      <c r="B38" s="19">
        <v>0</v>
      </c>
      <c r="C38" s="20"/>
      <c r="D38" s="32">
        <v>0</v>
      </c>
    </row>
    <row r="39" spans="1:4" s="1" customFormat="1" ht="30" hidden="1" x14ac:dyDescent="0.25">
      <c r="A39" s="8" t="s">
        <v>31</v>
      </c>
      <c r="B39" s="19">
        <v>0</v>
      </c>
      <c r="C39" s="20"/>
      <c r="D39" s="32">
        <v>0</v>
      </c>
    </row>
    <row r="40" spans="1:4" s="1" customFormat="1" ht="15" hidden="1" x14ac:dyDescent="0.25">
      <c r="A40" s="8" t="s">
        <v>32</v>
      </c>
      <c r="B40" s="19">
        <v>0</v>
      </c>
      <c r="C40" s="20"/>
      <c r="D40" s="32">
        <v>0</v>
      </c>
    </row>
    <row r="41" spans="1:4" s="1" customFormat="1" ht="15" hidden="1" x14ac:dyDescent="0.25">
      <c r="A41" s="8" t="s">
        <v>19</v>
      </c>
      <c r="B41" s="22">
        <v>0</v>
      </c>
      <c r="C41" s="20"/>
      <c r="D41" s="34">
        <v>0</v>
      </c>
    </row>
    <row r="42" spans="1:4" s="1" customFormat="1" ht="30" customHeight="1" x14ac:dyDescent="0.25">
      <c r="A42" s="13" t="s">
        <v>33</v>
      </c>
      <c r="B42" s="23">
        <f>SUM(B29:B41)</f>
        <v>-12887595.85</v>
      </c>
      <c r="C42" s="20"/>
      <c r="D42" s="35">
        <f>SUM(D29:D41)</f>
        <v>-2904242.13</v>
      </c>
    </row>
    <row r="43" spans="1:4" s="1" customFormat="1" ht="15" x14ac:dyDescent="0.25">
      <c r="A43" s="12"/>
      <c r="B43" s="24"/>
      <c r="C43" s="20"/>
      <c r="D43" s="36"/>
    </row>
    <row r="44" spans="1:4" s="1" customFormat="1" ht="39" customHeight="1" x14ac:dyDescent="0.25">
      <c r="A44" s="13" t="s">
        <v>34</v>
      </c>
      <c r="B44" s="19"/>
      <c r="C44" s="20"/>
      <c r="D44" s="32"/>
    </row>
    <row r="45" spans="1:4" s="1" customFormat="1" ht="15" hidden="1" x14ac:dyDescent="0.25">
      <c r="A45" s="8" t="s">
        <v>35</v>
      </c>
      <c r="B45" s="19">
        <v>0</v>
      </c>
      <c r="C45" s="20"/>
      <c r="D45" s="32">
        <v>0</v>
      </c>
    </row>
    <row r="46" spans="1:4" s="1" customFormat="1" ht="15" hidden="1" x14ac:dyDescent="0.25">
      <c r="A46" s="8" t="s">
        <v>36</v>
      </c>
      <c r="B46" s="19">
        <v>0</v>
      </c>
      <c r="C46" s="20"/>
      <c r="D46" s="32">
        <v>0</v>
      </c>
    </row>
    <row r="47" spans="1:4" s="1" customFormat="1" ht="15" hidden="1" x14ac:dyDescent="0.25">
      <c r="A47" s="8" t="s">
        <v>37</v>
      </c>
      <c r="B47" s="19">
        <v>0</v>
      </c>
      <c r="C47" s="20"/>
      <c r="D47" s="32">
        <v>0</v>
      </c>
    </row>
    <row r="48" spans="1:4" s="1" customFormat="1" ht="30" hidden="1" x14ac:dyDescent="0.25">
      <c r="A48" s="8" t="s">
        <v>38</v>
      </c>
      <c r="B48" s="19">
        <v>0</v>
      </c>
      <c r="C48" s="20"/>
      <c r="D48" s="32">
        <v>0</v>
      </c>
    </row>
    <row r="49" spans="1:4" s="1" customFormat="1" ht="15" x14ac:dyDescent="0.25">
      <c r="A49" s="8" t="s">
        <v>11</v>
      </c>
      <c r="B49" s="19">
        <v>120652924.61</v>
      </c>
      <c r="C49" s="20"/>
      <c r="D49" s="32">
        <v>-174040401.83000001</v>
      </c>
    </row>
    <row r="50" spans="1:4" s="1" customFormat="1" ht="41.25" customHeight="1" x14ac:dyDescent="0.25">
      <c r="A50" s="8" t="s">
        <v>39</v>
      </c>
      <c r="B50" s="19">
        <v>0</v>
      </c>
      <c r="C50" s="20"/>
      <c r="D50" s="32">
        <v>0</v>
      </c>
    </row>
    <row r="51" spans="1:4" s="1" customFormat="1" ht="30" hidden="1" x14ac:dyDescent="0.25">
      <c r="A51" s="8" t="s">
        <v>40</v>
      </c>
      <c r="B51" s="19">
        <v>0</v>
      </c>
      <c r="C51" s="20"/>
      <c r="D51" s="32">
        <v>0</v>
      </c>
    </row>
    <row r="52" spans="1:4" s="1" customFormat="1" ht="15" hidden="1" x14ac:dyDescent="0.25">
      <c r="A52" s="8" t="s">
        <v>41</v>
      </c>
      <c r="B52" s="19">
        <v>0</v>
      </c>
      <c r="C52" s="20"/>
      <c r="D52" s="32">
        <v>0</v>
      </c>
    </row>
    <row r="53" spans="1:4" s="1" customFormat="1" ht="15" hidden="1" x14ac:dyDescent="0.25">
      <c r="A53" s="8" t="s">
        <v>42</v>
      </c>
      <c r="B53" s="19">
        <v>0</v>
      </c>
      <c r="C53" s="20"/>
      <c r="D53" s="32">
        <v>0</v>
      </c>
    </row>
    <row r="54" spans="1:4" s="1" customFormat="1" ht="30" hidden="1" x14ac:dyDescent="0.25">
      <c r="A54" s="8" t="s">
        <v>43</v>
      </c>
      <c r="B54" s="19">
        <v>0</v>
      </c>
      <c r="C54" s="20"/>
      <c r="D54" s="32">
        <v>0</v>
      </c>
    </row>
    <row r="55" spans="1:4" s="1" customFormat="1" ht="15" hidden="1" x14ac:dyDescent="0.25">
      <c r="A55" s="8" t="s">
        <v>44</v>
      </c>
      <c r="B55" s="22">
        <v>0</v>
      </c>
      <c r="C55" s="20"/>
      <c r="D55" s="34">
        <v>0</v>
      </c>
    </row>
    <row r="56" spans="1:4" s="1" customFormat="1" ht="36" customHeight="1" x14ac:dyDescent="0.25">
      <c r="A56" s="13" t="s">
        <v>45</v>
      </c>
      <c r="B56" s="23">
        <f>+B45+B46+B47+B48+B49-B50-B51-B52-B53-B54-B55</f>
        <v>120652924.61</v>
      </c>
      <c r="C56" s="20"/>
      <c r="D56" s="35">
        <f>+D45+D46+D47+D48+D49-D50-D51-D52-D53-D54-D55</f>
        <v>-174040401.83000001</v>
      </c>
    </row>
    <row r="57" spans="1:4" s="1" customFormat="1" ht="15" x14ac:dyDescent="0.25">
      <c r="A57" s="12"/>
      <c r="B57" s="25"/>
      <c r="C57" s="20"/>
      <c r="D57" s="37"/>
    </row>
    <row r="58" spans="1:4" s="1" customFormat="1" ht="30" x14ac:dyDescent="0.25">
      <c r="A58" s="8" t="s">
        <v>46</v>
      </c>
      <c r="B58" s="26">
        <f>+B26+B42+B56</f>
        <v>359030015.1400001</v>
      </c>
      <c r="C58" s="20"/>
      <c r="D58" s="38">
        <f>+D26+D42+D56</f>
        <v>110411519.22999993</v>
      </c>
    </row>
    <row r="59" spans="1:4" s="1" customFormat="1" ht="21" customHeight="1" x14ac:dyDescent="0.25">
      <c r="A59" s="8" t="s">
        <v>47</v>
      </c>
      <c r="B59" s="22">
        <v>420149105.93000001</v>
      </c>
      <c r="C59" s="20"/>
      <c r="D59" s="34">
        <v>195165449.34</v>
      </c>
    </row>
    <row r="60" spans="1:4" s="1" customFormat="1" ht="37.5" customHeight="1" x14ac:dyDescent="0.25">
      <c r="A60" s="11" t="s">
        <v>48</v>
      </c>
      <c r="B60" s="19">
        <f>B58+B59</f>
        <v>779179121.07000017</v>
      </c>
      <c r="C60" s="20"/>
      <c r="D60" s="32">
        <f>D58+D59</f>
        <v>305576968.56999993</v>
      </c>
    </row>
    <row r="61" spans="1:4" s="1" customFormat="1" ht="15" x14ac:dyDescent="0.25"/>
    <row r="62" spans="1:4" s="1" customFormat="1" ht="15" x14ac:dyDescent="0.25">
      <c r="B62" s="9"/>
    </row>
    <row r="63" spans="1:4" s="1" customFormat="1" ht="15" x14ac:dyDescent="0.25">
      <c r="A63" s="15" t="s">
        <v>49</v>
      </c>
    </row>
    <row r="64" spans="1:4" s="1" customFormat="1" ht="15" x14ac:dyDescent="0.25"/>
    <row r="65" spans="1:5" s="1" customFormat="1" ht="15" x14ac:dyDescent="0.25"/>
    <row r="66" spans="1:5" s="1" customFormat="1" ht="15" x14ac:dyDescent="0.25">
      <c r="A66" s="27" t="s">
        <v>63</v>
      </c>
      <c r="C66" s="16" t="s">
        <v>59</v>
      </c>
      <c r="D66" s="16"/>
    </row>
    <row r="67" spans="1:5" ht="14.25" x14ac:dyDescent="0.2">
      <c r="A67" s="17" t="s">
        <v>51</v>
      </c>
      <c r="C67" s="31" t="s">
        <v>62</v>
      </c>
      <c r="D67" s="31"/>
      <c r="E67" s="6"/>
    </row>
    <row r="68" spans="1:5" ht="15" x14ac:dyDescent="0.2">
      <c r="A68" s="18" t="s">
        <v>52</v>
      </c>
      <c r="C68" s="30" t="s">
        <v>61</v>
      </c>
      <c r="D68" s="30"/>
    </row>
    <row r="69" spans="1:5" ht="14.25" x14ac:dyDescent="0.2">
      <c r="A69" s="17"/>
      <c r="C69" s="17"/>
      <c r="D69" s="17"/>
    </row>
    <row r="70" spans="1:5" ht="15" x14ac:dyDescent="0.2">
      <c r="A70" s="7" t="s">
        <v>56</v>
      </c>
      <c r="C70" s="7" t="s">
        <v>59</v>
      </c>
      <c r="D70" s="7"/>
    </row>
    <row r="71" spans="1:5" ht="14.25" x14ac:dyDescent="0.2">
      <c r="A71" s="17" t="s">
        <v>55</v>
      </c>
      <c r="C71" s="17" t="s">
        <v>50</v>
      </c>
      <c r="D71" s="17"/>
    </row>
    <row r="72" spans="1:5" ht="15" x14ac:dyDescent="0.2">
      <c r="A72" s="18" t="s">
        <v>54</v>
      </c>
      <c r="C72" s="30" t="s">
        <v>60</v>
      </c>
      <c r="D72" s="30"/>
    </row>
  </sheetData>
  <mergeCells count="7">
    <mergeCell ref="A2:E2"/>
    <mergeCell ref="A3:E3"/>
    <mergeCell ref="A4:E4"/>
    <mergeCell ref="A5:E5"/>
    <mergeCell ref="C72:D72"/>
    <mergeCell ref="C68:D68"/>
    <mergeCell ref="C67:D67"/>
  </mergeCells>
  <printOptions horizontalCentered="1"/>
  <pageMargins left="0.25" right="0.25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Flujo de Efectivo</vt:lpstr>
      <vt:lpstr>'Estado Flujo de Efectivo'!Área_de_impresión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E. Severino Castillo</dc:creator>
  <cp:lastModifiedBy>Alexis Cruz Concepcion</cp:lastModifiedBy>
  <cp:lastPrinted>2022-07-25T19:50:33Z</cp:lastPrinted>
  <dcterms:created xsi:type="dcterms:W3CDTF">2022-07-15T16:56:55Z</dcterms:created>
  <dcterms:modified xsi:type="dcterms:W3CDTF">2022-07-26T18:11:26Z</dcterms:modified>
</cp:coreProperties>
</file>