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cruz\Desktop\Estados\Estados y Reporte 2022\Pago a Proveedores\Agosto\"/>
    </mc:Choice>
  </mc:AlternateContent>
  <bookViews>
    <workbookView xWindow="0" yWindow="0" windowWidth="20490" windowHeight="6555" firstSheet="4" activeTab="4"/>
  </bookViews>
  <sheets>
    <sheet name="JUNIO 2021 (2)" sheetId="2" state="hidden" r:id="rId1"/>
    <sheet name="JUNIO 2021 (3)" sheetId="3" state="hidden" r:id="rId2"/>
    <sheet name="JUNIO 2021 (4)" sheetId="4" state="hidden" r:id="rId3"/>
    <sheet name="Hoja1" sheetId="5" state="hidden" r:id="rId4"/>
    <sheet name="agosto 2022" sheetId="10" r:id="rId5"/>
  </sheets>
  <definedNames>
    <definedName name="_xlnm._FilterDatabase" localSheetId="0" hidden="1">'JUNIO 2021 (2)'!$B$8:$J$90</definedName>
    <definedName name="_xlnm._FilterDatabase" localSheetId="1" hidden="1">'JUNIO 2021 (3)'!$C$8:$J$90</definedName>
    <definedName name="_xlnm._FilterDatabase" localSheetId="2" hidden="1">'JUNIO 2021 (4)'!$C$8:$J$90</definedName>
    <definedName name="_xlnm.Print_Area" localSheetId="0">'JUNIO 2021 (2)'!$B$1:$J$102</definedName>
    <definedName name="_xlnm.Print_Area" localSheetId="1">'JUNIO 2021 (3)'!$C$1:$J$102</definedName>
    <definedName name="_xlnm.Print_Area" localSheetId="2">'JUNIO 2021 (4)'!$C$1:$J$101</definedName>
    <definedName name="_xlnm.Print_Titles" localSheetId="4">'agosto 2022'!$1:$6</definedName>
    <definedName name="_xlnm.Print_Titles" localSheetId="3">Hoja1!$8:$9</definedName>
    <definedName name="_xlnm.Print_Titles" localSheetId="0">'JUNIO 2021 (2)'!$7:$9</definedName>
    <definedName name="_xlnm.Print_Titles" localSheetId="1">'JUNIO 2021 (3)'!$7:$9</definedName>
    <definedName name="_xlnm.Print_Titles" localSheetId="2">'JUNIO 2021 (4)'!$7:$9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0" i="10" l="1"/>
  <c r="G130" i="10" l="1"/>
  <c r="F87" i="5" l="1"/>
  <c r="G87" i="5"/>
  <c r="H87" i="5" s="1"/>
  <c r="E92" i="5" l="1"/>
  <c r="G91" i="5"/>
  <c r="H91" i="5" s="1"/>
  <c r="F91" i="5"/>
  <c r="G90" i="5"/>
  <c r="H90" i="5" s="1"/>
  <c r="F90" i="5"/>
  <c r="G89" i="5"/>
  <c r="H89" i="5" s="1"/>
  <c r="F89" i="5"/>
  <c r="G88" i="5"/>
  <c r="H88" i="5" s="1"/>
  <c r="F88" i="5"/>
  <c r="G85" i="5"/>
  <c r="H85" i="5" s="1"/>
  <c r="F85" i="5"/>
  <c r="G84" i="5"/>
  <c r="H84" i="5" s="1"/>
  <c r="F84" i="5"/>
  <c r="G83" i="5"/>
  <c r="H83" i="5" s="1"/>
  <c r="F83" i="5"/>
  <c r="G82" i="5"/>
  <c r="H82" i="5" s="1"/>
  <c r="F82" i="5"/>
  <c r="G81" i="5"/>
  <c r="H81" i="5" s="1"/>
  <c r="F81" i="5"/>
  <c r="G80" i="5"/>
  <c r="H80" i="5" s="1"/>
  <c r="F80" i="5"/>
  <c r="G79" i="5"/>
  <c r="H79" i="5" s="1"/>
  <c r="F79" i="5"/>
  <c r="G78" i="5"/>
  <c r="H78" i="5" s="1"/>
  <c r="F78" i="5"/>
  <c r="G77" i="5"/>
  <c r="F77" i="5"/>
  <c r="G76" i="5"/>
  <c r="H76" i="5" s="1"/>
  <c r="F76" i="5"/>
  <c r="G75" i="5"/>
  <c r="H75" i="5" s="1"/>
  <c r="F75" i="5"/>
  <c r="G74" i="5"/>
  <c r="H74" i="5" s="1"/>
  <c r="F74" i="5"/>
  <c r="G73" i="5"/>
  <c r="H73" i="5" s="1"/>
  <c r="F73" i="5"/>
  <c r="G72" i="5"/>
  <c r="H72" i="5" s="1"/>
  <c r="F72" i="5"/>
  <c r="G71" i="5"/>
  <c r="H71" i="5" s="1"/>
  <c r="F71" i="5"/>
  <c r="G70" i="5"/>
  <c r="H70" i="5" s="1"/>
  <c r="F70" i="5"/>
  <c r="G69" i="5"/>
  <c r="H69" i="5" s="1"/>
  <c r="F69" i="5"/>
  <c r="G68" i="5"/>
  <c r="H68" i="5" s="1"/>
  <c r="F68" i="5"/>
  <c r="G67" i="5"/>
  <c r="H67" i="5" s="1"/>
  <c r="F67" i="5"/>
  <c r="G66" i="5"/>
  <c r="H66" i="5" s="1"/>
  <c r="F66" i="5"/>
  <c r="G65" i="5"/>
  <c r="H65" i="5" s="1"/>
  <c r="F65" i="5"/>
  <c r="G64" i="5"/>
  <c r="H64" i="5" s="1"/>
  <c r="F64" i="5"/>
  <c r="G63" i="5"/>
  <c r="H63" i="5" s="1"/>
  <c r="F63" i="5"/>
  <c r="G62" i="5"/>
  <c r="H62" i="5" s="1"/>
  <c r="F62" i="5"/>
  <c r="G61" i="5"/>
  <c r="H61" i="5" s="1"/>
  <c r="F61" i="5"/>
  <c r="G60" i="5"/>
  <c r="H60" i="5" s="1"/>
  <c r="F60" i="5"/>
  <c r="G59" i="5"/>
  <c r="H59" i="5" s="1"/>
  <c r="F59" i="5"/>
  <c r="G58" i="5"/>
  <c r="H58" i="5" s="1"/>
  <c r="F58" i="5"/>
  <c r="G57" i="5"/>
  <c r="H57" i="5" s="1"/>
  <c r="F57" i="5"/>
  <c r="G56" i="5"/>
  <c r="H56" i="5" s="1"/>
  <c r="F56" i="5"/>
  <c r="G55" i="5"/>
  <c r="H55" i="5" s="1"/>
  <c r="F55" i="5"/>
  <c r="G54" i="5"/>
  <c r="H54" i="5" s="1"/>
  <c r="F54" i="5"/>
  <c r="G53" i="5"/>
  <c r="H53" i="5" s="1"/>
  <c r="F53" i="5"/>
  <c r="G52" i="5"/>
  <c r="H52" i="5" s="1"/>
  <c r="F52" i="5"/>
  <c r="G51" i="5"/>
  <c r="H51" i="5" s="1"/>
  <c r="F51" i="5"/>
  <c r="G50" i="5"/>
  <c r="H50" i="5" s="1"/>
  <c r="F50" i="5"/>
  <c r="G49" i="5"/>
  <c r="H49" i="5" s="1"/>
  <c r="F49" i="5"/>
  <c r="G48" i="5"/>
  <c r="H48" i="5" s="1"/>
  <c r="F48" i="5"/>
  <c r="G47" i="5"/>
  <c r="H47" i="5" s="1"/>
  <c r="F47" i="5"/>
  <c r="G46" i="5"/>
  <c r="H46" i="5" s="1"/>
  <c r="F46" i="5"/>
  <c r="G45" i="5"/>
  <c r="H45" i="5" s="1"/>
  <c r="F45" i="5"/>
  <c r="G44" i="5"/>
  <c r="H44" i="5" s="1"/>
  <c r="F44" i="5"/>
  <c r="G43" i="5"/>
  <c r="H43" i="5" s="1"/>
  <c r="F43" i="5"/>
  <c r="G42" i="5"/>
  <c r="H42" i="5" s="1"/>
  <c r="F42" i="5"/>
  <c r="G41" i="5"/>
  <c r="H41" i="5" s="1"/>
  <c r="F41" i="5"/>
  <c r="G40" i="5"/>
  <c r="H40" i="5" s="1"/>
  <c r="F40" i="5"/>
  <c r="G39" i="5"/>
  <c r="H39" i="5" s="1"/>
  <c r="F39" i="5"/>
  <c r="G38" i="5"/>
  <c r="H38" i="5" s="1"/>
  <c r="F38" i="5"/>
  <c r="G37" i="5"/>
  <c r="H37" i="5" s="1"/>
  <c r="F37" i="5"/>
  <c r="G36" i="5"/>
  <c r="H36" i="5" s="1"/>
  <c r="F36" i="5"/>
  <c r="G35" i="5"/>
  <c r="H35" i="5" s="1"/>
  <c r="F35" i="5"/>
  <c r="G34" i="5"/>
  <c r="H34" i="5" s="1"/>
  <c r="F34" i="5"/>
  <c r="G33" i="5"/>
  <c r="H33" i="5" s="1"/>
  <c r="F33" i="5"/>
  <c r="G32" i="5"/>
  <c r="H32" i="5" s="1"/>
  <c r="F32" i="5"/>
  <c r="G31" i="5"/>
  <c r="H31" i="5" s="1"/>
  <c r="F31" i="5"/>
  <c r="G30" i="5"/>
  <c r="H30" i="5" s="1"/>
  <c r="F30" i="5"/>
  <c r="G29" i="5"/>
  <c r="H29" i="5" s="1"/>
  <c r="F29" i="5"/>
  <c r="G28" i="5"/>
  <c r="H28" i="5" s="1"/>
  <c r="F28" i="5"/>
  <c r="G27" i="5"/>
  <c r="H27" i="5" s="1"/>
  <c r="F27" i="5"/>
  <c r="G26" i="5"/>
  <c r="H26" i="5" s="1"/>
  <c r="F26" i="5"/>
  <c r="G25" i="5"/>
  <c r="H25" i="5" s="1"/>
  <c r="F25" i="5"/>
  <c r="G24" i="5"/>
  <c r="H24" i="5" s="1"/>
  <c r="F24" i="5"/>
  <c r="G23" i="5"/>
  <c r="H23" i="5" s="1"/>
  <c r="F23" i="5"/>
  <c r="G22" i="5"/>
  <c r="H22" i="5" s="1"/>
  <c r="F22" i="5"/>
  <c r="G21" i="5"/>
  <c r="H21" i="5" s="1"/>
  <c r="F21" i="5"/>
  <c r="G20" i="5"/>
  <c r="H20" i="5" s="1"/>
  <c r="F20" i="5"/>
  <c r="G19" i="5"/>
  <c r="H19" i="5" s="1"/>
  <c r="F19" i="5"/>
  <c r="G18" i="5"/>
  <c r="H18" i="5" s="1"/>
  <c r="F18" i="5"/>
  <c r="H17" i="5"/>
  <c r="G17" i="5"/>
  <c r="F17" i="5"/>
  <c r="G16" i="5"/>
  <c r="H16" i="5" s="1"/>
  <c r="F16" i="5"/>
  <c r="G15" i="5"/>
  <c r="H15" i="5" s="1"/>
  <c r="F15" i="5"/>
  <c r="G14" i="5"/>
  <c r="H14" i="5" s="1"/>
  <c r="F14" i="5"/>
  <c r="G13" i="5"/>
  <c r="H13" i="5" s="1"/>
  <c r="F13" i="5"/>
  <c r="G12" i="5"/>
  <c r="H12" i="5" s="1"/>
  <c r="F12" i="5"/>
  <c r="G11" i="5"/>
  <c r="H11" i="5" s="1"/>
  <c r="F11" i="5"/>
  <c r="G10" i="5"/>
  <c r="H10" i="5" s="1"/>
  <c r="F10" i="5"/>
  <c r="H92" i="5" l="1"/>
  <c r="G92" i="5"/>
  <c r="F91" i="4"/>
  <c r="I90" i="4"/>
  <c r="H90" i="4"/>
  <c r="G90" i="4"/>
  <c r="H89" i="4"/>
  <c r="I89" i="4" s="1"/>
  <c r="G89" i="4"/>
  <c r="H88" i="4"/>
  <c r="I88" i="4" s="1"/>
  <c r="G88" i="4"/>
  <c r="H87" i="4"/>
  <c r="I87" i="4" s="1"/>
  <c r="G87" i="4"/>
  <c r="H86" i="4"/>
  <c r="I86" i="4" s="1"/>
  <c r="G86" i="4"/>
  <c r="H85" i="4"/>
  <c r="I85" i="4" s="1"/>
  <c r="G85" i="4"/>
  <c r="H84" i="4"/>
  <c r="I84" i="4" s="1"/>
  <c r="G84" i="4"/>
  <c r="H83" i="4"/>
  <c r="I83" i="4" s="1"/>
  <c r="G83" i="4"/>
  <c r="I82" i="4"/>
  <c r="H82" i="4"/>
  <c r="G82" i="4"/>
  <c r="H81" i="4"/>
  <c r="I81" i="4" s="1"/>
  <c r="G81" i="4"/>
  <c r="H80" i="4"/>
  <c r="I80" i="4" s="1"/>
  <c r="G80" i="4"/>
  <c r="H79" i="4"/>
  <c r="I79" i="4" s="1"/>
  <c r="G79" i="4"/>
  <c r="H78" i="4"/>
  <c r="I78" i="4" s="1"/>
  <c r="G78" i="4"/>
  <c r="H77" i="4"/>
  <c r="G77" i="4"/>
  <c r="H76" i="4"/>
  <c r="I76" i="4" s="1"/>
  <c r="G76" i="4"/>
  <c r="H75" i="4"/>
  <c r="I75" i="4" s="1"/>
  <c r="G75" i="4"/>
  <c r="H74" i="4"/>
  <c r="I74" i="4" s="1"/>
  <c r="G74" i="4"/>
  <c r="I73" i="4"/>
  <c r="H73" i="4"/>
  <c r="G73" i="4"/>
  <c r="H72" i="4"/>
  <c r="I72" i="4" s="1"/>
  <c r="G72" i="4"/>
  <c r="H71" i="4"/>
  <c r="I71" i="4" s="1"/>
  <c r="G71" i="4"/>
  <c r="H70" i="4"/>
  <c r="I70" i="4" s="1"/>
  <c r="G70" i="4"/>
  <c r="H69" i="4"/>
  <c r="I69" i="4" s="1"/>
  <c r="G69" i="4"/>
  <c r="H68" i="4"/>
  <c r="I68" i="4" s="1"/>
  <c r="G68" i="4"/>
  <c r="H67" i="4"/>
  <c r="I67" i="4" s="1"/>
  <c r="G67" i="4"/>
  <c r="H66" i="4"/>
  <c r="I66" i="4" s="1"/>
  <c r="G66" i="4"/>
  <c r="I65" i="4"/>
  <c r="H65" i="4"/>
  <c r="G65" i="4"/>
  <c r="H64" i="4"/>
  <c r="I64" i="4" s="1"/>
  <c r="G64" i="4"/>
  <c r="H63" i="4"/>
  <c r="I63" i="4" s="1"/>
  <c r="G63" i="4"/>
  <c r="H62" i="4"/>
  <c r="I62" i="4" s="1"/>
  <c r="G62" i="4"/>
  <c r="H61" i="4"/>
  <c r="I61" i="4" s="1"/>
  <c r="G61" i="4"/>
  <c r="H60" i="4"/>
  <c r="I60" i="4" s="1"/>
  <c r="G60" i="4"/>
  <c r="H59" i="4"/>
  <c r="I59" i="4" s="1"/>
  <c r="G59" i="4"/>
  <c r="H58" i="4"/>
  <c r="I58" i="4" s="1"/>
  <c r="G58" i="4"/>
  <c r="I57" i="4"/>
  <c r="H57" i="4"/>
  <c r="G57" i="4"/>
  <c r="H56" i="4"/>
  <c r="I56" i="4" s="1"/>
  <c r="G56" i="4"/>
  <c r="H55" i="4"/>
  <c r="I55" i="4" s="1"/>
  <c r="G55" i="4"/>
  <c r="H54" i="4"/>
  <c r="I54" i="4" s="1"/>
  <c r="G54" i="4"/>
  <c r="H53" i="4"/>
  <c r="I53" i="4" s="1"/>
  <c r="G53" i="4"/>
  <c r="H52" i="4"/>
  <c r="I52" i="4" s="1"/>
  <c r="G52" i="4"/>
  <c r="H51" i="4"/>
  <c r="I51" i="4" s="1"/>
  <c r="G51" i="4"/>
  <c r="H50" i="4"/>
  <c r="I50" i="4" s="1"/>
  <c r="G50" i="4"/>
  <c r="I49" i="4"/>
  <c r="H49" i="4"/>
  <c r="G49" i="4"/>
  <c r="H48" i="4"/>
  <c r="I48" i="4" s="1"/>
  <c r="G48" i="4"/>
  <c r="H47" i="4"/>
  <c r="I47" i="4" s="1"/>
  <c r="G47" i="4"/>
  <c r="H46" i="4"/>
  <c r="I46" i="4" s="1"/>
  <c r="G46" i="4"/>
  <c r="H45" i="4"/>
  <c r="I45" i="4" s="1"/>
  <c r="G45" i="4"/>
  <c r="H44" i="4"/>
  <c r="I44" i="4" s="1"/>
  <c r="G44" i="4"/>
  <c r="H43" i="4"/>
  <c r="I43" i="4" s="1"/>
  <c r="G43" i="4"/>
  <c r="H42" i="4"/>
  <c r="I42" i="4" s="1"/>
  <c r="G42" i="4"/>
  <c r="I41" i="4"/>
  <c r="H41" i="4"/>
  <c r="G41" i="4"/>
  <c r="H40" i="4"/>
  <c r="I40" i="4" s="1"/>
  <c r="G40" i="4"/>
  <c r="H39" i="4"/>
  <c r="I39" i="4" s="1"/>
  <c r="G39" i="4"/>
  <c r="H38" i="4"/>
  <c r="I38" i="4" s="1"/>
  <c r="G38" i="4"/>
  <c r="H37" i="4"/>
  <c r="I37" i="4" s="1"/>
  <c r="G37" i="4"/>
  <c r="H36" i="4"/>
  <c r="I36" i="4" s="1"/>
  <c r="G36" i="4"/>
  <c r="H35" i="4"/>
  <c r="I35" i="4" s="1"/>
  <c r="G35" i="4"/>
  <c r="H34" i="4"/>
  <c r="I34" i="4" s="1"/>
  <c r="G34" i="4"/>
  <c r="I33" i="4"/>
  <c r="H33" i="4"/>
  <c r="G33" i="4"/>
  <c r="H32" i="4"/>
  <c r="I32" i="4" s="1"/>
  <c r="G32" i="4"/>
  <c r="H31" i="4"/>
  <c r="I31" i="4" s="1"/>
  <c r="G31" i="4"/>
  <c r="H30" i="4"/>
  <c r="I30" i="4" s="1"/>
  <c r="G30" i="4"/>
  <c r="H29" i="4"/>
  <c r="I29" i="4" s="1"/>
  <c r="G29" i="4"/>
  <c r="H28" i="4"/>
  <c r="I28" i="4" s="1"/>
  <c r="G28" i="4"/>
  <c r="H27" i="4"/>
  <c r="I27" i="4" s="1"/>
  <c r="G27" i="4"/>
  <c r="H26" i="4"/>
  <c r="I26" i="4" s="1"/>
  <c r="G26" i="4"/>
  <c r="I25" i="4"/>
  <c r="H25" i="4"/>
  <c r="G25" i="4"/>
  <c r="H24" i="4"/>
  <c r="I24" i="4" s="1"/>
  <c r="G24" i="4"/>
  <c r="H23" i="4"/>
  <c r="I23" i="4" s="1"/>
  <c r="G23" i="4"/>
  <c r="H22" i="4"/>
  <c r="I22" i="4" s="1"/>
  <c r="G22" i="4"/>
  <c r="H21" i="4"/>
  <c r="I21" i="4" s="1"/>
  <c r="G21" i="4"/>
  <c r="H20" i="4"/>
  <c r="I20" i="4" s="1"/>
  <c r="G20" i="4"/>
  <c r="H19" i="4"/>
  <c r="I19" i="4" s="1"/>
  <c r="G19" i="4"/>
  <c r="H18" i="4"/>
  <c r="I18" i="4" s="1"/>
  <c r="G18" i="4"/>
  <c r="I17" i="4"/>
  <c r="H17" i="4"/>
  <c r="G17" i="4"/>
  <c r="H16" i="4"/>
  <c r="I16" i="4" s="1"/>
  <c r="G16" i="4"/>
  <c r="H15" i="4"/>
  <c r="I15" i="4" s="1"/>
  <c r="G15" i="4"/>
  <c r="H14" i="4"/>
  <c r="I14" i="4" s="1"/>
  <c r="G14" i="4"/>
  <c r="H13" i="4"/>
  <c r="I13" i="4" s="1"/>
  <c r="G13" i="4"/>
  <c r="H12" i="4"/>
  <c r="I12" i="4" s="1"/>
  <c r="G12" i="4"/>
  <c r="H11" i="4"/>
  <c r="I11" i="4" s="1"/>
  <c r="G11" i="4"/>
  <c r="H10" i="4"/>
  <c r="I10" i="4" s="1"/>
  <c r="G10" i="4"/>
  <c r="F91" i="3"/>
  <c r="I90" i="3"/>
  <c r="H90" i="3"/>
  <c r="G90" i="3"/>
  <c r="H89" i="3"/>
  <c r="I89" i="3" s="1"/>
  <c r="G89" i="3"/>
  <c r="H88" i="3"/>
  <c r="I88" i="3" s="1"/>
  <c r="G88" i="3"/>
  <c r="H87" i="3"/>
  <c r="I87" i="3" s="1"/>
  <c r="G87" i="3"/>
  <c r="H86" i="3"/>
  <c r="I86" i="3" s="1"/>
  <c r="G86" i="3"/>
  <c r="H85" i="3"/>
  <c r="I85" i="3" s="1"/>
  <c r="G85" i="3"/>
  <c r="H84" i="3"/>
  <c r="I84" i="3" s="1"/>
  <c r="G84" i="3"/>
  <c r="H83" i="3"/>
  <c r="I83" i="3" s="1"/>
  <c r="G83" i="3"/>
  <c r="H82" i="3"/>
  <c r="I82" i="3" s="1"/>
  <c r="G82" i="3"/>
  <c r="H81" i="3"/>
  <c r="I81" i="3" s="1"/>
  <c r="G81" i="3"/>
  <c r="H80" i="3"/>
  <c r="I80" i="3" s="1"/>
  <c r="G80" i="3"/>
  <c r="H79" i="3"/>
  <c r="I79" i="3" s="1"/>
  <c r="G79" i="3"/>
  <c r="H78" i="3"/>
  <c r="I78" i="3" s="1"/>
  <c r="G78" i="3"/>
  <c r="H77" i="3"/>
  <c r="G77" i="3"/>
  <c r="H76" i="3"/>
  <c r="I76" i="3" s="1"/>
  <c r="G76" i="3"/>
  <c r="H75" i="3"/>
  <c r="I75" i="3" s="1"/>
  <c r="G75" i="3"/>
  <c r="H74" i="3"/>
  <c r="I74" i="3" s="1"/>
  <c r="G74" i="3"/>
  <c r="H73" i="3"/>
  <c r="I73" i="3" s="1"/>
  <c r="G73" i="3"/>
  <c r="H72" i="3"/>
  <c r="I72" i="3" s="1"/>
  <c r="G72" i="3"/>
  <c r="H71" i="3"/>
  <c r="I71" i="3" s="1"/>
  <c r="G71" i="3"/>
  <c r="H70" i="3"/>
  <c r="I70" i="3" s="1"/>
  <c r="G70" i="3"/>
  <c r="H69" i="3"/>
  <c r="I69" i="3" s="1"/>
  <c r="G69" i="3"/>
  <c r="H68" i="3"/>
  <c r="I68" i="3" s="1"/>
  <c r="G68" i="3"/>
  <c r="H67" i="3"/>
  <c r="I67" i="3" s="1"/>
  <c r="G67" i="3"/>
  <c r="H66" i="3"/>
  <c r="I66" i="3" s="1"/>
  <c r="G66" i="3"/>
  <c r="H65" i="3"/>
  <c r="I65" i="3" s="1"/>
  <c r="G65" i="3"/>
  <c r="H64" i="3"/>
  <c r="I64" i="3" s="1"/>
  <c r="G64" i="3"/>
  <c r="H63" i="3"/>
  <c r="I63" i="3" s="1"/>
  <c r="G63" i="3"/>
  <c r="H62" i="3"/>
  <c r="I62" i="3" s="1"/>
  <c r="G62" i="3"/>
  <c r="H61" i="3"/>
  <c r="I61" i="3" s="1"/>
  <c r="G61" i="3"/>
  <c r="H60" i="3"/>
  <c r="I60" i="3" s="1"/>
  <c r="G60" i="3"/>
  <c r="H59" i="3"/>
  <c r="I59" i="3" s="1"/>
  <c r="G59" i="3"/>
  <c r="H58" i="3"/>
  <c r="I58" i="3" s="1"/>
  <c r="G58" i="3"/>
  <c r="H57" i="3"/>
  <c r="I57" i="3" s="1"/>
  <c r="G57" i="3"/>
  <c r="H56" i="3"/>
  <c r="I56" i="3" s="1"/>
  <c r="G56" i="3"/>
  <c r="H55" i="3"/>
  <c r="I55" i="3" s="1"/>
  <c r="G55" i="3"/>
  <c r="H54" i="3"/>
  <c r="I54" i="3" s="1"/>
  <c r="G54" i="3"/>
  <c r="H53" i="3"/>
  <c r="I53" i="3" s="1"/>
  <c r="G53" i="3"/>
  <c r="H52" i="3"/>
  <c r="I52" i="3" s="1"/>
  <c r="G52" i="3"/>
  <c r="H51" i="3"/>
  <c r="I51" i="3" s="1"/>
  <c r="G51" i="3"/>
  <c r="H50" i="3"/>
  <c r="I50" i="3" s="1"/>
  <c r="G50" i="3"/>
  <c r="I49" i="3"/>
  <c r="H49" i="3"/>
  <c r="G49" i="3"/>
  <c r="H48" i="3"/>
  <c r="I48" i="3" s="1"/>
  <c r="G48" i="3"/>
  <c r="H47" i="3"/>
  <c r="I47" i="3" s="1"/>
  <c r="G47" i="3"/>
  <c r="H46" i="3"/>
  <c r="I46" i="3" s="1"/>
  <c r="G46" i="3"/>
  <c r="H45" i="3"/>
  <c r="I45" i="3" s="1"/>
  <c r="G45" i="3"/>
  <c r="H44" i="3"/>
  <c r="I44" i="3" s="1"/>
  <c r="G44" i="3"/>
  <c r="H43" i="3"/>
  <c r="I43" i="3" s="1"/>
  <c r="G43" i="3"/>
  <c r="H42" i="3"/>
  <c r="I42" i="3" s="1"/>
  <c r="G42" i="3"/>
  <c r="H41" i="3"/>
  <c r="I41" i="3" s="1"/>
  <c r="G41" i="3"/>
  <c r="H40" i="3"/>
  <c r="I40" i="3" s="1"/>
  <c r="G40" i="3"/>
  <c r="H39" i="3"/>
  <c r="I39" i="3" s="1"/>
  <c r="G39" i="3"/>
  <c r="H38" i="3"/>
  <c r="I38" i="3" s="1"/>
  <c r="G38" i="3"/>
  <c r="H37" i="3"/>
  <c r="I37" i="3" s="1"/>
  <c r="G37" i="3"/>
  <c r="H36" i="3"/>
  <c r="I36" i="3" s="1"/>
  <c r="G36" i="3"/>
  <c r="H35" i="3"/>
  <c r="I35" i="3" s="1"/>
  <c r="G35" i="3"/>
  <c r="H34" i="3"/>
  <c r="I34" i="3" s="1"/>
  <c r="G34" i="3"/>
  <c r="H33" i="3"/>
  <c r="I33" i="3" s="1"/>
  <c r="G33" i="3"/>
  <c r="H32" i="3"/>
  <c r="I32" i="3" s="1"/>
  <c r="G32" i="3"/>
  <c r="H31" i="3"/>
  <c r="I31" i="3" s="1"/>
  <c r="G31" i="3"/>
  <c r="H30" i="3"/>
  <c r="I30" i="3" s="1"/>
  <c r="G30" i="3"/>
  <c r="H29" i="3"/>
  <c r="I29" i="3" s="1"/>
  <c r="G29" i="3"/>
  <c r="H28" i="3"/>
  <c r="I28" i="3" s="1"/>
  <c r="G28" i="3"/>
  <c r="H27" i="3"/>
  <c r="I27" i="3" s="1"/>
  <c r="G27" i="3"/>
  <c r="H26" i="3"/>
  <c r="I26" i="3" s="1"/>
  <c r="G26" i="3"/>
  <c r="H25" i="3"/>
  <c r="I25" i="3" s="1"/>
  <c r="G25" i="3"/>
  <c r="H24" i="3"/>
  <c r="I24" i="3" s="1"/>
  <c r="G24" i="3"/>
  <c r="H23" i="3"/>
  <c r="I23" i="3" s="1"/>
  <c r="G23" i="3"/>
  <c r="H22" i="3"/>
  <c r="I22" i="3" s="1"/>
  <c r="G22" i="3"/>
  <c r="H21" i="3"/>
  <c r="I21" i="3" s="1"/>
  <c r="G21" i="3"/>
  <c r="H20" i="3"/>
  <c r="I20" i="3" s="1"/>
  <c r="G20" i="3"/>
  <c r="I19" i="3"/>
  <c r="H19" i="3"/>
  <c r="G19" i="3"/>
  <c r="H18" i="3"/>
  <c r="I18" i="3" s="1"/>
  <c r="G18" i="3"/>
  <c r="H17" i="3"/>
  <c r="I17" i="3" s="1"/>
  <c r="G17" i="3"/>
  <c r="H16" i="3"/>
  <c r="I16" i="3" s="1"/>
  <c r="G16" i="3"/>
  <c r="H15" i="3"/>
  <c r="I15" i="3" s="1"/>
  <c r="G15" i="3"/>
  <c r="H14" i="3"/>
  <c r="I14" i="3" s="1"/>
  <c r="G14" i="3"/>
  <c r="H13" i="3"/>
  <c r="I13" i="3" s="1"/>
  <c r="G13" i="3"/>
  <c r="H12" i="3"/>
  <c r="I12" i="3" s="1"/>
  <c r="G12" i="3"/>
  <c r="H11" i="3"/>
  <c r="I11" i="3" s="1"/>
  <c r="G11" i="3"/>
  <c r="H10" i="3"/>
  <c r="I10" i="3" s="1"/>
  <c r="G10" i="3"/>
  <c r="I91" i="4" l="1"/>
  <c r="H91" i="4"/>
  <c r="I91" i="3"/>
  <c r="H91" i="3"/>
  <c r="H44" i="2"/>
  <c r="I44" i="2"/>
  <c r="G44" i="2"/>
  <c r="G43" i="2"/>
  <c r="F91" i="2"/>
  <c r="H77" i="2" l="1"/>
  <c r="H54" i="2" l="1"/>
  <c r="I54" i="2" s="1"/>
  <c r="H55" i="2"/>
  <c r="I55" i="2" s="1"/>
  <c r="H56" i="2"/>
  <c r="I56" i="2" s="1"/>
  <c r="H57" i="2"/>
  <c r="I57" i="2" s="1"/>
  <c r="H58" i="2"/>
  <c r="I58" i="2" s="1"/>
  <c r="H59" i="2"/>
  <c r="I59" i="2" s="1"/>
  <c r="H51" i="2"/>
  <c r="I51" i="2" s="1"/>
  <c r="H52" i="2"/>
  <c r="I52" i="2" s="1"/>
  <c r="H53" i="2"/>
  <c r="I53" i="2" s="1"/>
  <c r="H74" i="2"/>
  <c r="I74" i="2" s="1"/>
  <c r="H60" i="2"/>
  <c r="I60" i="2" s="1"/>
  <c r="H61" i="2"/>
  <c r="I61" i="2" s="1"/>
  <c r="H62" i="2"/>
  <c r="I62" i="2" s="1"/>
  <c r="H63" i="2"/>
  <c r="I63" i="2" s="1"/>
  <c r="H64" i="2"/>
  <c r="I64" i="2" s="1"/>
  <c r="H65" i="2"/>
  <c r="I65" i="2" s="1"/>
  <c r="H66" i="2"/>
  <c r="I66" i="2" s="1"/>
  <c r="H67" i="2"/>
  <c r="I67" i="2" s="1"/>
  <c r="H68" i="2"/>
  <c r="I68" i="2" s="1"/>
  <c r="H69" i="2"/>
  <c r="I69" i="2" s="1"/>
  <c r="H71" i="2"/>
  <c r="I71" i="2" s="1"/>
  <c r="H72" i="2"/>
  <c r="I72" i="2" s="1"/>
  <c r="H73" i="2"/>
  <c r="I73" i="2" s="1"/>
  <c r="H75" i="2"/>
  <c r="I75" i="2" s="1"/>
  <c r="H76" i="2"/>
  <c r="I76" i="2" s="1"/>
  <c r="H78" i="2"/>
  <c r="I78" i="2" s="1"/>
  <c r="H79" i="2"/>
  <c r="I79" i="2" s="1"/>
  <c r="H80" i="2"/>
  <c r="I80" i="2" s="1"/>
  <c r="H81" i="2"/>
  <c r="I81" i="2" s="1"/>
  <c r="H82" i="2"/>
  <c r="I82" i="2" s="1"/>
  <c r="H83" i="2"/>
  <c r="I83" i="2" s="1"/>
  <c r="H84" i="2"/>
  <c r="I84" i="2" s="1"/>
  <c r="H85" i="2"/>
  <c r="I85" i="2" s="1"/>
  <c r="H86" i="2"/>
  <c r="I86" i="2" s="1"/>
  <c r="H87" i="2"/>
  <c r="I87" i="2" s="1"/>
  <c r="H88" i="2"/>
  <c r="I88" i="2" s="1"/>
  <c r="H89" i="2"/>
  <c r="I89" i="2" s="1"/>
  <c r="H90" i="2"/>
  <c r="I90" i="2" s="1"/>
  <c r="H70" i="2" l="1"/>
  <c r="I70" i="2" s="1"/>
  <c r="G85" i="2"/>
  <c r="G84" i="2"/>
  <c r="G73" i="2" l="1"/>
  <c r="G23" i="2" l="1"/>
  <c r="H23" i="2"/>
  <c r="I23" i="2" s="1"/>
  <c r="G24" i="2"/>
  <c r="H24" i="2"/>
  <c r="I24" i="2" s="1"/>
  <c r="G59" i="2" l="1"/>
  <c r="G15" i="2"/>
  <c r="G45" i="2"/>
  <c r="G32" i="2"/>
  <c r="G13" i="2"/>
  <c r="G55" i="2"/>
  <c r="G16" i="2"/>
  <c r="G14" i="2"/>
  <c r="G12" i="2"/>
  <c r="G51" i="2"/>
  <c r="G56" i="2"/>
  <c r="G81" i="2"/>
  <c r="G80" i="2"/>
  <c r="G30" i="2"/>
  <c r="G26" i="2"/>
  <c r="G19" i="2"/>
  <c r="G74" i="2"/>
  <c r="G46" i="2"/>
  <c r="G29" i="2"/>
  <c r="G53" i="2"/>
  <c r="G20" i="2"/>
  <c r="G60" i="2"/>
  <c r="G57" i="2"/>
  <c r="G34" i="2"/>
  <c r="G88" i="2"/>
  <c r="G83" i="2"/>
  <c r="G21" i="2"/>
  <c r="G38" i="2"/>
  <c r="G90" i="2"/>
  <c r="G76" i="2"/>
  <c r="G89" i="2"/>
  <c r="G63" i="2"/>
  <c r="G36" i="2"/>
  <c r="G33" i="2"/>
  <c r="G78" i="2"/>
  <c r="G86" i="2"/>
  <c r="G35" i="2"/>
  <c r="G39" i="2"/>
  <c r="G71" i="2"/>
  <c r="G64" i="2"/>
  <c r="G17" i="2"/>
  <c r="G72" i="2"/>
  <c r="G79" i="2"/>
  <c r="G87" i="2"/>
  <c r="G75" i="2"/>
  <c r="G65" i="2"/>
  <c r="G49" i="2"/>
  <c r="G82" i="2"/>
  <c r="G28" i="2"/>
  <c r="G66" i="2"/>
  <c r="G67" i="2"/>
  <c r="G68" i="2"/>
  <c r="G61" i="2"/>
  <c r="G11" i="2"/>
  <c r="G47" i="2"/>
  <c r="G50" i="2"/>
  <c r="G62" i="2"/>
  <c r="G25" i="2"/>
  <c r="G37" i="2"/>
  <c r="G69" i="2"/>
  <c r="G27" i="2"/>
  <c r="G10" i="2"/>
  <c r="G77" i="2"/>
  <c r="G41" i="2"/>
  <c r="G22" i="2"/>
  <c r="G40" i="2"/>
  <c r="G42" i="2"/>
  <c r="G18" i="2"/>
  <c r="G54" i="2"/>
  <c r="G48" i="2"/>
  <c r="G58" i="2"/>
  <c r="G70" i="2"/>
  <c r="G52" i="2"/>
  <c r="G31" i="2"/>
  <c r="H15" i="2"/>
  <c r="I15" i="2" s="1"/>
  <c r="H45" i="2"/>
  <c r="I45" i="2" s="1"/>
  <c r="H32" i="2"/>
  <c r="I32" i="2" s="1"/>
  <c r="H13" i="2"/>
  <c r="I13" i="2" s="1"/>
  <c r="H16" i="2"/>
  <c r="I16" i="2" s="1"/>
  <c r="H14" i="2"/>
  <c r="I14" i="2" s="1"/>
  <c r="H12" i="2"/>
  <c r="I12" i="2" s="1"/>
  <c r="H30" i="2"/>
  <c r="I30" i="2" s="1"/>
  <c r="H26" i="2"/>
  <c r="I26" i="2" s="1"/>
  <c r="H19" i="2"/>
  <c r="I19" i="2" s="1"/>
  <c r="H46" i="2"/>
  <c r="I46" i="2" s="1"/>
  <c r="H29" i="2"/>
  <c r="I29" i="2" s="1"/>
  <c r="H20" i="2"/>
  <c r="I20" i="2" s="1"/>
  <c r="H34" i="2"/>
  <c r="I34" i="2" s="1"/>
  <c r="H21" i="2"/>
  <c r="I21" i="2" s="1"/>
  <c r="H38" i="2"/>
  <c r="I38" i="2" s="1"/>
  <c r="H36" i="2"/>
  <c r="I36" i="2" s="1"/>
  <c r="H33" i="2"/>
  <c r="I33" i="2" s="1"/>
  <c r="H35" i="2"/>
  <c r="I35" i="2" s="1"/>
  <c r="H39" i="2"/>
  <c r="I39" i="2" s="1"/>
  <c r="H17" i="2"/>
  <c r="I17" i="2" s="1"/>
  <c r="H49" i="2"/>
  <c r="I49" i="2" s="1"/>
  <c r="H28" i="2"/>
  <c r="I28" i="2" s="1"/>
  <c r="H11" i="2"/>
  <c r="I11" i="2" s="1"/>
  <c r="H47" i="2"/>
  <c r="I47" i="2" s="1"/>
  <c r="H50" i="2"/>
  <c r="I50" i="2" s="1"/>
  <c r="H25" i="2"/>
  <c r="I25" i="2" s="1"/>
  <c r="H37" i="2"/>
  <c r="I37" i="2" s="1"/>
  <c r="H27" i="2"/>
  <c r="I27" i="2" s="1"/>
  <c r="H10" i="2"/>
  <c r="H41" i="2"/>
  <c r="I41" i="2" s="1"/>
  <c r="H43" i="2"/>
  <c r="I43" i="2" s="1"/>
  <c r="H22" i="2"/>
  <c r="H40" i="2"/>
  <c r="I40" i="2" s="1"/>
  <c r="H42" i="2"/>
  <c r="I42" i="2" s="1"/>
  <c r="H18" i="2"/>
  <c r="I18" i="2" s="1"/>
  <c r="H48" i="2"/>
  <c r="I48" i="2" s="1"/>
  <c r="H31" i="2"/>
  <c r="I31" i="2" s="1"/>
  <c r="I10" i="2" l="1"/>
  <c r="H91" i="2"/>
  <c r="I22" i="2"/>
  <c r="I91" i="2" l="1"/>
</calcChain>
</file>

<file path=xl/sharedStrings.xml><?xml version="1.0" encoding="utf-8"?>
<sst xmlns="http://schemas.openxmlformats.org/spreadsheetml/2006/main" count="1863" uniqueCount="652">
  <si>
    <t>CONCEPTO</t>
  </si>
  <si>
    <t>PROVEEDOR</t>
  </si>
  <si>
    <t>FACTURA NCF</t>
  </si>
  <si>
    <t>FECHA FACTURA</t>
  </si>
  <si>
    <t>MONTO FACTURADO</t>
  </si>
  <si>
    <t>MONTO PAGADO A LA FECHA</t>
  </si>
  <si>
    <t>MONTO PENDIENTE</t>
  </si>
  <si>
    <t>FECHA VENCIMIENTO FACTURA</t>
  </si>
  <si>
    <t xml:space="preserve">ESTADO </t>
  </si>
  <si>
    <t>COMPLETO</t>
  </si>
  <si>
    <t>ATRASADO</t>
  </si>
  <si>
    <t xml:space="preserve">TOTALES     </t>
  </si>
  <si>
    <t xml:space="preserve">                NELSON ARROYO                                                                                      JULISSA CRUZ ABREU</t>
  </si>
  <si>
    <t xml:space="preserve">                    Presidente del Consejo Directivo                                                                             Directora Ejecutiva                       </t>
  </si>
  <si>
    <t>B1500000001</t>
  </si>
  <si>
    <t>FUNDACION MANOS ARRUGADAS</t>
  </si>
  <si>
    <t>DISTRIBUIDORA DE REPUESTO DEL CARIBE, SRL</t>
  </si>
  <si>
    <t>B1500000172</t>
  </si>
  <si>
    <t>B1500000178</t>
  </si>
  <si>
    <t>RELACION DE PAGOS A PROVEEDORES AL 31 DE AGOSTO 2021</t>
  </si>
  <si>
    <t>OFICINA COORDINADORA PRESIDENCIAL</t>
  </si>
  <si>
    <t>NG MEDIA SRL</t>
  </si>
  <si>
    <t>COMPRA DE LAMINADOS PARA 7 PUERTAS , CON LA FINALIDAD DE SER USADOS EN VARIOS DEPARTAMENTOS, SEGÚN ORDEN 2021-00303</t>
  </si>
  <si>
    <t>B1500000189</t>
  </si>
  <si>
    <t>ALFREDO FELIPE</t>
  </si>
  <si>
    <t>SERVICIOS PRESTADOS EN CALIDAD DE ALGUACIL ORDINARIO, CONSISTENTE EN NOTIFICACIONES DE VARIOS ACTOS DE ALGUACIL AL INDOTEL</t>
  </si>
  <si>
    <t>B1500000055</t>
  </si>
  <si>
    <t>MULTI SERVICIOS PARAHOY, SRL</t>
  </si>
  <si>
    <t>B1500000020</t>
  </si>
  <si>
    <t>BOSQUESA, SRL</t>
  </si>
  <si>
    <t>B1500001641</t>
  </si>
  <si>
    <t>FLOW, SRL</t>
  </si>
  <si>
    <t>B1500000449</t>
  </si>
  <si>
    <t>JOHESA COMERCIAL, SRL</t>
  </si>
  <si>
    <t>B1500000062</t>
  </si>
  <si>
    <t>ROSA ELVIRA ESCOTO RODRIGUEZ</t>
  </si>
  <si>
    <t>B1500000241</t>
  </si>
  <si>
    <t>LUIS MANUEL BRITO GARCIA</t>
  </si>
  <si>
    <t>RAMIREZ &amp; MOJICA ENVOY PACK COURIER EXPRESS, SRL.</t>
  </si>
  <si>
    <t>B1500000553</t>
  </si>
  <si>
    <t>B1500000119</t>
  </si>
  <si>
    <t>SERVICIOS TECNICOS TAVERAS</t>
  </si>
  <si>
    <t>B1500000060</t>
  </si>
  <si>
    <t>B1500000059</t>
  </si>
  <si>
    <t>INDUSTRIALES TECHA, SRL</t>
  </si>
  <si>
    <t>B1500000013 -B1500000015</t>
  </si>
  <si>
    <t>WELSOVE TECH, SRL.</t>
  </si>
  <si>
    <t>B1500000114</t>
  </si>
  <si>
    <t>TRILOGY DOMINICANA, SA.</t>
  </si>
  <si>
    <t>SERVICIOS DE DATOS SMEGER ,CUENTA N0.54246864-001, CORRESPONDIENTE AL MES DE JULIO 2021</t>
  </si>
  <si>
    <t>B1500001741</t>
  </si>
  <si>
    <t>EMPRESA DISTRIBUIDORA DE ELECTRICIDAD DEL ESTE</t>
  </si>
  <si>
    <t>B1500160570</t>
  </si>
  <si>
    <t>B1500161100</t>
  </si>
  <si>
    <t>B1500163762</t>
  </si>
  <si>
    <t>B1500159850</t>
  </si>
  <si>
    <t>B1500001756</t>
  </si>
  <si>
    <t>EDESUR DOMINICANAN SA.</t>
  </si>
  <si>
    <t>B1500231116- B1500232790- B1500231118- B1500231792- B1500231119- B1500231115- B1500231117- B1500231214- B1500231129.</t>
  </si>
  <si>
    <t>B1500000116</t>
  </si>
  <si>
    <t>SEGURITRONIC, SRL.</t>
  </si>
  <si>
    <t>B1500000151</t>
  </si>
  <si>
    <t>B1500000122</t>
  </si>
  <si>
    <t>MUEBLES OMAR, SA.</t>
  </si>
  <si>
    <t>B1500001998</t>
  </si>
  <si>
    <t>LEIPOLDO ANTONIO PEREZ SANTOS</t>
  </si>
  <si>
    <t>B1500000187</t>
  </si>
  <si>
    <t>FEJAGUS COMERCIAL, SRL.</t>
  </si>
  <si>
    <t>COMPRA DE 40 CAJAS DE CARTON, TIPO ARCHIVO LEGAL TPA/FDOK DE DIMENSIONES 24X15X10, SEGÚN ORDEN 2021-00312</t>
  </si>
  <si>
    <t>B1500000127</t>
  </si>
  <si>
    <t>ROA COMERCIAL, SRL.</t>
  </si>
  <si>
    <t>COMPRA DE UN FREGADERO TIPO BAR , DE (15X15), PARA SER UTILIZADOS EN LA COCINA DE  PRESIDENCIA, SEGÚN ORDEN DE COMPRA 2021-00258</t>
  </si>
  <si>
    <t>B1500000154</t>
  </si>
  <si>
    <t>CLIMATIZACIONES Y ACABADOS CLIMACA, SRL</t>
  </si>
  <si>
    <t>B1500000118</t>
  </si>
  <si>
    <t>ACADEMIA EUROPEA A.E., SA.</t>
  </si>
  <si>
    <t>CAPACITACION DE LA SEÑORA JULISSA CRUZ ABREU, DIRECTORA EJECUTIVA. EN EL CURSO DE REFORZAMIENTO DE IDIOMA INGLES, SEGÚN MEMORANDUM RH-M-000931-21</t>
  </si>
  <si>
    <t>B1500000153</t>
  </si>
  <si>
    <t>RAFAEL ARTURO MARTINEZ MEREGILDO</t>
  </si>
  <si>
    <t>DECISIONES ADOPTADAS, MIEMBROS CUERPOS COLEGIADOS NO.21-009 RESPECTO A LOS RECURSOS DE QUEJA NO,.32284 Y 32285</t>
  </si>
  <si>
    <t>B1500000044</t>
  </si>
  <si>
    <t>BOCITEX DOMINICANA, SRL</t>
  </si>
  <si>
    <t>COMPRA O CONFECCION DE UNIFORMES, PARA LAS DINAMIZADORAS, SEGÚN ORDEN NO.2021-00220</t>
  </si>
  <si>
    <t>B1500000101</t>
  </si>
  <si>
    <t>TECNAS, EIRL.</t>
  </si>
  <si>
    <t>COMPRA MONITOR FASE, DE ASCENSOR, SEGÚN ORDEN 2021-00123</t>
  </si>
  <si>
    <t>B1500001595</t>
  </si>
  <si>
    <t>B1500000128</t>
  </si>
  <si>
    <t>TROVASA HAND WASH, SRL</t>
  </si>
  <si>
    <t>SERVICIO DE LAVADO SENCILLO Y LAVADO INTERIOR, PARA LA FLOTILLA VEHICULAR DE LA INSTITUCION, SEGÚN ORDEN 2019-00118</t>
  </si>
  <si>
    <t>B1500000647</t>
  </si>
  <si>
    <t>COLEGIO DOMINICANO DE PERIODISTAS</t>
  </si>
  <si>
    <t>PUBLICIDAD COLOCADA EN EL PERIODICO "EL PERIODISTA" , CORRESPONDIENTE AL DIA NACIONAL DEL PERIODISTA, EL 5 DE ABRIL DEL 2021, SEGUN ORDEN 2021-00326</t>
  </si>
  <si>
    <t>OPTIC</t>
  </si>
  <si>
    <t>CONVENIO PARA EL SOTENIMIENTO DE LA OPERACION DEL ESPACIO QUE OCUPA EN EL PUNTO GOB-DISTRITO NACIONAL, EN SAMBIL, CORREPONDIENE AL MES DE AGOSTO 2021</t>
  </si>
  <si>
    <t>B1500001240</t>
  </si>
  <si>
    <t xml:space="preserve">SEGUNDO Y ULTIMO PAGO, POR ADQUISICION DE SET DE COCINA MELANINA  Y UN TOPE DE GRANITOVERDE </t>
  </si>
  <si>
    <t>JOV AUTOMATIZACIONES Y HERRERA, SRL</t>
  </si>
  <si>
    <t>CONTRATACION PARA LA IMPLEMENTACION DE LA RED INALAMBRICA INTEROFICINAS, FUNDACION LA MERCED, SEGÚN ORDEN 2021-00118</t>
  </si>
  <si>
    <t>B1500000108</t>
  </si>
  <si>
    <t>CROSS PUBLICIDAD, SRL</t>
  </si>
  <si>
    <t>COMPRA DE SELLO GOMIGRAFO DE RECIBIDO, RECTANGULAR, SEGÚN ORDEN DE COMPRA 2021-00263</t>
  </si>
  <si>
    <t>B1500000546</t>
  </si>
  <si>
    <t>EDENORTE DOMINICANA, SA.</t>
  </si>
  <si>
    <t>B1500223356</t>
  </si>
  <si>
    <t>B1500223244</t>
  </si>
  <si>
    <t>CONSUMO DE ENERGIA ELECTRICA DEL 01/07/21 AL 01/08/21, PERTENCIENTE A CERRO ALTO, (SANTIAGO)</t>
  </si>
  <si>
    <t>CONSUMO DE ENERGIA ELECTRICA DEL 01/07/21 AL 01/08/21, PERTENCIENTE A ALTO DE LA PALOMA, (DAJABON)</t>
  </si>
  <si>
    <t>CONSUMO DE ENERGIA ELECTRICA DEL 01/07/21 AL  01/08/21, PERTENECIENTE A LOS AZULES,( SALCEDO)</t>
  </si>
  <si>
    <t>B1500223457</t>
  </si>
  <si>
    <t>EDITORA EL NUEVO DIARIO, SA.</t>
  </si>
  <si>
    <t>COMPRA DE INSUMOS DE OFICINA TIMBRADOS, PARA USO DE LA INSTITUCION, PERIODO TRIMESTRAL JULIO-SEPTIEMBRE DEL AÑO 2021, SEGÚN ORDEN 2021-00306</t>
  </si>
  <si>
    <t>B1500003140</t>
  </si>
  <si>
    <t>SERTEMA, SRL.</t>
  </si>
  <si>
    <t>SEERVICIOS DE MANTENIMIENTO DE LAS ESTACIONES DE MONITOREO DEL ESPECTRO RADIOELECTRICO NACIONAL, SEGÚN CONTRATOS BS0006112-2021, BS0006107-2021</t>
  </si>
  <si>
    <t>B1500000011</t>
  </si>
  <si>
    <t>INVERSIONES CONQUES, SRL.</t>
  </si>
  <si>
    <t>COMPRA DE MATERIALES, QUE SERAN UTILIZADOS EN TRABAJOS ESPECIFICOS EN LA INSTITUCION, SEGÚN ORDEN 2021-00271</t>
  </si>
  <si>
    <t>CONCILIO EVANGELICO DE LAS ASAMB. DE DIOS, INC.</t>
  </si>
  <si>
    <t>ALQUILER 50 ESPACIOS DE PARQUEOS EN EL TEMPLO EL CALVARIO, UBICADO EN LA AVENICA ABRAHAM LINCOLN NO.964 , ENSANCHE PIANTINI, DE LA CIUDAD DE SANTO DOMINGO.</t>
  </si>
  <si>
    <t>B1500000049 - B1500000050</t>
  </si>
  <si>
    <t>CAASD</t>
  </si>
  <si>
    <t>B1500073426 - B1500074458</t>
  </si>
  <si>
    <t>CONSUMO DE AGUA POTABLE Y ALCANTARILLADO DEL  PARQUEO C/EL RETIRO, CORRESPONDIENTE A LOS MESES DE JULIO Y AGOSTO DEL 2021</t>
  </si>
  <si>
    <t>B1500072265 - B1500073733</t>
  </si>
  <si>
    <t>SANTO DOMINGO MOTORS COMPANY, SA.</t>
  </si>
  <si>
    <t>MANTENIMIENTO DE VEHICULO CHEVROLET SUBURBAN 84,000 KM. PLACA G419095, AÑO 2018, CHASIS IGNSK8KC6JR125839, SEGUN ORDEN 2021-00317</t>
  </si>
  <si>
    <t>B1500018102</t>
  </si>
  <si>
    <t>COMPAÑÍA DOMINICANA DE TELEFONOS, SA.</t>
  </si>
  <si>
    <t>B1500102802</t>
  </si>
  <si>
    <t>SERVICIOS CENTRAL TELEFONICA, CORRESPONDIENTE AL MES DE JULIO 2021</t>
  </si>
  <si>
    <t>B1500102804</t>
  </si>
  <si>
    <t xml:space="preserve">SERVICIOS FLOTA DE CELULARES, CORREPONDIENTE AL MES DE JULIO 2021. </t>
  </si>
  <si>
    <t>SERVICIOS DE TARJERAS DE INTERNET DATA, CORRESPONDIENTE AL MES DE JULIO 2021</t>
  </si>
  <si>
    <t>B1500102803</t>
  </si>
  <si>
    <t>CONUMO DE AGUA, ALMACEN V CENTENARIO, CORRESPONDIENTE A LOS MESES DE JULIO Y AGOSTO 2021</t>
  </si>
  <si>
    <t>B1500080995 - B1500081543</t>
  </si>
  <si>
    <t>CARLOS MANUEL ROMERO POLANCO</t>
  </si>
  <si>
    <t>B1500000115</t>
  </si>
  <si>
    <t>ELPIDIO QUEZADA RODRIGUEZ</t>
  </si>
  <si>
    <t>CUBICACION NO.3 POR ADECUACION SALA EN EL CENTRO DE CAPACITACION EN INFORMATICA, EN LA PROVINCIA SAN PEDRO DE MACORIS, SEGÚN  ORDEN 2021-00143</t>
  </si>
  <si>
    <t>B1500000004</t>
  </si>
  <si>
    <t>ALTICE DOMINICANA. SA.</t>
  </si>
  <si>
    <t>SERVICIOS DE TELECABLE OFICINA PRINCIPAL DESDE 20/6/21 AL 19/7/21</t>
  </si>
  <si>
    <t>B1500031862</t>
  </si>
  <si>
    <t>SERVICIOS CORRESPONDIENTE A LA CENTRAL TELEFONICA DEL INDOTEL PERIODO DEL 20/06/21 AL 19/07/21</t>
  </si>
  <si>
    <t>B1500031873</t>
  </si>
  <si>
    <t>CENTRAL TELEFONICA CCT, UBICADO EN EL MUSEO DE LAS TELECOMUNICACIONES, CORRESPONDIENTE AL PERIODO DEL 20/6/21 AL 19/07/21</t>
  </si>
  <si>
    <t>B1500031888</t>
  </si>
  <si>
    <t>BUSINESS FIT SERVICIO MOVIL DE VOZ DIRECTA, COMPRENDIDO DEL 01/07/21 AL 31/07/21</t>
  </si>
  <si>
    <t>B1500032210</t>
  </si>
  <si>
    <t>PLAN DE INTERNET MOVIL PARA LOS TELEFONOS: 809-106-7306; 809-108-4841; 809-142-0825, CORRESPONDEINTE AL PERIODO 01/07/21 AL 31/07/21</t>
  </si>
  <si>
    <t>B1500032047</t>
  </si>
  <si>
    <t>B1500031889</t>
  </si>
  <si>
    <t>BASOLER, SA.</t>
  </si>
  <si>
    <t>B1500000097</t>
  </si>
  <si>
    <t>ALQUILER DE 5 LOCALES MAS SOTANO, SEGÚN CONTRATO BS-011283-2020, CORRESPONDIENTE AL MES DE JULIO 2021</t>
  </si>
  <si>
    <t>SERVICIOS DE PLANTA ELECTRICA DE EMERGENCIA, SEGÚN CONTRATO BS-0011282-2020, CORRESPONDIENTE AL MES DE JULIO 2021</t>
  </si>
  <si>
    <t>B1500000096</t>
  </si>
  <si>
    <t>LOMERA SERVIVIOS MULTIPLES, SRL</t>
  </si>
  <si>
    <t>SERVICIO DE ROTULACION CON LOGO INDOTEL DEL VEHICULO HYUNDAY UNIVERSE, AÑO 2022 COLOR BLANCO, CHASIS KMJKIGI8BPNC98373, SEGÚN ORDEN 2021-00328</t>
  </si>
  <si>
    <t>B1500000125</t>
  </si>
  <si>
    <t>SEGUROS RESERVAS, SA.</t>
  </si>
  <si>
    <t>B1500030317 - B1500030387</t>
  </si>
  <si>
    <t>POLIZA CORRESPONDIENTE A ASISTENCIA FUNERARIA COLECTIVO PARA EMPLEADOS, COMPRENDIDO EN EL PERIODO 01/08/21 HASTA EL 31/08/21</t>
  </si>
  <si>
    <t>POLIZA CORRESPONDIENTE AL SEGURO DE VIDA PARA EMPLEADOS, COMPRENDIDO EN EL PERIODO 01/08/21 HASTA EL 31/08/21</t>
  </si>
  <si>
    <t>B1500030316 - B1500030386</t>
  </si>
  <si>
    <t>COMPRA DE PLANCHAS DE ACRILICO TRANSPARENTE, PARA EL MUSEO DE LAS TELECOMUNICACIONES, SEGÚN ORDEN DE COMPRA 2021-00243</t>
  </si>
  <si>
    <t>B1500000129</t>
  </si>
  <si>
    <t>REPUESTO JOAN AUTO AIRE, SRL</t>
  </si>
  <si>
    <t>MANTENIMIENTO DE AIRE ACONDICIONADO Y CAMBIO DE PIEZAS MITSUBISHI FUSO, PLACA 1-007469, COLOR BLANCO/CREMA, AÑO 2011, CHASIS BE637GF10036, SEFUN ORDEN 2021-00313</t>
  </si>
  <si>
    <t>B1500000063</t>
  </si>
  <si>
    <t>B1500030463 - B1500030487</t>
  </si>
  <si>
    <t>REFRIGERACION F &amp; H, SRL.</t>
  </si>
  <si>
    <t>COMPRA DE DOS BOMBA DE AGUA, PARA SER UTILIZADAS EN EL CLUB RECREATIVO DE LA INSTITUCION, SEGÚN ORDEN 2021-00330</t>
  </si>
  <si>
    <t>B1500000236</t>
  </si>
  <si>
    <t>INVERSIONES ND &amp; ASOCIADOS,SRL</t>
  </si>
  <si>
    <t>COMPRA DE INSUMOS DE OFICINAS, PARA USO DE LA INSTITUCION, EN LAS 4 DEPENDENCIAS, SEGÚN ORDEN 2021-00309</t>
  </si>
  <si>
    <t>B1500001248</t>
  </si>
  <si>
    <t>COMPRA DE LOS SIGUIENTES MOBILIARIOS: 2 ESCRITORIOS SECRETARIALES Y UN JUEGO DE SALA DE ESPERA, 2 BUTACAS A SER USADOS EN DEPARTAMENTO PRESIDENCIAL DE INDOTEL</t>
  </si>
  <si>
    <t>J FORTUNA CONSTRUCTORA, SRL</t>
  </si>
  <si>
    <t>SERGIO JULIO GEORGE RIVERA</t>
  </si>
  <si>
    <t>CORRESPONDIENTE A HONORARIOS DE LA SENTENCIA NO.0054-2021-SSEN-0017. DE FECHA 16 DE JUNIO DEL 2021</t>
  </si>
  <si>
    <t>B1100000094</t>
  </si>
  <si>
    <t>INTRANT</t>
  </si>
  <si>
    <t>CORRESPONDIENTE A 33 COLABORADORES DE EL DEPARTAMENTO DE TRANSPORTACION, EN LA CAPACITACION TALLER DE MANEJO DEFENSIVO, SEGÚN MEMORANDUM</t>
  </si>
  <si>
    <t>B1500000002</t>
  </si>
  <si>
    <t>UVRO SOLUCIONES EMPRESARIALES, SRL</t>
  </si>
  <si>
    <t>COMPRA DE  ALIMENTOS Y BEBIDAS, PARA USO DE LA INSTITUCION EN LAS 4 DEPENDENCIAS, PARA EL PERIODOTRIMESTRAL JULIO-SEPTIEMBRE DEL 2021, SEGÚN ORDEN 2021-00293</t>
  </si>
  <si>
    <t>B1500000139</t>
  </si>
  <si>
    <t>WIND TELECOM, SA.</t>
  </si>
  <si>
    <t>B1500008430 - B15000008340</t>
  </si>
  <si>
    <t>HERNANDO DE JESUS HERNANDEZ ARISTY</t>
  </si>
  <si>
    <t>DECISIONES ADOPTADAS, MIEMBROS CUERPOS COLEGIADOS NO.21-009 RESPECTO A LOS RECURSOS DE QUEJA NO,.32284 Y 32286</t>
  </si>
  <si>
    <t>B1500000073</t>
  </si>
  <si>
    <t>GRUAS BEART, SRL.</t>
  </si>
  <si>
    <t>ALQUILER DE GRUA DE PLATAFORMA GRANDE, PARA EL TRASLADO DE 3 FURGONETAS COLOR BLANCO AÑO 2003 , CHASIS 1FTSE-05407,  IFTSE-05408, IFTSE-05409, SEGÚN ORDEN 2021-00244</t>
  </si>
  <si>
    <t>SERVICIOS PRESTAOS EN SU CALIDAD DE ABOGADO Y NOTARIO PUBLICO, CONSISTENTE EN LEGALIZACIONES DE DOCUMENTOS REALIZADOS PARA EL INDOTEL, SEGÚN MEMORANDUM CJ-M0002111-21</t>
  </si>
  <si>
    <t>COMPRA DE DOS UNIDADES DE AIRES ACONDICIONADOS TIPO MANEJADORAS  COMPLETOS CON INSTALACION PARA SER COLOCADOS EN EL DEPARTAMENTO FINANCIERO Y EL SALON DE  ACTIVIDADES DEL 5TO PISO</t>
  </si>
  <si>
    <t>COMPRA DE DOS MAMPARAS EN ACRILICO TRANSPARENTE, PARA SER USADO EN LA UNIDAD DE ASISTENCIA (DAO), SEGÚN ORDEN 2021-00270</t>
  </si>
  <si>
    <t>CONSUMO DE AGUA POTABLE Y ALCANTARILLADO DEL CENTRO INDOTEL ESPACIO REPUBLICA DIGITAL, CORRESPONDIENTE A LOS MESES DE JULIO Y AGOSTO 2021</t>
  </si>
  <si>
    <t>SERVICIO DE TELECABLE, UBICADO EN EL MUSEO DE LAS TELECOMUNICACIONES, CORRESPONDIENTE AL PERIODO 20/06/21 AL 19/7/21</t>
  </si>
  <si>
    <t>EMISION DE LA POLIZA 2-2-502-0275047, VIGENTE DESDE EL 03/08/2021 HASTA 03/08/2022, Y AUMENTO DE LA POLIZA 2-2-503-0126736, DEL PROGRAMA DE SEGUROS DE PROPIEDAD Y VEHICULOS</t>
  </si>
  <si>
    <t>ARRENDAMIENTO DEL PARQUEO UBICADO ENTRE LAS CALLES JACINTO MAÑON CON ESQUINA FILOMENA GOMEZ DE COVA, ENSANCHE PIANTINI, SD., CORRESPONDIENTE AL  MES DE AGOSTO 2021</t>
  </si>
  <si>
    <t>B1500000080</t>
  </si>
  <si>
    <t>SERVICIO DE ACCESO A INTERNET 4G LTE EN UNIDADES  DE ATENCION PRIMARIAS PARA EL PROYECTO DE REDES WIFI DEL PLAN BIENAL 2017-2018</t>
  </si>
  <si>
    <t>PARTICIPACIÓN DE 17  COLABORADORES DEL DEPARTAMENTO DE PROTECCIÓN AL USUARIO, 2 DE RECEPCIÓN Y 1 DE DESARROLLO DEL TALENTO HUMANO</t>
  </si>
  <si>
    <t>COMPRA DEL CRISTAL TRASERO DEL VEHÍCULO TOYOTA  PRADO, PLACA G-137341, COLOR NEGRO, AÑO 2006, CHASIS JTEBY25J300012950 , SEGÚN ORDEN 2021-00267</t>
  </si>
  <si>
    <t>COMPRA DE TENSOR Y LA BOMBA DE AGUA DEL VEHÍCULO TOYOTA HILUX, PLACA L-250905, COLOR BLANCO AÑO 2008, CHASIS MROFZ29G701708799, SEGÚN ORDEN 2021-00267</t>
  </si>
  <si>
    <t>BOLETOS AÉREOS, VIÁTICOS Y SEGURO DE VIAJE, PARA EL SR. NELSON ARROYO, PRESIDENTE DEL CONSEJO, HILDA POLANCO MORALES, MIEMBRO DEL CONSEJO DIRECTIVO, ADA JULISSA CRUZ, DIRECTORA EJECUTIVA Y DIRECTOR DE INTERNACIONAL.</t>
  </si>
  <si>
    <t>COMPRA DE VARIOS EQUIPOS DE TECNOLOGÍA, QUE SERÁN USADOS PARA REALIZAR BACK-UP AL SERVIDOR DEL PROYECTO DE DRIVE TEST, DE LA DIRECCIÓN DE FISCALIZACIÓN</t>
  </si>
  <si>
    <t>COMPRA DE UNA MAQUINA SOPLADORA, 125BVX, LA MISMA SERÁ UTILIZADA PARA LIMPIEZA DE LOS PARQUEOS DE LA INSTITUCIÓN, SEGÚN ORDEN 2021-00304</t>
  </si>
  <si>
    <t>ADQUISICIÓN DE 700 GALONES DE GASOIL REGULAR PARA SER USADOS EN PLANTA ELECTRICA DEL CENTRO INDOTEL, SEGÚN ORDEN 2021-00242</t>
  </si>
  <si>
    <t>SERVICIOS PRESTADOS EN CALIDAD DE NOTARIO PÚBLICO, CONSISTENTE EN LA LEGALIZACIÓN DE DOCUMENTOS REALIZADOS PARA EL INDOTEL , SEGÚN MEMORÁNDUM NO.C7-M-000236-21</t>
  </si>
  <si>
    <t>SERVICIOS PRESTADOS EN CALIDAD DE ALGUACIL ORDINARIO, DE LA CÁMARA PENAL DE LA CORTE DE APELACIONES DE SANTO DOMINGO CONSISTENTE EN LA NOTIFICACIÓN DE DOCUMENTOS REALIZADOS POR INDOTEL</t>
  </si>
  <si>
    <t xml:space="preserve">COMPRA DE UN (1) ADAPTADOR DE CA  FUENTE DE ALIMENTACION PARA  </t>
  </si>
  <si>
    <t>FUJITSU  SCANSNAP 1X500, ENTRADA DE VOTAJE 100-240 VAC 50/60HZ.SEGUN ORDEN 2021-00294</t>
  </si>
  <si>
    <t>SERVICIO TÉCNICO ESPECIALIZADO PARA ELECTRIFICACIÓN DE LA ESTACIÓN DE MONITOREO PRINCIPAL DEL ESPECTRO RADIOELÉCTRICO DE SANTO DOMINGO, SEGÚN ORDEN 2019-00160</t>
  </si>
  <si>
    <t>SERVICIOS DE FUMIGACIÓN CONTRA PLAGAS EN LA CEDE PRINCIPAL, CENTRO INDOTEL, ALMACÉN V CENTENARIO Y CLUB RECREATIVO, CORRESPONDIENTE A LOS MESES DE MAYO Y JUNIO 2021</t>
  </si>
  <si>
    <t>ADQUISICIÓN Y CONFIGURACIÓN SISTEMA DE MICRÓFONOS SHURE MICROFLEX WIRLESS INTERFACE AUDIO, ESTACIÓN DE CARGA CON 6 Y DOS MICRÓFONOS SEGÚN ORDEN 2021-00254</t>
  </si>
  <si>
    <t>CONSUMO DE ENERGÍA ELÉCTRICA DEL 18/6/21 AL 19/7/21 PERTENECIENTE A LA ESTACIÓN DE MONITOREO SANTO DOMINGO</t>
  </si>
  <si>
    <t>CONSUMO DE ENERGÍA ELÉCTRICA DEL 18/6/21 AL 19/7/21 PERTENECIENTE AL ALMACÉN V CENTENARIO DE LA CALLE FARALLÓN  NORTE ESQUINA  V CENTENARIO</t>
  </si>
  <si>
    <t>CONSUMO DE ENERGÍA ELÉCTRICA DEL 18/6/21 HASTA 19/7/21, PERTENECIENTE A LA ESTACIÓN MONITOREO ESPECTRO DE HIGUEY</t>
  </si>
  <si>
    <t>CONSUMO ENERGÍA ELÉCTRICA DEL 18/6/21 AL 19/7/21, PERTENECIENTE AL MUSEO DE LAS TELECOMUNICACIONES DE LA CALLE ISABEL LA CATÓLICA NO, 203 ZONA COLONIAL</t>
  </si>
  <si>
    <t>SERVICIO DE VOZ Y DATOS EQUIPOS DRIVE TEST (DIRECCIÓN DE FISCALIZACIÓN) CUENTA NO.98702655-001, CORRESPONDIENTE AL MES DE JULIO 2021</t>
  </si>
  <si>
    <t>SERVICIO DE ENERGÍA ELÉCTRICA DE LOS NIC: 5013178, 5534692, 5803899,5817032</t>
  </si>
  <si>
    <t>COMPRA DE CERTIFICADOS DIGITALES DE LOS PORTALES  WEB DE LA INSTITUCIÓN SEGÚN ORDEN 2021- 00281</t>
  </si>
  <si>
    <t>COMPRA DE 2 MACBOOK PRO 13.3 INCH Y 7 LAPTOPS PARA SER UTILIZADAS EN LA INSTITUCIÓN, SEGÚN ORDEN 2021- 00110</t>
  </si>
  <si>
    <t>ALQUILER DE GRÚA DE PLATAFORMA GRANDE, PARA EL TRASLADO DE 3 FURGONETAS COLOR BLANCO AÑO 2003 , CHASIS 1FTSE-05407,  IFTSE-05408, IFTSE-05409, SEGÚN ORDEN 2021-00244</t>
  </si>
  <si>
    <t>DISTRIBUIDORA DE REPUESTOS  DEL CARIBE, SRL</t>
  </si>
  <si>
    <t>OFICINA DE COORDINACION PRESIDENCIAL</t>
  </si>
  <si>
    <t>FLOW, SRL.</t>
  </si>
  <si>
    <t>RAMIREZ &amp; MOJICA ENVOY PACK COURIER  EXPRESS ,SRL.</t>
  </si>
  <si>
    <t>SERVICIOS TECNICOS TAVERAS, SRL</t>
  </si>
  <si>
    <t>WESOLVE TECH, SRL</t>
  </si>
  <si>
    <t>TRILOGY DOMINICANA, S.A</t>
  </si>
  <si>
    <t>EMPRESA DIST. DE ELECTRICIDAD DEL ESTE</t>
  </si>
  <si>
    <t>EDESUR DOMINICANA, S.A.</t>
  </si>
  <si>
    <t>SEGURITRONIC SRL</t>
  </si>
  <si>
    <t>GRUAS BEART, SRL</t>
  </si>
  <si>
    <t>MUEBLES OMAR, S. A.</t>
  </si>
  <si>
    <t>LEOPOLDO ANTONIO PEREZ SANTOS</t>
  </si>
  <si>
    <t>FEJAGUS COMERCIAL, SRL</t>
  </si>
  <si>
    <t>ROA COMERCIAL, SRL</t>
  </si>
  <si>
    <t>ACADEMIA EUROPEA  A.E.,   S.A.</t>
  </si>
  <si>
    <t>* NULO ** JOV AUTOMATIZACIONES Y HERRERIA, SRL</t>
  </si>
  <si>
    <t>CROS PUBLICIDAD, SRL</t>
  </si>
  <si>
    <t>EDENORTE DOMINICANA, S.A</t>
  </si>
  <si>
    <t>EDITORA EL NUEVO DIARIO, S.A.</t>
  </si>
  <si>
    <t>SERTEMA, SRL</t>
  </si>
  <si>
    <t>INVERSIONES CONQUES, SRL</t>
  </si>
  <si>
    <t>CONCILIO EVANGELICO DE LAS ASAMB. DE DIOS INC</t>
  </si>
  <si>
    <t>SANTO DOMINGO MOTORS COMPANY, S.A.</t>
  </si>
  <si>
    <t xml:space="preserve">COMPAÑIA DOMINICANA DE TELEFONOS, S.A </t>
  </si>
  <si>
    <t>CARLOS MARCEL ROMERO POLANCO</t>
  </si>
  <si>
    <t>ALTICE DOMINICANA, SA</t>
  </si>
  <si>
    <t>BASOLER, SA</t>
  </si>
  <si>
    <t>LOMERA SERVICIOS MULTIPLES, SRL</t>
  </si>
  <si>
    <t>SEGUROS RESERVAS, S.A.</t>
  </si>
  <si>
    <t>REFRIGERACION F &amp; H, SRL</t>
  </si>
  <si>
    <t>INVERSIONES ND &amp; ASOCIADOS, SRL.</t>
  </si>
  <si>
    <t>WIND TELECOM, S. A.</t>
  </si>
  <si>
    <t>FUNDACION MANOS QUE INSPIRAN FMI</t>
  </si>
  <si>
    <t>PAGO DE FACTURA NO.B1500000001 CORRESPONDIENTE A PARTCIPACION DE 17 COLABORADORES DE EL DEPARATAMENTO DE PROTECCION AL USUARIO, 2 DE LA RECEPCION Y 1 DE DESARROLLO DEL TALENTO HUMANO DE</t>
  </si>
  <si>
    <t xml:space="preserve">   PAGO DE FACTURA NCF B1500000172, POR COMPRA DE CRISTAL TRASERO DEL VEHICULO TOYOTA PRADO, PLACA G-137341, COLOR NEGRO,  AÑO 2006 CHASIS JTEBY25J300042950, SEGUN ORDEN 2021-00267.</t>
  </si>
  <si>
    <t>PAGO  FACTURA NCF.B1500000178  POR COMPRA DE TENSOR Y LA BOMBA DE AGUA DEL VEHICULO TOYOTA HILUX, PLACA L-250905,COLOR BLANCO, AÑO 2008, CHASIS MROFZ29G701708799,SEGUN ORDEN 2021-00308 .</t>
  </si>
  <si>
    <t>PAGO DE FACTURA NO. 0000080 POR CONCEPTO DE GASTOS DE BOLETOS AEREOS, VIATICOS Y SEGURO DE VIAJE, PARA NELSON ARROYO, PRESIDENTE DEL CONSEJO, HILDA POLANCO MORALES MIEMBRO DEL CONSEJO DIRECTIVO,</t>
  </si>
  <si>
    <t xml:space="preserve"> PAGO DE FACTURA  NCF  B1500000189, POR   COMPRA DE LAMINADOS PARA 7 PUERTAS, CON LA FINALIDAD DE SER USADOS EN VARIOS DEPARTAMENTOS, SEGUN ORDEN 2021-00303</t>
  </si>
  <si>
    <t>PAGO FACTURA NO. B1500000055, CORRESPONDIENTE A LOS SERVICIOS PRESTADOS EN SU CALIDAD DE ALGUACIL ORDINARIO, CONSISTENTE EN NOTIFICACIONES DE VARIOS ACTOS DE ALGUACIL REALIZADOS AL INDOTEL SEGÚN</t>
  </si>
  <si>
    <t>SOLICITUD DE PAGO FACTURA NCF B1500000020, POR COMPRA   DE VARIOS EQUIPOS  DE TECNOLOGIA, QUE SERAN USADOS  PARA RELIZAR  BACKUP AL SERVIDOR DEL PROYECTO DE DRIVE TEST,  DE  LA DIRECCION  DE FIZCALIZACION,</t>
  </si>
  <si>
    <t>SOLICITUD PAGO FACTURA NCF B1500001641,  POR COMPRA  DE UNA MAQUINA SOPLADORA 125BVX,  LA MISMA SERA USADA  PARA LIMPIEZA DE LOS PARQUEOS DE LA INSTUTUCION,  SEGUN ORDEN 2021-00304</t>
  </si>
  <si>
    <t>PAGODE FACTURA NCF B1500000449, POR  COMPRA DE  LOS SIGUIENTES MOBILIARIOS :  DOS ( 02), ESCRITORIOS SECRETARIALES Y  UN JUEGO DE SALA DE ESPERA DOS  (02) BUTACAS,  A SER  USADOS EN DEPARTAMENTO</t>
  </si>
  <si>
    <t>PAGO DE NCF # B1500000062, POR ADQUISICION DE 700 GALONES DE GASOIL REGULAR PARA SER UTILIZADO EN LA PLANTA ELECTRICA DEL CENTRO INDOTEL, SEGUN ORDEN 2021-00242.</t>
  </si>
  <si>
    <t>PAGO FACTURA, NCF: B1500000241, CORRESP. A LOS SERVICIO PRESTADO EN CALIDAD DE NOTARIO PUBLICO, CONSISTENTE EN LA LEGALIZACION  DE DOCUMENTOS  REALIZADOS PARA EL INDOTEL, SEGUN MEMORANDUM</t>
  </si>
  <si>
    <t>PAGO FACTURA, NCF: B1500000119, CORRESPONDIENTE A LOS SERVICIOS PRESTADO EN CALIDAD DE ALGUACIL ORDINARIO DE LA CAMARA PENAL DE LA CORTE DE APELACION DE SANTO DOMINGO, CONSISTENTE EN LA</t>
  </si>
  <si>
    <t xml:space="preserve"> PAGO FACTURA NCF  B1500000553,  POR COMPRA DE UN (1) ADAPTADOR DE CA  FUENTE DE ALIMENTACION PARA FUJITSU  SCANSNAP 1X500, ENTRADA DE VOTAJE 100-240 VAC 50/60HZ.SEGUN ORDEN 2021-00294</t>
  </si>
  <si>
    <t>PAGO DE NCF # B1500000060, POR SERVICIO TECNICO ESPECIALIZADO PARA ELECTRIFICACION DE LA ESTACION FIJA DE MONITOREO PRINCIPAL DEL ESPECTRO RADIOELECTRICO DE SANTO DOMINGO, SEGUN ORDEN 2019-00160.</t>
  </si>
  <si>
    <t>PAGO DE NCF # B1500000059, POR SERVICIO TECNICO, PARA DAR MANTENIMIENTO PREVENTIVO Y CORRECTIVO A LAS ESTACIONES FIJAS DE MONITOREO DEL ESPECTRO RADIOELECTRICO DE SANTO DOMINGO Y BARAHONA, SEGÚN</t>
  </si>
  <si>
    <t>PAGO FACTURA, NCF: B1500000013/ B1500000015, SERVICIOS DE FUMIGACION CONTRA PLAGAS  EN LA : SEDE PRINCIPAL,  CENTRO INDOTEL, ALMACEN V. CENTENARIO Y  CLUB RECREATIVO, CORRESPONDIENTE A LOS MESES DE</t>
  </si>
  <si>
    <t xml:space="preserve"> PAGO FACTURA NCF B1500000114, POR ADQUISICION Y CONFIGURACION  SISTEMA  DE MICROFONOS SHURE MICROFLEX WIRELESS INTERFACE AUDIO , ESTACION DE CARGA CON 6 Y DOS MICROFONOS, SEGUN ORDEN 2021-00254</t>
  </si>
  <si>
    <t xml:space="preserve">PAGO DE FACTURA NO. 159674494,  NCF B1500001741, SERVICIO DE DATOS DE DATOS SMEGER  CUENTA NO.54246864-001 NO.54246864-001  CORRESPONDIENTE AL  MES DE JULIO 2021.   CORRESPONDIENTE AL  MES DE JULIO 2021.  </t>
  </si>
  <si>
    <t xml:space="preserve">FACT. REF. DE PAGO 4037282035-13, NCF: B1500160570, CONSUMO DE ENERGIA ELECTRICA, DEL 18/06/2021 AL 19/07/2021, PERTENECIENTE  ESTACION DE MONITOREO SANTO DOMINGO. ( NIC:4037282 ).  </t>
  </si>
  <si>
    <t xml:space="preserve">FACT. REF. DE PAGO 2039391297-22, NCF: B1500161100, CONSUMO DE ENERGIA ELECTRICA, DEL 18/06/2021 AL 19/07/2021, PERTENECIENTE  ALMACEN V CENTENARIO DE LA CALLE FARALLON DEL NORTE ESQ. V CENTENARIO. ( NIC:2039391 ).  </t>
  </si>
  <si>
    <t>FACT. REF. DE PAGO 1625494339-35, NCF: B1500163762, CONSUMO DE ENERGIA ELECTRICA, DEL 18/06/2021 AL 19/07/2021, PERTENECIENTE A LA ESTACION MONITOREO ESPECTRO DE HIGUEY, (NIC: NO. 1625494)</t>
  </si>
  <si>
    <t>FACT. REF. DE PAGO 2134206279-31, NCF: B1500159850, CONSUMO DE ENERGIA ELECTRICA, DEL 18/06/2021 AL 19/07/2021, PERTENECIENTE AL MUSEO DE LAS TELECOMUNICACIONES  DE LA CALLE ISABEL LA CATOLICA NO. 203 ZONA COLONIAL</t>
  </si>
  <si>
    <t xml:space="preserve">FACTURA NO.159686401  NCF B1500001756, SERVICIO DE VOZ Y DATOS EQUIPOS DRIVE TEST (DIRECCION DE FISCALIZACION).  CUENTA NO.98702655-001  CORRESPONDIENTE AL  MES JULIO-2021. </t>
  </si>
  <si>
    <t xml:space="preserve">PAGO FACTURAS, B1500231116/ B1500232790/  B1500231118/ B1500231792/ B1500231119/ B1500231115/ B1500231117/ B1500231214/ B1500231129, POR SERVICIO DE ENERGIA ELECTRICA, DE LOS NIC: 5013178, 5534692, , 5803899, 5817032  </t>
  </si>
  <si>
    <t>PAGO FACTURA NCF B1500000116 ,POR COMPRA DE LOS CERTIFICADOS DIGITALES DE LOS PORTALES WEB DE LA INSTITUCION, SEGUN ORDEN 2021-00281</t>
  </si>
  <si>
    <t>PAGO FACTURA, NCF: B1500000151, COMPRA DE (2) MACBOOK PRO 13.3INCH Y (7) LAPTOPS PARA SER UTILIZADAS EN LA INSTITUCION, SEGUN ORDEN 2021-00110.</t>
  </si>
  <si>
    <t>PAGO FACTURA NCF B1500000122, POR ARQUILER DE  GRUA, DE PLATAFORMA GRANDE PARA EL TRASLADO DE 3 FURGONETAS  COLOR BLANCO,  AÑO 2003,  CHASIS 1FTSE-05407  /  IFTSE-05408  / IFTSE-05409, SEGUN ORDEN</t>
  </si>
  <si>
    <t xml:space="preserve"> PAGO FACTURA NCF B1500001998, POR LA   COMPRA DE UN SILLON  ERGONOMICO,  PARA EMPLEADA DE LA INSTITUCION QUE FUE DIAGNOSTICADA CON PROBLEMA DE  CERVICOBRAQUIALGIA,  SEGUN ORDEN  2021-00232.</t>
  </si>
  <si>
    <t xml:space="preserve"> PAGO FACTURA NCF B1500000127, POR COMPRA DE CUARENTA (40) CAJAS DE CARTON , TIPO ARCHIVO LEGAL TPA/FDO K DE DIMENSIONES 24X15X10, SEGUN ORDEN 2021-00312.</t>
  </si>
  <si>
    <t xml:space="preserve"> PAGO FACTURA NCF B1500000154, POR COMPRA DE UN  1  FREGADERO TIPO BAR DE (15 X15), PARA SER UTILIZADO EN LA COCINA DE  PRESIDENCIA,  SEGUN ORDEN DE COMPRA 2021-00258.</t>
  </si>
  <si>
    <t>PAGO DE FACTURA NCF B1500000118, POR COMPRA DE DOS UNIDADES DE AIRES ACONDIONADOS TIPO MANEJADORAS COMPLETOS, CON INSTALACION PARA SER COLOCADOS EN EL DEPARTAMENTO  FINANCIERO Y EL SALON DE</t>
  </si>
  <si>
    <t>PAGO DE  FACTURA  B1500000153, POR CAPACITACION DE LA SRA. JULISSA CRUZ ABREU, DIRECTORA EJECUTIVA, EN EL CURSO DE REFORZAMIENTO DE IDIOMA INGLES, SEGUN MEMORANDUM RH-M-000931-21</t>
  </si>
  <si>
    <t>PAGO DE FACTURA  NO. B1500000044, POR DECISIONES ADOPTADAS, MIEMBROS CUERPOS COLEGIADOS NO.21-009, RESPECTO A LOS  RECURSOS DE QUEJA NO. 32284 Y 32285.</t>
  </si>
  <si>
    <t>PAGO DE FACTURA  NO. B1500000073, POR DECISIONES ADOPTADAS, MIEMBROS CUERPOS COLEGIADOS NO.21-009, RESPECTO AL RECURSO DE QUEJA NOS. 32284 Y 32285</t>
  </si>
  <si>
    <t>PAGO FACTURA NO. B1500000187, CORRESPONDIENTE A LOS SERVICIOS PRESTADOS EN SU CALIDAD DE ABOGADO Y NOTARIO PUBLICO,   CONSISTENTE EN LEGALIZACIONES DE DOCUMENTOS REALIZADOS PARA EL INDOTEL SEGÚN</t>
  </si>
  <si>
    <t>PAGO FACTURA NCF B1500000101, POR COMPRA O CONFECCION DE UNIFORMES, PARA LAS DINAMIZADORAS,  SEGÚN ORDEN 2021-00220.</t>
  </si>
  <si>
    <t xml:space="preserve"> PAGO  FACTURA NCF. B1500001595, POR COMPRA DE MONITOR FASE,  DE ASCENSOR,  SEGUN ORDEN 2021-00123. MONTO RD$13,275.00   ITEBIS RD$2,389.50   DESC.5% RD$663.75</t>
  </si>
  <si>
    <t xml:space="preserve"> PAGO FACTURA NCF B1500000128, POR  COMPRA DE 2 MAMPARAS  EN ACRILICO TRANSPARENTE, PARA SER</t>
  </si>
  <si>
    <t>PAGO DE NCF # B1500000647, SERVICIO DE LAVADO SENCILLO Y LAVADO INTERIOR , PARA LA FLOTILLA VEHICULAR DE LA INSTITUCION, SEGUN ORDEN 2019-00118.</t>
  </si>
  <si>
    <t>PAGO FACTURA, NCF: B1500000127, POR PUBLICIDAD COLOCADA EN EL PERIODICO "EL PERIODISTA", CORRESPONDIENTE AL DIA NACIONAL DEL PERIODISTA EL 5 DE ABRIL DEL 2021, SEGUN ORDEN 2021-00326.</t>
  </si>
  <si>
    <t>PAGO DE  NCF #  B1500001240, CONVENIO PARA EL SOSTENIMIENTO DE LA OPERACION DEL ESPACIO QUE OCUPA EN EL PUNTO GOB-DISTRITO NACIONAL, EN SAMBIL, CORRESPONDIENTE AL MES DE AGOSTO 2021,  SEGUN CONTRATO</t>
  </si>
  <si>
    <t xml:space="preserve">2DO Y ULTIMO PAGO FACTURA, NCF: B1500000153, POR ADQUISICION DE SET DE COCINA MELANINA Y UN TOPE DE GRANITO VERDE UBATUBA CON BACKPLASH, PARA SER UBICADO EN PRESIDENCIA, SEGUN ORDEN 2021-00164. </t>
  </si>
  <si>
    <t xml:space="preserve"> PAGO FACTURA NCF B1500000108, POR CONTRATACION PARA LA IMPLEMENTACION DE LA RED INALAMBRICA INTEROFICINAS, FUNDACION  LA MERCED, SEGUN ORDEN 2021-00118</t>
  </si>
  <si>
    <t xml:space="preserve"> PAGO FACTURA NCF B1500000546, POR COMPRA DE SELLO GOMIGRAFO DE RECIBIDO, RECTANGULAR, SEGUN ORDEN DE COMPRA 2021-00263</t>
  </si>
  <si>
    <t xml:space="preserve">REFERENCIA DE PAGO NO.6001062383, NCF B1500223356, CONSUMO DE ENERGIA ELECTRICA DEL 01/07/2021 AL 01/08/2021, PERTENECIENTE A LOS AZULES, SALCEDO (NIC: 6001062)  </t>
  </si>
  <si>
    <t>REFERENCIA DE PAGO NO. 5200991348,  NCF# B1500223244 CONSUMO DE ENERGIA ELECTRICA, DEL 01/07/2021 AL 01/08/2021, PERTENECIENTE A CERRO ALTO SANTIAGO (NIC 5200991)</t>
  </si>
  <si>
    <t xml:space="preserve">REFERENCIA DE PAGO NO.7164159208,  NCF# B1500223457,  CONSUMO DE ENERGIA ELECTRICA, DEL 01/07/2021  AL 01/08/2021, PERTENECIENTE A ALTO DE LA PALOMA (DAJABON)  (NIC 7164159 ) </t>
  </si>
  <si>
    <t xml:space="preserve"> PAGO DE FACTURA NCF B1500003140, POR COMPRA DE INSUMOS DE OFICINA TIMBRADOS , PARA USO DE LA INSTITUCION,  PERIODO TRIMESTRAL JULIO- SEPTIEMBRE DEL AÑO 2021, SEGUN ORDEN 2021-00306.</t>
  </si>
  <si>
    <t>PAGO FACTURA, NCF: B1500000011,  CORRESPONDIENTE A LOS SERVICIOS DE MANTENIMIENTOS DE LAS ESACIONES DE MONITOREO DEL ESPECTRO RADIOELECTRICO NACIONAL, SEGUN CONTRATOS: BS-0006112-2021, BS-0006107-2021,</t>
  </si>
  <si>
    <t>PAGO FACTURA NCF B1500000060 POR   COMPRA DE MATERIALES,  QUE SERAN  UTILIZADOS EN TRABAJOS ESPECIFICOS, EN LA INSTITUCION, SEGUN ORDEN 2021-00271.</t>
  </si>
  <si>
    <t>PAGO DE  FACTURA, NCF: B1500000049/ B1500000050,  POR EL ALQUILER DE 50 ESPACIOS DE PARQUEO EN EL TEMPLO EL CALVARIO, UBICADO EN LA AVENIDA ABRAHAM LINCOLN NO. 964, ENSANCHE PIANTINNI, DE LA CIUDAD DE SANTO</t>
  </si>
  <si>
    <t>PAGO DE  FACTURAS. NO. FS-1111770 Y FS-1167701,  NCF #   B1500073426, B1500074458 CONSUMO DE AGUA POTABLE Y ALCANTARILLADO DEL CENTRO INDOTEL ESPACIO REPUBLICA DIGITAL (CCT), CORRESPONDIENTE A LOS MESES DE ALCANTARILLADO DEL CENTRO INDOTEL ESPACIO REPUBLICA DIGITAL (CCT), CORRESPONDIENTE A LOS MESES DE</t>
  </si>
  <si>
    <t>PAGO FACTURAS. NO. FS-905897, / 1134572  NCF: B1500072265, / B1500073733  POR CONSUMO DE AGUA POTABLE Y ALCANTARILLADO DEL PARQUEO C/. EL RETIRO, CORRESPONDIENTE A LOS MESES DE  JULIO Y AGOSTO  DEL 2021 (</t>
  </si>
  <si>
    <t>PAGO FACT.159,  NCF B1500102802, SERV. FLOTA  CELULARES, CORRESP. AL MES DE  JULIO-2021  CUENTA NO.706002893 MONTO RD$226,261.90      IMPUESTO  RD$59,092.67    DESC.5 % RD$11,313.10</t>
  </si>
  <si>
    <t xml:space="preserve"> PAGO FACTURA NCF B1500018102, POR  MANTENIMIENTO DE 84,000  KM, VEHICULO CHEVROLET SUBURBAN PLACA  G-419095,  AÑO 2018,  CHASIS IGNSK8KC6JR125839, SEGUN ORDEN 2021-00317 G-419095,  AÑO 2018,  CHASIS IGNSK8KC6JR125839, SEGUN ORDEN 2021-00317.</t>
  </si>
  <si>
    <t>PAGO DE FACTURA #153, NCF:B1500102804, CUENTA NO. 709225876, POR SERVICIOS CENTRAL TELEFONICA , CORRESPONDIENTE AL MES DE JULIO 2021.</t>
  </si>
  <si>
    <t>PAGO DE FACT NO.150  NCF B1500102803, CTA.# 707454799,  SERVICIOS DE TARJETAS DE INTERNET DATA MOVIL, CORRESPONDIENTE AL MES DE JULIO 2021.</t>
  </si>
  <si>
    <t xml:space="preserve">PAGO FACTURAS. NO. 91649611, /91781932,   NCF B1500080995, /B1500081543,  POR CONSUMO DE AGUA, ALMACEN V CENTENARIO, CORRESPONDIENTE A LOS  MESES DE JULIO Y AGOSTO-2021, ( CODIGO DEL SISTEMA NO.417557 ) </t>
  </si>
  <si>
    <t>PAGO DE FACTURA  NO. B1500000115, POR DECISIONES ADOPTADAS, MIEMBROS CUERPOS COLEGIADOS NO.21-009, RESPECTO A LOS  RECURSOS DE QUEJA NO. 32284 Y 32285.</t>
  </si>
  <si>
    <t xml:space="preserve">4TO PAGO CORRESPONDIENTE A LA CUBICACION NO. 3, NCF: B1500000004,  POR ADECUACION SALA EN EL CENTRO DE CAPACITACION EN INFORMATICA, EN LA PROVINCIA SAN PEDRO DE MACORIS, SEGUN ORDEN 2021-00143. </t>
  </si>
  <si>
    <t>PAGO DE FACTURA NO. CC202107252405124945, NCF: B1500031862,  CUENTA NO. 1475052, PARA EL PERIODO COMPRENDIDO DEL  20/06/2021 AL 19/07/2021, POR SERVICIOS DE TELECABLE OFICINA PRINCIPAL.</t>
  </si>
  <si>
    <t>PAGO DE FACT. NO. CC202107252405127045  CTA #2979364, NCF: B1500031873  CORRESPONDIENTE A LA CENTRAL TELEFONICA DEL INDOTEL PERIODO DEL 20/06/2021  AL 19/07/2021</t>
  </si>
  <si>
    <t xml:space="preserve">PAGO FACTURA NO. CC202107252405134104, NCF B1500031888,  CUENTA NO. 7715659,   CENTRAL TELEFONICA DEL CCT, UBICADO EN EL MUSEO DE LAS TELECOMUNICACIONES, CORRESPONDIENTE AL PERIODO DEL 20/06/2021  AL 19/07/2021. </t>
  </si>
  <si>
    <t>PAGO DE FACTURA NO. CC2021008055201253446, NCF: B1500032210, CUENTA NO. 71299770, PARA EL PERIODO COMPRENDIDO DEL 01/07/2021 AL 31/07/2021, POR CONCEPTO DE BISINESS FIT SERVICIO MOVIL DE VOZ DIRECTA</t>
  </si>
  <si>
    <t xml:space="preserve">PAGO FACT.CC202108055201245793,  NCF: B1500032047  (CUENTA: 9308820) PLAN DE INTERNET MOVIL TEL.809-106-7306 Y 809-108-4841 ,809-142-0825 CORRESPONDIENTE AL PERIODO DEL 01/07/2021 AL 31/07/2021. </t>
  </si>
  <si>
    <t>PAGO DE FACTURA  NO. CC202107252405134254  CUENTA NO. 7753558, NCF: B1500031889, POR SERVICIOS DE TELECABLE, UBICADO EN EL MUSEO DE LAS TELECOMUNICACIONES, CORRESPONDIENTE AL PERIODO 20/06/2021 AL</t>
  </si>
  <si>
    <t>PAGO DE  NCF: B1500000097, POR ALQUILER DE 5 LOCALES MAS SOTANO (2,331 M2), SEGUN CONTRATO BS-011283-2020, CORRESPONDIENTE AL MES DE JULIO 2021 CORRESPONDIENTE AL MES DE JULIO 2021.</t>
  </si>
  <si>
    <t xml:space="preserve">PAGO DE  NCF: B1500000096, POR SERVICIOS DE LA PLANTA ELECTRICA DE EMERGENCIA, SEGUN CONTRATO BS-0011282-2020, CORRESPONDIENTE AL MES  DE JULIO 2021. </t>
  </si>
  <si>
    <t>PAGO FACTURA NCF B1500000125, POR  SERVICIO DE ROTULACION CON LOGO INDOTEL DEL VEHICULO HYUNDAY/UNIVERSE,  AÑO 2022 COLOR BLANCO, CHASIS KMJKGI8BPNC98373,  SEGUN ORDEN 2021-00328.</t>
  </si>
  <si>
    <t xml:space="preserve"> PAGO FACTURA,  NCF B1500030317/ B1500030387,  CORRESP. A LA POLIZA NO. 2-2-109-0013729, ASISTENCIA FUNERARIA COLECTIVO PARA EMPLEADOS, COMPRENDIDO EN EL PERIODO 01/08/2021 HASTA EL 31/08/2021.  </t>
  </si>
  <si>
    <t xml:space="preserve"> PAGO FACTURA,  NCF B1500030316/ B1500030386,  CORRESP. A LA POLIZA NO. 2-2-102-0013723, SEGURO COLECTIVO DE VIDA PARA EMPLEADOS, COMPRENDIDO EN EL PERIODO 01/08/2021  HASTA EL 31/08/2021.  MONTO RD$311,877.60</t>
  </si>
  <si>
    <t xml:space="preserve"> PAGO FACTURA NCF B1500000129, POR  COMPRA PLANCHAS DE ACRILICO TRANSPARENTE, PARA EL MUSEO DE LA TELECOMUNICACIONES, SEGUN ORDEN DE COMPRA, 2021-00243</t>
  </si>
  <si>
    <t xml:space="preserve"> PAGO FACTURA NCF B1500000063, POR MANTENIMIENTO DE AIRE ACONDICIONADO Y CAMBIO DE PIEZAS MITSUBISHI FUSO, PLACA 1-007469, COLOR BLANCO/CREMA, AÑO 2011, CHASIS BE637GF10036, SEGUN ORDEN 2021-00313.</t>
  </si>
  <si>
    <t>PAGO FACTURAS, NCF: B1500030463 / B1500030487 CORRESPONDIENTE A LA EMISION DE LA POLIZA 2-2-502-0275047 CON VIGENCIA DESDE EL 03/08/2021 HASTA 03/08/2022,  Y AUMENTO DE LA POLIZA 2-2-503-0126736,  DEL PROGRAMA DE</t>
  </si>
  <si>
    <t>PAGO FACTURA NCF. B1500000236, POR  COMPRA DE DOS BOMBAS DE AGUA, PARA SER UTILIZADAS  EN EL CLUB RECREATIVO DE  LA INSTITUCION, SEGUN ORDEN 2021-00330.</t>
  </si>
  <si>
    <t xml:space="preserve"> PAGO FACTURA NCFB1500001248, POR COMPRA DE INSUMOS DE OFICINA, PARA USO DE  LA INSTITUCION EN LAS 4 DEPENDENCIAS, SEGUN ORDEN 2021-00309</t>
  </si>
  <si>
    <t>PAGO DE FACTURA  JFC-G-008/2021, NCF: B1500000044, POR ARRENDAMIENTO DEL PARQUEO UBICADO ENTRE LAS CALLES JACINTO IGNACIO MAÑON CON ESQUINA FILOMENA GOMEZ DE COVA, ENSANCHE PIANTINNI, SD, QUE ES</t>
  </si>
  <si>
    <t>EN SUSTITUCION DE CK NO.64572, PAGO DE FACTURA NO. B1100000094 CORRESPONDIENTE A  HONORARIOS SENTENCIA NUM.0054-2021-SSEN-00117, DE FECHA 16 DE JUNIO DEL 2021, DICTADA POR LA QUINTA SALA DEL JUZGADO</t>
  </si>
  <si>
    <t>PAGO DE FACTURA NO. B1500000002 CORRESPONDIENTE A PARTICIPACION DE 33 COLABORADORES DE EL DEPARTAMENTO DE TRANSPORTACION, EN LA CAPACITACION TALLER DE MANEJO DEFENSIVO, SEGUN MEMORANDUM</t>
  </si>
  <si>
    <t>PAGO FACTURAS NO.2021-23-0000287869, /2021-23-0000284777,   NCF B1500008430, /B1500008340  POR SERVICIO DE ACCESO A INTERNET 4G LTE EN  UNIDADES DE ATENCION PRIMARIAS PARA EL PROYECTO REDES WIFI DEL PLAN</t>
  </si>
  <si>
    <t xml:space="preserve">FACTURA NCF B1500000139, POR COMPRA DE ALIMENTOS Y BEBIDAS,PARA USO DE  LA INSTITUCION  (EN LAS 4 DEPENDENCIAS),PARA EL PERIODO TRIMESTRAL JULIO-SEPTIEMBRE DEL 2021, SEGUN ORDEN 2021-00293. </t>
  </si>
  <si>
    <t>PAGO DE  NCF: B1500000097, POR ALQUILER DE 5 LOCALES MAS SOTANO (2,331 M2), SEGUN CONTRATO BS-011283-2020, CORRESPONDIENTE AL MES DE JULIO 2021.CORRESPONDIENTE AL MES DE JULIO 2021.</t>
  </si>
  <si>
    <t>2021, SEGUN ORDEN 2021-00293. UNIDADES DE ATENCION PRIMARIAS PARA EL PROYECTO REDES WIFI DEL PLAN</t>
  </si>
  <si>
    <t>PAGO DE FACTURA No.91649611/191781932, NCF: B1500080995, B1500081543, POR CONSUMO DE AGUA, ALMACEN V CENTENARIO.</t>
  </si>
  <si>
    <t>PAGO DE FACTURA NCF B1500000172, POR COMPRA DE CRISTAL TRASERO DEL VEHICULO TOYOTA PRADO, PLACA G-137341, COLOR NEGRO,  AÑO 2006 CHASIS JTEBY25J300042950, SEGUN ORDEN 2021-00267.</t>
  </si>
  <si>
    <t>PAGO DE FACTURA NCF B1500000449, POR  COMPRA DE  LOS SIGUIENTES MOBILIARIOS :  DOS ( 02), ESCRITORIOS SECRETARIALES Y  UN JUEGO DE SALA DE ESPERA DOS  (02) BUTACAS,  A SER  USADOS EN DEPARTAMENTO</t>
  </si>
  <si>
    <t>PAGO FACTURA NCF B1500001641,  POR COMPRA  DE UNA MAQUINA SOPLADORA 125BVX,  LA MISMA SERA USADA  PARA LIMPIEZA DE LOS PARQUEOS DE LA INSTUTUCION,  SEGUN ORDEN 2021-00304</t>
  </si>
  <si>
    <t>PAGO FACTURA NCF B1500000114, POR ADQUISICION Y CONFIGURACION  SISTEMA  DE MICROFONOS SHURE MICROFLEX WIRELESS INTERFACE AUDIO , ESTACION DE CARGA CON 6 Y DOS MICROFONOS, SEGUN ORDEN 2021-00254</t>
  </si>
  <si>
    <t>PAGO FACTURA NCF B1500000127, POR COMPRA DE CUARENTA (40) CAJAS DE CARTON , TIPO ARCHIVO LEGAL TPA/FDO K DE DIMENSIONES 24X15X10, SEGUN ORDEN 2021-00312.</t>
  </si>
  <si>
    <t>PAGO FACTURA NCF B1500000154, POR COMPRA DE UN  1  FREGADERO TIPO BAR DE (15 X15), PARA SER UTILIZADO EN LA COCINA DE  PRESIDENCIA,  SEGUN ORDEN DE COMPRA 2021-00258.</t>
  </si>
  <si>
    <t>PAGO  FACTURA NCF. B1500001595, POR COMPRA DE MONITOR FASE,  DE ASCENSOR,  SEGUN ORDEN 2021-00123. MONTO RD$13,275.00   ITEBIS RD$2,389.50   DESC.5% RD$663.75</t>
  </si>
  <si>
    <t>PAGO FACTURA NCF B1500000128, POR  COMPRA DE 2 MAMPARAS  EN ACRILICO TRANSPARENTE, PARA SER</t>
  </si>
  <si>
    <t>PAGO FACTURA NCF B1500000108, POR CONTRATACION PARA LA IMPLEMENTACION DE LA RED INALAMBRICA INTEROFICINAS, FUNDACION  LA MERCED, SEGUN ORDEN 2021-00118</t>
  </si>
  <si>
    <t>PAGO FACTURA NCF B1500000546, POR COMPRA DE SELLO GOMIGRAFO DE RECIBIDO, RECTANGULAR, SEGUN ORDEN DE COMPRA 2021-00263</t>
  </si>
  <si>
    <t>PAGO DE FACTURA NCF B1500003140, POR COMPRA DE INSUMOS DE OFICINA TIMBRADOS , PARA USO DE LA INSTITUCION,  PERIODO TRIMESTRAL JULIO- SEPTIEMBRE DEL AÑO 2021, SEGUN ORDEN 2021-00306.</t>
  </si>
  <si>
    <t>PAGO FACTURA NCF B1500018102, POR  MANTENIMIENTO DE 84,000  KM, VEHICULO CHEVROLET SUBURBAN PLACA  G-419095,  AÑO 2018,  CHASIS IGNSK8KC6JR125839, SEGUN ORDEN 2021-00317G-419095,  AÑO 2018,  CHASIS IGNSK8KC6JR125839, SEGUN ORDEN 2021-00317.</t>
  </si>
  <si>
    <t>PAGO FACTURA,  NCF B1500030316/ B1500030386,  CORRESP. A LA POLIZA NO. 2-2-102-0013723, SEGURO COLECTIVO DE VIDA PARA EMPLEADOS, COMPRENDIDO EN EL PERIODO 01/08/2021  HASTA EL 31/08/2021.  MONTO RD$311,877.60</t>
  </si>
  <si>
    <t>PAGO FACTURA NCF B1500000129, POR  COMPRA PLANCHAS DE ACRILICO TRANSPARENTE, PARA EL MUSEO DE LA TELECOMUNICACIONES, SEGUN ORDEN DE COMPRA, 2021-00243</t>
  </si>
  <si>
    <t>PAGO FACTURA NCF B1500000063, POR MANTENIMIENTO DE AIRE ACONDICIONADO Y CAMBIO DE PIEZAS MITSUBISHI FUSO, PLACA 1-007469, COLOR BLANCO/CREMA, AÑO 2011, CHASIS BE637GF10036, SEGUN ORDEN 2021-00313.</t>
  </si>
  <si>
    <t>PAGO FACTURA NCFB1500001248, POR COMPRA DE INSUMOS DE OFICINA, PARA USO DE  LA INSTITUCION EN LAS 4 DEPENDENCIAS, SEGUN ORDEN 2021-00309</t>
  </si>
  <si>
    <t>PAGO DE FACTURA NO.B1500000001 CORRESPONDIENTE A PARTCIPACION DE 17 COLABORADORES DE EL DEPARTAMENTO DE PROTECCION AL USUARIO, 2 DE LA RECEPCION Y 1 DE DESARROLLO DEL TALENTO HUMANO DE</t>
  </si>
  <si>
    <t>PAGO FACTURA NCF B1500000020, POR COMPRA   DE VARIOS EQUIPOS  DE TECNOLOGIA, QUE SERAN USADOS  PARA REALIZAR  BACKUP AL SERVIDOR DEL PROYECTO DE DRIVE TEST,  DE  LA DIRECCION  DE FIZCALIZACION,</t>
  </si>
  <si>
    <t>PAGO FACTURA NCF  B1500000553,  POR COMPRA DE UN (1) ADAPTADOR DE FUENTE DE ALIMENTACION PARA FUJITSU  SCANSNAP 1X500, ENTRADA DE VOTAJE 100-240 VAC 50/60HZ.SEGUN ORDEN 2021-00294</t>
  </si>
  <si>
    <t>PAGO DE FACTURA NCF B1500000118, POR COMPRA DE DOS UNIDADES DE AIRES ACONDICIONADOS TIPO MANEJADORAS COMPLETOS, CON INSTALACION PARA SER COLOCADOS EN EL DEPARTAMENTO  FINANCIERO Y EL SALON DE</t>
  </si>
  <si>
    <t>PAGO FACTURA, NCF: B1500000011,  CORRESPONDIENTE A LOS SERVICIOS DE MANTENIMIENTOS DE LAS ESTACIONES DE MONITOREO DEL ESPECTRO RADIOELECTRICO NACIONAL, SEGUN CONTRATOS: BS-0006112-2021, BS-0006107-2021,</t>
  </si>
  <si>
    <t>NELSON ARROYO</t>
  </si>
  <si>
    <t>JULISSA CRUZ ABREU</t>
  </si>
  <si>
    <t>Presidente del Consejo Directivo</t>
  </si>
  <si>
    <t>Directora Ejecutiva</t>
  </si>
  <si>
    <t>COMPAÑIA DOMINICANA DE TELEFONOS, S.A</t>
  </si>
  <si>
    <t>DELTA COMERCIAL, S.A.</t>
  </si>
  <si>
    <t>MANZUETA &amp; PEÑA GROUP SRL</t>
  </si>
  <si>
    <t>MERCA DEL ATLANTICO, SRL.</t>
  </si>
  <si>
    <t>EDITORA LISTIN DIARIO, S.A.</t>
  </si>
  <si>
    <t>B1500000003</t>
  </si>
  <si>
    <t>B1500000012</t>
  </si>
  <si>
    <t xml:space="preserve"> B1500000013</t>
  </si>
  <si>
    <t>ACADEMIA EUROPEA A.E., S.R.L</t>
  </si>
  <si>
    <t>AGUA PLANETA AZUL , S.A</t>
  </si>
  <si>
    <t>B1500000014</t>
  </si>
  <si>
    <t>B1500000022</t>
  </si>
  <si>
    <t>B1500000168</t>
  </si>
  <si>
    <t>B1500000066</t>
  </si>
  <si>
    <t xml:space="preserve">                      RELACIÓN DE PAGOS A PROVEEDORES AL 31 DE AGOSTO 2022</t>
  </si>
  <si>
    <t>AYUNTAMIENTO DEL DISTRITO NACIONAL</t>
  </si>
  <si>
    <t>BLUEBOX SOLUTIONS, S.R.L</t>
  </si>
  <si>
    <t>DISTRIBUIDORA DE EQUIPOS INDUSTRIALES Y DE SEGURIDAD SRL</t>
  </si>
  <si>
    <t>LOGOMARCA, S.A</t>
  </si>
  <si>
    <t>JUAN ENRIQUE FIGUEREO GOMEZ</t>
  </si>
  <si>
    <t>HECTOR RAMON ZAPATA RIVAS</t>
  </si>
  <si>
    <t>LA PRENSA DE HOY CON MELVIN MATTHEW, EIRL</t>
  </si>
  <si>
    <t>PEDRO REYNOSO TOLEDO</t>
  </si>
  <si>
    <t>ZAIDA ALEXANDRA HERNANDEZ BUDUAN</t>
  </si>
  <si>
    <t>PRODUCTORA CARIBEÑA DE TELEVISION Y MEDIOS PROCATEL SRL</t>
  </si>
  <si>
    <t>SANTO DOMINGO MOTORS COMPANY, S.A</t>
  </si>
  <si>
    <t>SORAYA DEL CORAZON DE JESUS PERALTA BIDÓ</t>
  </si>
  <si>
    <t>HOLDOR INVESTMENTS SRL</t>
  </si>
  <si>
    <t>MAYRA ALTAGRACIA LA PAZ GOMEZ</t>
  </si>
  <si>
    <t>JESUS SANCHEZ VASQUEZ</t>
  </si>
  <si>
    <t>EDESUR DOMINICANA, S.A</t>
  </si>
  <si>
    <t>IMPRENTA LA UNION, SRL</t>
  </si>
  <si>
    <t>TELEVISION ORIENTAL L.R SRL</t>
  </si>
  <si>
    <t>INSTITUTO DE AUDITORES INTERNOS DE LA REPUBLICA DOMINICANA</t>
  </si>
  <si>
    <t>PAREDES ROJAS &amp; ASOCIADOS</t>
  </si>
  <si>
    <t>ALTAGRACIA JENNIFER PEREZ CASTILLO</t>
  </si>
  <si>
    <t>LECA SRL</t>
  </si>
  <si>
    <t>FL BETANCES &amp; ASOCIADOS , SRL</t>
  </si>
  <si>
    <t>NAP DEL CARIBE, INC</t>
  </si>
  <si>
    <t>CCZ AUTOMÓVILES BÁEZ, SRL</t>
  </si>
  <si>
    <t>JOSE FRANCISCO MATOS MATOS</t>
  </si>
  <si>
    <t>SEGUROS RESERVAS, S.A</t>
  </si>
  <si>
    <t>B1500034961</t>
  </si>
  <si>
    <t>B1500000008</t>
  </si>
  <si>
    <t>B1500000077</t>
  </si>
  <si>
    <t>B1500000110</t>
  </si>
  <si>
    <t>B1500000216</t>
  </si>
  <si>
    <t>B1500000505</t>
  </si>
  <si>
    <t>B1500041972</t>
  </si>
  <si>
    <t>B1500007109</t>
  </si>
  <si>
    <t>B1500015314</t>
  </si>
  <si>
    <t>B1500007839</t>
  </si>
  <si>
    <t>B1500022208</t>
  </si>
  <si>
    <t xml:space="preserve"> B1500000010</t>
  </si>
  <si>
    <t>B1500008141</t>
  </si>
  <si>
    <t>B1500002224</t>
  </si>
  <si>
    <t>B1500002219</t>
  </si>
  <si>
    <t xml:space="preserve"> B1500008000</t>
  </si>
  <si>
    <t>B1500000169</t>
  </si>
  <si>
    <t>B1500000167</t>
  </si>
  <si>
    <t xml:space="preserve"> B1500000058/59</t>
  </si>
  <si>
    <t>B1500000120</t>
  </si>
  <si>
    <t>B1500001558</t>
  </si>
  <si>
    <t>B1500042054</t>
  </si>
  <si>
    <t>B1500036185</t>
  </si>
  <si>
    <t xml:space="preserve"> B1500000059</t>
  </si>
  <si>
    <t xml:space="preserve"> B1500000016</t>
  </si>
  <si>
    <t>B1500022159</t>
  </si>
  <si>
    <t>B1500000121</t>
  </si>
  <si>
    <t xml:space="preserve"> B1500000791</t>
  </si>
  <si>
    <t>B1500000006</t>
  </si>
  <si>
    <t>B1500000007</t>
  </si>
  <si>
    <t xml:space="preserve"> B1500000021</t>
  </si>
  <si>
    <t>B1500222057</t>
  </si>
  <si>
    <t>B1500223313</t>
  </si>
  <si>
    <t>B1500221904</t>
  </si>
  <si>
    <t xml:space="preserve"> B1500000341</t>
  </si>
  <si>
    <t>B1500000159</t>
  </si>
  <si>
    <t>B1500000204</t>
  </si>
  <si>
    <t xml:space="preserve">B1500000208 </t>
  </si>
  <si>
    <t xml:space="preserve"> B1500000207</t>
  </si>
  <si>
    <t>B1500000206</t>
  </si>
  <si>
    <t>B150000448</t>
  </si>
  <si>
    <t xml:space="preserve"> B1500000067</t>
  </si>
  <si>
    <t xml:space="preserve"> B1500000034</t>
  </si>
  <si>
    <t xml:space="preserve"> B1500000005</t>
  </si>
  <si>
    <t xml:space="preserve"> B1500000347</t>
  </si>
  <si>
    <t xml:space="preserve"> B1500099379</t>
  </si>
  <si>
    <t>B1500137295</t>
  </si>
  <si>
    <t xml:space="preserve"> B1500000436</t>
  </si>
  <si>
    <t>B1500097436</t>
  </si>
  <si>
    <t>B1500299341</t>
  </si>
  <si>
    <t>B1500175344</t>
  </si>
  <si>
    <t>B1500001135/ 1137/ 1138/ 1139/ 1140/ 1141 /1142 /1143/ 1144/1145/ 1146/ 1147/ 1148,</t>
  </si>
  <si>
    <t>B1500175342</t>
  </si>
  <si>
    <t>B1500175343</t>
  </si>
  <si>
    <t xml:space="preserve"> B1500042053</t>
  </si>
  <si>
    <t>B1500099947</t>
  </si>
  <si>
    <t>B1500221189</t>
  </si>
  <si>
    <t xml:space="preserve"> B1500299406</t>
  </si>
  <si>
    <t>B1500299294</t>
  </si>
  <si>
    <t>B1500035383</t>
  </si>
  <si>
    <t>B1500220259</t>
  </si>
  <si>
    <t>B1500015442</t>
  </si>
  <si>
    <t>B1500000017</t>
  </si>
  <si>
    <t xml:space="preserve"> B1500036290</t>
  </si>
  <si>
    <t>B1500036219</t>
  </si>
  <si>
    <t>B1500175346</t>
  </si>
  <si>
    <t>B1500042557</t>
  </si>
  <si>
    <t>CORRESPONDIENTE AL PAGO REALIZADO POR CONCEPTO DE: FACTURA NO. CC202207252406259470, NCF: , CUENTA NO. 1475052, PARA EL PERIODO COMPRENDIDO DEL 20/06/2022 AL 19/07/2022, POR SERVICIOS DE TELECABLE OFICINA PRINCIPAL.</t>
  </si>
  <si>
    <t>PR-IN-2022-0000226</t>
  </si>
  <si>
    <t>12/08/2022    27/07/2022</t>
  </si>
  <si>
    <t xml:space="preserve">B1500009795 </t>
  </si>
  <si>
    <t xml:space="preserve"> B1500000015</t>
  </si>
  <si>
    <t>B1500002250</t>
  </si>
  <si>
    <t xml:space="preserve"> B1500042231</t>
  </si>
  <si>
    <t>B1500042831</t>
  </si>
  <si>
    <t xml:space="preserve"> B1500042396</t>
  </si>
  <si>
    <t xml:space="preserve"> B1500042858</t>
  </si>
  <si>
    <t>B1500042930</t>
  </si>
  <si>
    <t>COMUNICACIONES Y REDES DE SANTO DOMINGO, SRL</t>
  </si>
  <si>
    <t xml:space="preserve"> B1500000535</t>
  </si>
  <si>
    <t>B1500000704</t>
  </si>
  <si>
    <t>B1500000716</t>
  </si>
  <si>
    <t xml:space="preserve"> B1500009799</t>
  </si>
  <si>
    <t>OCP-FCR-0000075</t>
  </si>
  <si>
    <t>OCP-FCR-0000076</t>
  </si>
  <si>
    <t>CORRESPONDIENTE AL PAGO REALIZADO POR CONCEPTO DE: FACTURA NO. 185582802,  SERVICIO ACCESO A INTERNET 30MB PARA EL CENTRO ITLA - CIUDAD DE MONTE PLATA CUENTA NO.78524760-001 CORRESPONDIENTE AL MES DE JULIO-2022.</t>
  </si>
  <si>
    <t>CORRESPONDIENTE AL PAGO REALIZADO POR CONCEPTO DE: FACTURAS NO. 31625209, (CÓDIGO DEL SISTEMA 40200) SERVICIO DE RECOGIDA DE BASURA, PARQUEO CALLE EL RETIRO, CORRESPONDIENTE AL MES DE JULIO 2022.</t>
  </si>
  <si>
    <t>CORRESPONDIENTE AL PAGO REALIZADO POR CONCEPTO DE: FACTURA NO. CC202207252406267722, CUENTA NO. 7753558, , POR SERVICIOS DE INTERNET CCT, UBICADO EN EL MUSEO DE LAS TELECOMUNICACIONES, CORRESPONDIENTE AL PERIODO 20/06/2022 AL 19/07/2022.</t>
  </si>
  <si>
    <t>(CUENTA: 71299770) PLAN BUSSINESS FIT SERVICIO MÓVIL DE VOZ DATA DIRECCIÓN TÉCNICA, PERIODO DEL 01/07/2022 AL 31/07/2022.</t>
  </si>
  <si>
    <t>CORRESPONDIENTE AL PAGO REALIZADO POR CONCEPTO DE: FACTURA NO.185586721  SERVICIO DE VOZ Y DATOS EQUIPOS DRIVE TEST (DIRECCIÓN DE FISCALIZACIÓN). CUENTA NO.98702655-001 CORRESPONDIENTE AL MES DE JULIO-2022.</t>
  </si>
  <si>
    <t>CORRESPONDIENTE AL PAGO REALIZADO POR CONCEPTO DE: FACT. REF. DE PAGO 4037282065-17, CONSUMO DE ENERGÍA ELÉCTRICA, DEL 20/06/2022 AL 20/07/2022, PERTENECIENTE ESTACIÓN DE MONITOREO SANTO DOMINGO. ( NIC:4037282 ).</t>
  </si>
  <si>
    <t>CORRESPONDIENTE AL PAGO REALIZADO POR CONCEPTO DE: COMPRA DE (3) TRES PLACAS DE ACRÍLICO, LA CUALES FUERON ENTREGADAS A COLABORADORES QUE QUEDARON PENDIENTE DE ENTREGA.</t>
  </si>
  <si>
    <t>CORRESPONDIENTE AL PAGO REALIZADO POR CONCEPTO DE: CTA. #8163091, FACT.#CC202208252406362589, DEL 20/07/2022 AL 19/08/2022, PREMIUM PLUS 3MB-1MB A CUATRO (04) CENTROS TECNOLÓGICOS COMUNITARIOS (CTC) UBICADO EN LA ESTACIÓN DEL METRO, JUAN PABLO DUARTE, AMÍN ABEL, CENTRO DE LOS HÉROES.</t>
  </si>
  <si>
    <t>CORRESPONDIENTE AL PAGO REALIZADO POR CONCEPTO DE: COMPRA DE 4 BASES DE SOBREMESA PARA MICRÓFONOS DE CUELLO DE GANSO, 4 CABLES XLR CON SU CONEXIÓN DE 25 PIES PARA SER INSTALADOS EN EL SALÓN MULTIUSO DEL 5TO PISO.</t>
  </si>
  <si>
    <t>CORRESPONDIENTE AL PAGO REALIZADO POR CONCEPTO DE: REPARACIÓN DE LA JUNTA, PARA EL VEHÍCULO CHEVROLET TRAILBLAZER, PLACA G-419183, COLOR NEGRO, AÑO 2018, CHASIS MMM156MK2JH603217. SEGÚN ORDEN DE COMPRA NO.2022-00301.</t>
  </si>
  <si>
    <t>CORRESPONDIENTE AL PAGO REALIZADO POR CONCEPTO DE: FACT. REF. DE PAGO 2039391330-37,  CONSUMO DE ENERGÍA ELÉCTRICA, DEL 20/06/2022 AL 20/07/2022, PERTENECIENTE ALMACÉN V CENTENARIO DE LA CALLE FARALLÓN DEL NORTE ESQ. V CENTENARIO. ( NIC:2039391 ).</t>
  </si>
  <si>
    <t>CORRESPONDIENTE AL PAGO REALIZADO POR CONCEPTO DE: CONTRATACIÓN DE SERVICIO DE LAVADO POR UN PERIODO DE 06 MESES PARA LA FLOTILLA DE LOS VEHÍCULOS DE LA INSTITUCIÓN, SEGÚN NO.ORDEN 2022-00030.</t>
  </si>
  <si>
    <t>CORRESPONDIENTE AL PAGO REALIZADO POR CONCEPTO DE: COLOCACIÓN DE PUBLICIDAD EN EL PERIÓDICO DIGITAL, DIARIOPAIS.COM, CORRESPONDIENTE AL MES DE JULIO 2022, 2/4 CONTRATO BS-0008682-2022.</t>
  </si>
  <si>
    <t>CORRESPONDIENTE AL PAGO REALIZADO POR CONCEPTO DE: CORRESPONDIENTE A LA PARTICIPACIÓN DEL COLABORADOR CARLOS ESPINAL EN EL DIPLOMADO DE AUDITORIA FORENSE SEGÚN APROBACIÓN ANEXA.</t>
  </si>
  <si>
    <t>CORRESPONDIENTE AL PAGO REALIZADO POR CONCEPTO DE: FACTURA #165, CUENTA NO. 709225876, POR SERVICIOS CENTRAL TELEFÓNICA, AV. ABRAHAM LINCOLN NO 962, CORRESPONDIENTE AL MES DE JULIO 2022.</t>
  </si>
  <si>
    <t>CORRESPONDIENTE AL PAGO REALIZADO POR CONCEPTO DE: FACT. REF. DE PAGO 4260014019-60, , CONSUMO DE ENERGÍA ELÉCTRICA, DEL 20/06/2022 AL 20/07/2022, PERTENECIENTE AL CENTRO INDOTEL TÉTELO VARGAS EXT. ITLA, SAN PEDRO DE MACORÍS. ( NIC:4260014 ).</t>
  </si>
  <si>
    <t>CORRESPONDIENTE AL PAGO REALIZADO POR CONCEPTO DE: COMPRA DE 95 CAJAS DE ARCHIVO LEGAL TPA/FDO DIMENSIONES 24X 15X 10, PARA DIFERENTES DEPARTAMENTOS, GESTIÓN HUMANA, FINANCIERA Y CONTABILIDAD, SEGÚN ORDEN 2022-00320.</t>
  </si>
  <si>
    <t>CORRESPONDIENTE AL PAGO REALIZADO POR CONCEPTO DE: MANTENIMIENTO DE LOS 20,332 KMS, PARA EL VEHÍCULO TOYOTA LAND CRUISER PRADO, PLACA G-468841, COLOR BLANCO, AÑO 2020, CHASIS JTEBH3FJ90K222734, DE LA INSTITUCIÓN.</t>
  </si>
  <si>
    <t>CORRESPONDIENTE AL PAGO REALIZADO POR CONCEPTO DE: LA PARTICIPACIÓN DE LA COLABORADORA JULISSA CRUZ ABREU EN LA CAPACITACIÓN DE REFUERZO DE CLASES DE INGLES VIRTUAL, SEGÚN MEMORÁNDUM RH-M000763-22.</t>
  </si>
  <si>
    <t>CORRESPONDIENTE AL PAGO REALIZADO POR CONCEPTO DE: LA FACTURA NO. OCP-FCR-0000076 POR CONCEPTO DE GASTO AÉREO, DEL COLABORADOR FREDERICK LÓPEZ FERNÁNDEZ, PARA PARTICIPAR EN EL ENISA TELECOM SECURITY FORUM 2022; EN BRUSELAS BELGICA.</t>
  </si>
  <si>
    <t>CORRESPONDIENTE AL PAGO REALIZADO POR CONCEPTO DE: REPARACIÓN, DESABOLLADORA Y PINTURA PARA EL VEHÍCULO CHEVROLET SUBURBAN, PLACA G-419095, COLOR NEGRO, AÑO 2018, CHASIS 1GNSK8KC6JR125839. SEGÚN ORDEN DE COMPRA NO.2022-00303.</t>
  </si>
  <si>
    <t>CORRESPONDIENTE AL PAGO REALIZADO POR CONCEPTO DE:  TELEVISIVA MEDIANTE LA COLOCACIÓN DE DOS (2) CUÑAS, TRANSMITIDA CADA DOMINGO A LAS 9:00 DE LA NOCHE, POR TELERADIO AMERICA CANALES 12 Y 45, COBERTURA NACIONAL.</t>
  </si>
  <si>
    <t>CORRESPONDIENTE AL PAGO REALIZADO POR CONCEPTO DE: PUBLICIDAD TELEVISIVA EN EL PROGRAMA POLÍTICA EXTERIOR EN TV, TRANSMITIDO POR CINEVISION CANAL 19, CORRESPONDIENTE AL MES DE JUNIO 4/4.</t>
  </si>
  <si>
    <t>CORRESPONDIENTE AL PAGO REALIZADO POR CONCEPTO DE: PUBLICIDAD TELEVISIVA EN EL PROGRAMA POLÍTICA EXTERIOR EN TV, TRANSMITIDO POR CINE VISIÓN CANAL 19, CORRESPONDIENTE AL MES DE MARZO 1/4.</t>
  </si>
  <si>
    <t>CORRESPONDIENTE AL PAGO REALIZADO POR CONCEPTO DE: FACT NO.162  CTA.# 707454799, SERVICIOS DE TARJETAS DE INTERNET DATA MÓVIL, CORRESPONDIENTE AL MES DE JULIO-2022.</t>
  </si>
  <si>
    <t>CORRESPONDIENTE AL PAGO REALIZADO POR CONCEPTO DE: MANTENIMIENTO DE LOS 110,000 KMS, DEL VEHÍCULO NISSAN URVAN, PLACA I-080831, COLOR BLANCO, AÑO 2018, CHASIS JN1TC2E26Z0014812 DE LA INSTITUCIÓN SEGÚN NO.ODEN 2022-00235.</t>
  </si>
  <si>
    <t>CORRESPONDIENTE AL PAGO REALIZADO POR CONCEPTO DE: FACTURA NO. CC202207252406267588, CUENTA NO. 7715659, CENTRAL TELEFÓNICA DEL CCT, UBICADO EN EL MUSEO DE LAS TELECOMUNICACIONES, CORRESPONDIENTE AL PERIODO DEL 20/06/2022 AL 19/07/2022.</t>
  </si>
  <si>
    <t>CORRESPONDIENTE AL PAGO REALIZADO POR CONCEPTO DE: PAGO FACTURA NO. 185578482, , SERVICIO DE DATOS SMEGER(MONITOREO DEL ESPECTRO RADIOELÉCTRICO), CUENTA NO.54246864-001 CORRESPONDIENTE AL MES DE JULIO-2022.</t>
  </si>
  <si>
    <t>CORRESPONDIENTE AL PAGO REALIZADO POR CONCEPTO DE: SERVICIOS DE LA PLANTA ELÉCTRICA DE EMERGENCIA, SEGÚN CONTRATO BS-0014429-2021, CORRESPONDIENTE AL MES DE JULIO 2022.</t>
  </si>
  <si>
    <t>CORRESPONDIENTE AL PAGO REALIZADO POR CONCEPTO DE: LA PÓLIZA NO. 2-2-102-0013723, SEGURO COLECTIVO DE VIDA PARA EMPLEADOS, COMPRENDIDO EN EL PERIODO 01/08/2022 HASTA EL 31/08/2022.</t>
  </si>
  <si>
    <t>CORRESPONDIENTE AL PAGO REALIZADO POR CONCEPTO DE: ADQUISICIÓN DE EQUIPOS INFORMÁTICOS PARA USO INSTITUCIONAL, SEGÚN CONTRATO BS-0005819-2022.</t>
  </si>
  <si>
    <t>CORRESPONDIENTE AL PAGO REALIZADO POR CONCEPTO DE:  FACTURA NO.0000226 POR CONCEPTO DE GASTOS DE VIÁTICOS, CORRESPONDIENTE AL PERIODO ENERO-MAYO DEL PRESENTE AÑO, PARA LOS COLABORADORES DEL INDOTEL.</t>
  </si>
  <si>
    <t>CORRESPONDIENTE AL PAGO REALIZADO POR CONCEPTO DE: POR ALQUILER DE 5 LOCALES MÁS SÓTANO (2,665 M2), SEGÚN CONTRATO BS-0014384-2021, CORRESPONDIENTE AL MES DE JULIO 2022.</t>
  </si>
  <si>
    <t>CORRESPONDIENTE AL PAGO REALIZADO POR CONCEPTO DE:  FACTURA. NO. FS-3868626 , POR CONSUMO DE AGUA POTABLE Y ALCANTARILLADO DEL PARQUEO C/. EL RETIRO, CORRESPONDIENTE AL MES DE AGOSTO DEL 2022 ( CÓDIGO DEL SISTEMA NO.45621 ).</t>
  </si>
  <si>
    <t>CORRESPONDIENTE AL PAGO REALIZADO POR CONCEPTO DE: FACTURA. NO. 94192771 CONSUMO DE AGUA POTABLE Y ALCANTARILLADO DEL CENTRO INDOTEL ESPACIO REPUBLICA DIGITAL (CCT), CORRESPONDIENTE AL MES DE AGOSTO DEL 2022.</t>
  </si>
  <si>
    <t>CORRESPONDIENTE AL PAGO REALIZADO POR CONCEPTO DE: FACTURA. NO. FS-3869743, CONSUMO DE AGUA POTABLE Y ALCANTARILLADO DEL CENTRO INDOTEL ESPACIO REPUBLICA DIGITAL (CCT), CORRESPONDIENTE AL MES DE AGOSTO DEL 2022.</t>
  </si>
  <si>
    <t>CORRESPONDIENTE AL PAGO REALIZADO POR CONCEPTO DE: FACTURAS NO. 31817539  (CÓDIGO DEL SISTEMA 18268) SERVICIO DE RECOGIDA DE BASURA, CORRESPONDIENTE AL MES DE AGOSTO-2022 EDIFICIO ISABEL LA CATÓLICA NO.203 (CENTRO INDOTEL).</t>
  </si>
  <si>
    <t>CORRESPONDIENTE AL PAGO REALIZADO POR CONCEPTO DE: SOLICITUD PARA CUBRIR EL COMPLETIVO DE SERVICIOS DE LAVADO DE VEHÍCULO DE LA ORDEN INDOTEL-DAF-CM-2018-0128. EMITIDA EL 08/02/2018 DE LA INSTITUCIÓN.</t>
  </si>
  <si>
    <t>CORRESPONDIENTE AL PAGO REALIZADO POR CONCEPTO DE: CUENTA #1475052, PARA EL PERIODO 20/07/2022 AL 19/09/2022, (AGOSTO 2022), POR SERVICIO DE TELECABLE, OFICINA PRINCIPAL.</t>
  </si>
  <si>
    <t>CORRESPONDIENTE AL PAGO REALIZADO POR CONCEPTO DE:  COMPRA DE 6 PARAGUAS PERSONALIZADOS CON EL LOGO INSTITUCIONAL, PARA USO DEL DEPARTAMENTO DE PROTOCOLO. SEGÚN NO. DE ORDEN, 2022-00295.</t>
  </si>
  <si>
    <t>CORRESPONDIENTE AL PAGO REALIZADO POR CONCEPTO DE: RENOVACIÓN DE LA SUSCRIPCIÓN DE DOS EJEMPLARES DEL PERIÓDICO LISTÍN DIARIO, PARA SER RECIBIDO EN LA INSTITUCIÓN, CON VIGENCIA DESDE 01/08/2022 AL 31/07/2023.</t>
  </si>
  <si>
    <t>CORRESPONDIENTE AL PAGO REALIZADO POR CONCEPTO DE: REFERENCIA DE PAGO NO. 202207964571, CONSUMO DE ENERGÍA ELÉCTRICA, DEL 01/07/2022 AL 01/08/2022, PERTENECIENTE A LOS REYES , GREGORIO LUPERÓN (NIC 5200991).</t>
  </si>
  <si>
    <t>CORRESPONDIENTE AL PAGO REALIZADO POR CONCEPTO DE: FAC TURA NO. 2207964618 CONSUMO DE ENERGÍA ELÉCTRICA, DEL 01/07/2022 AL 01/08/2022, PERTENECIENTE A LOS AZULES, SALCEDO (NIC 6001062).</t>
  </si>
  <si>
    <t>CORRESPONDIENTE AL PAGO REALIZADO POR CONCEPTO DE: (CUENTA: 9308820) PLAN DE INTERNET MÓVIL TEL.809-106-7306 Y 809-142-0825 ,809-171-1047 CORRESPONDIENTE AL PERIODO DEL 01/07/2022 AL 31/07/2022.</t>
  </si>
  <si>
    <t>CORRESPONDIENTE AL PAGO REALIZADO POR CONCEPTO DE: FACTURA NO.202207964683,  CONSUMO DE ENERGÍA ELÉCTRICA, DEL 01/07/2022 AL 01/08/2022, PERTENECIENTE A ALTO PALOMA (LUPERÓN) (NIC 7164159 ).</t>
  </si>
  <si>
    <t>CORRESPONDIENTE AL PAGO REALIZADO POR CONCEPTO DE: CORRESPONDIENTE A LOS SERVICIOS PRESTADOS EN SU CALIDAD DE ABOGADA Y NOTARIO PÚBLICO, CONSISTENTE EN LEGALIZACIONES NOTARIALES SOBRE CONTRATOS Y ACTOS ENTRE EL INDOTEL.</t>
  </si>
  <si>
    <t>CORRESPONDIENTE AL PAGO REALIZADO POR CONCEPTO DE:  50 BOTELLONES DE AGUA LLENOS PARA LA INSTITUCIÓN Y SUS DEPENDENCIAS. SEGÚN NO. DE ORDEN,2022-00327.</t>
  </si>
  <si>
    <t>CORRESPONDIENTE AL PAGO REALIZADO POR CONCEPTO DE:  PUBLICIDAD DE PRENSA DIGITAL, MEDIANTE LA COLOCACIÓN EN EL PERIÓDICO DIGITAL LO ULTIMO EN SAN PEDRO (WWW.LOULTIMOENSANPEDRO.BLOGSPOT.COM.).</t>
  </si>
  <si>
    <t>CORRESPONDIENTE AL PAGO REALIZADO POR CONCEPTO DE: PUBLICIDAD DE PRENSA DIGITAL, MEDIANTE LA COLOCACIÓN EN EL PERIÓDICO DIGITAL LO ULTIMO EN SAN PEDRO (WWW.LOULTIMOENSANPEDRO.BLOGSPOT.COM.).</t>
  </si>
  <si>
    <t>CORRESPONDIENTE AL PAGO REALIZADO POR CONCEPTO DE: PUBLICIDAD TELEVISIVA MEDIANTE LA COLOCACIÓN DE TRES (3) CUÑAS DIARIAS EN EL PROGRAMA EN BUSCA DE LA VERDAD POR EL CANAL TV 43, Y SUS PLATAFORMA DIGITALES.</t>
  </si>
  <si>
    <t>CORRESPONDIENTE AL PAGO REALIZADO POR CONCEPTO DE:  IMPRESIÓN DE TALONARIOS DE LOS DIFERENTES RECIBOS UTILIZADOS EN TESORERÍA, SEGÚN NO.ORDEN 2022-00304.</t>
  </si>
  <si>
    <t>CORRESPONDIENTE AL PAGO REALIZADO POR CONCEPTO DE: COLOCACIÓN DE PUBLICIDAD EN EL PERIÓDICO DIGITAL, DIARIOPAIS.COM, CORRESPONDIENTE AL MES DE JUNIO 2022, CONTRATO BS-0008682-2022.(1/4).</t>
  </si>
  <si>
    <t>CORRESPONDIENTE AL PAGO REALIZADO POR CONCEPTO DE: LOS SERVICIOS PRESTADOS EN SU CALIDAD DE ABOGADO Y NOTARIO PÚBLICO, CONSISTENTE EN LEGALIZACIONES NOTARIALES SOBRE CONTRATOS.</t>
  </si>
  <si>
    <t>CORRESPONDIENTE AL PAGO REALIZADO POR CONCEPTO DE: COLOCACIÓN DE PUBLICIDAD RADIAL, QUE SE TRANSMITE A TRAVÉS DE SULTANA FM 99.5 POR LA PÁGINA WEB SULTANAFM.COM PROGRAMA NOCHE DE BLANCO Y NEGRO, CORRESPONDIENTE JUNIO.</t>
  </si>
  <si>
    <t>CORRESPONDIENTE AL PAGO REALIZADO POR CONCEPTO DE: COLOCACIÓN DE PUBLICIDAD RADIAL, QUE SE TRANSMITE A TRAVÉS DE SULTANA FM 99.5 POR LA PÁGINA WEB SULTANAFM.COM PROGRAMA NOCHE DE BLANCO Y NEGRO, CORRESPONDIENTE JULIO.</t>
  </si>
  <si>
    <t>CORRESPONDIENTE AL PAGO REALIZADO POR CONCEPTO DE: COLOCACIÓN DE PUBLICIDAD RADIAL, QUE SE TRANSMITE A TRAVÉS DE SULTANA FM 99.5 POR LA PÁGINA WEB SULTANAFM.COM PROGRAMA NOCHE DE BLANCO Y NEGRO, CORRESPONDIENTE MAYO.</t>
  </si>
  <si>
    <t>CORRESPONDIENTE AL PAGO REALIZADO POR CONCEPTO DE:  COMPRA Y ELABORACIÓN DE 15 PLACAS EN ACRÍLICO, PARA RECONOCER A COLABORADORES MÁS DESTACADOS. SEGÚN NO. DE ORDEN, 2022-00216.</t>
  </si>
  <si>
    <t>CORRESPONDIENTE AL PAGO REALIZADO POR CONCEPTO DE:  SERVICIOS DE REFRIGERIO PARA 65 PERSONAS. EL MISMO FUE OFRECIDO EN LAS MESAS TÉCNICAS DE RADIOAFICIONADOS EN EL CENTRO INDOTEL. SEGÚN NO. DE ORDEN, 2022-00298.</t>
  </si>
  <si>
    <t>CORRESPONDIENTE AL PAGO REALIZADO POR CONCEPTO DE: COLOCACIÓN DE BANNER PUBLICITARIO DE INDOTEL, CON LA DIMENSIÓN 250X250 EN EL DIGITAL RDINFORMATIVO.COM Y PUBLICACIÓN DE INFORMACIONES DE LA INSTITUCIÓN.</t>
  </si>
  <si>
    <t>CORRESPONDIENTE AL PAGO REALIZADO POR CONCEPTO DE: ADQUISICIÓN E INSTALACIÓN EN AUTOBUSES DE LA OMSA DE 20 ROUTERS PEPLINK", PARA EL PROYECTO REDES WIFI.</t>
  </si>
  <si>
    <t>CORRESPONDIENTE AL PAGO REALIZADO POR CONCEPTO DE: COLOCACIÓN DE PUBLICIDAD CAMPAÑA INSTITUCIONAL INDOTEL EN EL PROGRAMA BALUARTE DE LA VERDAD, CORRESPONDIENTE AL MES DE JULIO, SEGÚN CONTRATO BS-0009201-2022. 1/3.</t>
  </si>
  <si>
    <t>CORRESPONDIENTE AL PAGO REALIZADO POR CONCEPTO DE:  PUBLICIDAD TELEVISIVA MEDIANTE LA COLOCACIÓN DE DOS (2) CUÑAS, TRANSMITIDA CADA DOMINGO A LAS 9:00 DE LA NOCHE, POR TELERADIO AMÉRICA CANALES 12 Y 45, COBERTURA.</t>
  </si>
  <si>
    <t>CORRESPONDIENTE AL PAGO REALIZADO POR CONCEPTO DE: PUBLICIDAD TELEVISIVA MEDIANTE LA COLOCACIÓN DE DOS (2) CUÑAS, TRANSMITIDA CADA DOMINGO A LAS 9:00 DE LA NOCHE, POR TELERADIO AMÉRICA CANALES 12 Y 45, COBERTURA.</t>
  </si>
  <si>
    <t>CORRESPONDIENTE AL PAGO REALIZADO POR CONCEPTO DE: COLOCACIÓN DE PUBLICIDAD POR LA PAUTA EN EL PROGRAMA RESPUESTA CORRECTA, CORRESPONDIENTE MES DE MAYO 2022, SEGÚN CONTRATO BS-0007431-2022. 2/4.</t>
  </si>
  <si>
    <t>CORRESPONDIENTE AL PAGO REALIZADO POR CONCEPTO DE: COLOCACIÓN DE PUBLICIDAD POR LA PAUTA EN EL PROGRAMA RESPUESTA CORRECTA, CORRESPONDIENTE MES DE ABRIL 2022, SEGÚN CONTRATO BS-0007431-2022. 1/4.</t>
  </si>
  <si>
    <t>CORRESPONDIENTE AL PAGO REALIZADO POR CONCEPTO DE: COLOCACIÓN DE PUBLICIDAD POR LA PAUTA EN EL PROGRAMA RESPUESTA CORRECTA, CORRESPONDIENTE MES DE JULIO 2022, SEGÚN CONTRATO BS-0007431-2022. 4/4.</t>
  </si>
  <si>
    <t>CORRESPONDIENTE AL PAGO REALIZADO POR CONCEPTO DE: COLOCACIÓN DE PUBLICIDAD POR LA PAUTA EN EL PROGRAMA RESPUESTA CORRECTA, CORRESPONDIENTE MES DE JUNIO 2022, SEGÚN CONTRATO BS-0007431-2022. 3/4.</t>
  </si>
  <si>
    <t>CORRESPONDIENTE AL PAGO REALIZADO POR CONCEPTO DE: COLOCACIÓN DE PUBLICIDAD INSTITUCIONAL, CORRESPONDIENTE AL MES DE MARZO 2022, EN EL PROGRAMA PORTADA LATINA, QUE SE TRANSMITE CADA SÁBADO POR EXTREMO CHANEL.</t>
  </si>
  <si>
    <t>CORRESPONDIENTE AL PAGO REALIZADO POR CONCEPTO DE: COLOCACIÓN DE PUBLICIDAD INSTITUCIONAL, CORRESPONDIENTE AL MES DE MAYO 2022, EN EL PROGRAMA PORTADA LATINA, QUE SE TRANSMITE CADA SÁBADO POR EXTREMO CHANEL.</t>
  </si>
  <si>
    <t>CORRESPONDIENTE AL PAGO REALIZADO POR CONCEPTO DE: COLOCACIÓN DE PUBLICIDAD INSTITUCIONAL, CORRESPONDIENTE AL MES DE ABRIL 2022, EN EL PROGRAMA PORTADA LATINA, QUE SE TRANSMITE CADA SÁBADO POR EXTREMO CHANEL.</t>
  </si>
  <si>
    <t xml:space="preserve">CORRESPONDIENTE AL PAGO REALIZADO POR CONCEPTO DE: PUBLICIDAD TELEVISIVA EN EL PROGRAMA POLÍTICA EXTERIOR EN TV, TRANSMITIDO POR CINE VISIÓN CANAL 19, CORRESPONDIENTE AL MES DE ABRIL 2/4. </t>
  </si>
  <si>
    <t>CORRESPONDIENTE AL PAGO REALIZADO POR CONCEPTO DE: PUBLICIDAD TELEVISIVA VERSIÓN INSTITUCIONAL POR LOS MEDIOS CLARO, ALTICE ,WIND, DOMINICAN NETWORK, BLOOM,ACTIVA, FACEBOOK,YOUTUBE,PAGINA WEB SISTEMA STREAMING.</t>
  </si>
  <si>
    <t>CORRESPONDIENTE AL PAGO REALIZADO POR CONCEPTO DE: PUBLICIDAD TELEVISIVA VERSIÓN INSTITUCIONAL POR LOS MEDIOS CLARO, ALTICE ,WIND, DOMINICAN NETWORK, BLOOM, ACTIVA, FACEBOOK,YOUTUBE,PAGINA WEB SISTEMA STREAMING.</t>
  </si>
  <si>
    <t>CORRESPONDIENTE AL PAGO REALIZADO POR CONCEPTO DE: FACTURA NO. 32, MES DE JULIO 2022, CUENTA #775838387, POR SERVICIOS DE INTERNET MÓVIL OMSA.</t>
  </si>
  <si>
    <t>CORRESPONDIENTE AL PAGO REALIZADO POR CONCEPTO DE: FACTURA NO.2022-23-0000324742, CORRESPONDIENTE A LOS SERVICIOS DE INTERNET REDES WIFI PARA LOS CENTROS DE ATENCIÓN PRIMARIA, CUENTA NO. 584168, FECHA 17/08/2022.</t>
  </si>
  <si>
    <t>CORRESPONDIENTE AL PAGO REALIZADO POR CONCEPTO DE:  COMPRA DE EQUIPOS DE PROTECCIÓN PERSONAL PARA LOS COLABORADORES DEL DEPARTAMENTO DE INFRAESTRUCTURAS. SEGÚN NO. DE ORDEN, 2022-00281.</t>
  </si>
  <si>
    <t>CORRESPONDIENTE AL PAGO REALIZADO POR CONCEPTO DE: FACTURA NO. OCP-FCR-0000075 POR CONCEPTO DE GASTOS DE HOSPEDAJE Y BOLETO AÉREO, DEL SEÑOR CHRISTIAN LIZCANO, PARA PARTICIPAR EN LA MESA DE SOCIALIZACIÓN REFORMA DE LA LEY.</t>
  </si>
  <si>
    <t>CORRESPONDIENTE AL PAGO REALIZADO POR CONCEPTO DE: CONTRATACIÓN DE SERVICIOS DE REFRIGERIO PARA 150 PERSONAS, EL MISMO FUE OFRECIDO A PERIODISTAS REPORTEROS Y COMENTARISTAS DE DIFERENTES MEDIOS INFORMATIVOS.</t>
  </si>
  <si>
    <t>CORRESPONDIENTE AL PAGO REALIZADO POR CONCEPTO DE: LA PÓLIZA NO. 2-2-109-0013729, ASISTENCIA FUNERARIA COLECTIVO PARA EMPLEADOS, COMPRENDIDO EN EL PERIODO 01/08/2022 HASTA EL 31/08/2022.</t>
  </si>
  <si>
    <t>CORRESPONDIENTE AL PAGO REALIZADO POR CONCEPTO DE: COMPRA DE 11 RADIOS DE COMUNICACIÓN EP350, UHF, 4W 16CH Y ACCESORIOS (BATERÍA DE 1700MA) CON SU PROGRAMACIÓN INCLUIDA Y 5 BATERÍAS DE LION 2600MA CON CLIP PARA RADIOS DE LA INSTITUCIÓN. SEGÚN NO. DE ORDEN, 2022-00306.</t>
  </si>
  <si>
    <t>CORRESPONDIENTE AL PAGO REALIZADO POR CONCEPTO DE: FACT.171, SERV. FLOTA CELULARES, CORRESP. AL MES DE JULIO-2022 CUENTA NO.706002893 MONTO RD$163,302.81 IMPUESTO RD$48,905.15 DESC.5 % RD$8,165.14.</t>
  </si>
  <si>
    <t>CORRESPONDIENTE AL PAGO REALIZADO POR CONCEPTO DE: MANTENIMIENTO Y REPARACIÓN DEL VEHÍCULO TOYOTA PRADO, PLACA G-140633, COLOR NEGRO, AÑO 2006, CHASIS JTEBY25J400044769. SEGÚN NO. DE ORDEN 2022-00313.</t>
  </si>
  <si>
    <t>CORRESPONDIENTE AL PAGO REALIZADO POR CONCEPTO DE: CUENTA #2979364, PARA EL PERIODO COMPRENDIDO DEL 20/07/2022 AL 19/08/2022 ( MES DE AGOSTO 2022), POR SERVICIOS DE CENTRAL TELEFÓNICA OFICINA PRINCIPAL.</t>
  </si>
  <si>
    <t>CORRESPONDIENTE AL PAGO REALIZADO POR CONCEPTO DE: EL ALQUILER DE 50 ESPACIOS DE PARQUEO EN EL TEMPLO EL CALVARIO, UBICADO EN LA AVENIDA ABRAHAM LINCOLN NO. 964, ENSANCHE PIANTINNI, DE LA CIUDAD DE SANTO DOMINGO.</t>
  </si>
  <si>
    <t>CORRESPONDIENTE AL PAGO REALIZADO POR CONCEPTO DE: COMPRA DE INSUMOS DE ALIMENTOS Y BEBIDAS DE LA INSTITUCIÓN, PARA EL PERIODO TRIMESTRAL JULIO-SEPTIEMBRE 2022 SEGÚN NO. DE ORDEN, 2022-00294.</t>
  </si>
  <si>
    <t>CORRESPONDIENTE AL PAGO REALIZADO POR CONCEPTO DE: LA  FACTURA JFC-G-11/2022,  ARRENDAMIENTO DEL PARQUEO UBICADO ENTRE LAS CALLES JACINTO IGNACIO MAÑÓN CON ESQUINA FILOMENA GÓMEZ DE COVA, ENSANCHE PIANTINNI.</t>
  </si>
  <si>
    <t>CORRESPONDIENTE AL PAGO REALIZADO POR CONCEPTO DE: FACT. REF. DE PAGO 2134206308-53, CONSUMO DE ENERGÍA ELÉCTRICA, DEL 20/06/2022 AL 20/07/2022, PERTENECIENTE AL MUSEO DE LAS TELECOMUNICACIONES DE LA CALLE ISABEL LA CATÓLICA NO. 203 ZONA COLONIAL.</t>
  </si>
  <si>
    <t>CORRESPONDIENTE AL PAGO REALIZADO POR CONCEPTO DE: ALQUILER DE 50 ESPACIOS DE PARQUEO EN EL TEMPLO EL CALVARIO, UBICADO EN LA AVENIDA ABRAHAM LINCOLN NO. 964, ENSANCHE PIANTINNI, DE LA CIUDAD DE SANTO.</t>
  </si>
  <si>
    <t>CORRESPONDIENTE AL PAGO REALIZADO POR CONCEPTO DE: RECONOCIMIENTO DE DEUDA DE FACTURA, ADQUISICIÓN DE 10 LICENCIAS DE CREATIVE CLOUD FOR TEAMS ALL APPS (ADOBE) CON LA EMPRESA FL BETANCES &amp; ASOCIADOS.</t>
  </si>
  <si>
    <t>CORRESPONDIENTE AL PAGO REALIZADO POR CONCEPTO DE: CORRESPONDIENTE A PAGO TOTAL DEL CONTRATO BS-0000036-2022, DESDE SEPT 2021- DIC 2021. ENERO 2022- SEP. 2022.</t>
  </si>
  <si>
    <t>CORRESPONDIENTE AL PAGO REALIZADO POR CONCEPTO DE: EL  PERIODO 01- JULIO HASTA 31 DE JULIO 2022, DE LA CUENTA #88082461, DEL PROYECTO CANASTA DIGITAL SOCIAL. NO.CONTRATO BS-0005450-2022.</t>
  </si>
  <si>
    <t>CORRESPONDIENTE AL PAGO REALIZADO POR CONCEPTO DE: LA EMISIÓN DE LA PÓLIZA 2-2-502-0275047 CON VIGENCIA DESDE EL 03/08/2022 HASTA 03/08/2023, DEL SEGURO DE LA FLOTILLA DE LOS VEHÍCULOS.</t>
  </si>
  <si>
    <t>31/09/2022</t>
  </si>
  <si>
    <t>11/09/2022    26/08/2022</t>
  </si>
  <si>
    <t>CORRESPONDIENTE AL PAGO REALIZADO POR CONCEPTO DE: FACT. REF. DE PAGO 1625494369-37, CONSUMO DE ENERGÍA ELÉCTRICA, DEL 20/06/2022 AL 20/07/2022, PERTENECIENTE A LA ESTACIÓN MONITOREO ESPECTRO DE HIGUEY, (NIC: NO. 1625494).</t>
  </si>
  <si>
    <t>QUALITAS SOFTWARE SRL</t>
  </si>
  <si>
    <t>B1500000087/88/89/90/91/92/93/94/95/96/97/98</t>
  </si>
  <si>
    <t xml:space="preserve"> FACTURAS POR MANTENIMIENTO EN LA EJECUCION DE GAZELLA OFFICE PARA LOS MODULOS QUE SE ENCUENTRAN FUNCIONANDO ACTUALMENTE</t>
  </si>
  <si>
    <t>FIDEICOMISO PARA LA EXPANSION EL MANT Y LA OPERACION DE LA RED DE PARQ</t>
  </si>
  <si>
    <t>LUIS FELIPE ROSA HERNANDEZ</t>
  </si>
  <si>
    <t>B1500000053</t>
  </si>
  <si>
    <t>D SANSON EXQUISITECES ALQUILERES SRL</t>
  </si>
  <si>
    <t>B1500000358</t>
  </si>
  <si>
    <t>MULTISERVICIOS VALDEZ MARTINEZ SRL</t>
  </si>
  <si>
    <t>B1500000975</t>
  </si>
  <si>
    <t>XIOMARI VELOZ D LUJO FIESTA SRL.</t>
  </si>
  <si>
    <t>B1500001305</t>
  </si>
  <si>
    <t>GTG INDUSTRIAL, SRL.</t>
  </si>
  <si>
    <t>CYBERRAM, SRL</t>
  </si>
  <si>
    <t>CONSULTORIAS Y ASESORIAS CONTABLES CAC SRL</t>
  </si>
  <si>
    <t>JUAN AURELIO MERCEDES BELTRE</t>
  </si>
  <si>
    <t xml:space="preserve"> B1500000197</t>
  </si>
  <si>
    <t>BONANZA DOMINICANA, SAS.</t>
  </si>
  <si>
    <t>B1500000688/704/716</t>
  </si>
  <si>
    <t>B1500000010</t>
  </si>
  <si>
    <t>INVERSIONES ARCURI S.R.L.</t>
  </si>
  <si>
    <t>PAGO DE FACTURA , COMPRA DE CINCO BEBEDEROS, (5) PARA USO DE LOS DIFERENTES PISOS DE LA INSTITUCION, SEGUN NO.ORDEN 2022-00307</t>
  </si>
  <si>
    <t>OCP-FCR-00000006</t>
  </si>
  <si>
    <t>LA TRUFA, SRL.</t>
  </si>
  <si>
    <t xml:space="preserve"> B1500000333</t>
  </si>
  <si>
    <t>GRUPO DE COMUNICACIONES GARCIA FERNANDEZ SRL</t>
  </si>
  <si>
    <t xml:space="preserve"> B1500000163</t>
  </si>
  <si>
    <t>CORRESPONDIENTE AL PAGO REALIZADO POR CONCEPTO DE: LOS  SERVICIO DE ENERGIA ELECTRICA, DE LOS NIC: 5013178 (02/06/2022 AL 02/07/2022), 5406342 (04/06/2022 AL 05/07/2022), 5534692 (02/06/2022 AL</t>
  </si>
  <si>
    <t xml:space="preserve"> B1500000164</t>
  </si>
  <si>
    <t>PAGO POR MANTENIMIENTO DE LOS 108,000 KMS PARA EL VEHICULO MITSUBISHI L200, PLACA L-383207, COLOR AZUL, AÑO 2018, CHASIS MMBJYKL30JH002851. SEGUN NO. DE ORDEN 2022-00344</t>
  </si>
  <si>
    <t>MAGNA MOTORS, S. A.</t>
  </si>
  <si>
    <t>B1500315598/ 315970/ 312416/ 312743/ 312415/ 312818/ 313733/ 318167</t>
  </si>
  <si>
    <t>B1500042057</t>
  </si>
  <si>
    <t>CORRESPONDIENTE AL PAGO REALIZADO POR CONCEPTO DE: ALQUILER DE (08) PARQUEOS DE LA ATARAZANA (CUIDAD COLONIAL), QUE FUERON UTILIZADO POR LOS COLABORADORES QUE DIERON ASISTENCIA, EN LA NOCHE LARGA DE MUSEOS,</t>
  </si>
  <si>
    <t>CORRESPONDIENTE AL PAGO REALIZADO POR CONCEPTO DE: LOS SERVICIOS PRESTADOS EN SU CALIDAD DE ABOGADO Y NOTARIO PUBLICO, CONSISTENTE EN LA INSTRUMENTACION DE ACTOS AUTENTICOS SOBRE COMPROBACION</t>
  </si>
  <si>
    <t>CORRESPONDIENTE AL PAGO REALIZADO POR CONCEPTO DE:  SOLICITUD DE CATERING INICIO DE MESAS TECNICAS PARA LA DIGITALIZACION DE PROCESOS FINANCIEROS. Y PAGOS EN EL ESTADO DOMINICANO</t>
  </si>
  <si>
    <t>CORRESPONDIENTE AL PAGO REALIZADO POR CONCEPTO DE:  COMPRA DE LOS INSUMOS DE PAPEL HIGIENICO, PERIODO TRIMESTRAL JULIO-SEPTIEMBRE 2022, SEGUN NO.ORDEN 2022-00293.</t>
  </si>
  <si>
    <t>CORRESPONDIENTE AL PAGO REALIZADO POR CONCEPTO DE: CONTRATACION DE UNA EMPRESA PARA LA EXTRACCION DE LA INFORMACION QUE SE ENCUENTRA EN UN DISCO DURO ASIGNADO AL AREA DE LA DIRECCION DE FISCALIZACION.</t>
  </si>
  <si>
    <t>CORRESPONDIENTE AL PAGO REALIZADO POR CONCEPTO DE: COLOCACION DE PUBLICIDAD GUBERNAMENTAL, EN EL PROGRAMA JORNADA INFORMATIVA, CORRESPONDIENTE AL MES DE JUNIO 2022, SEGUN CONTRATO BS-0008512-2022.</t>
  </si>
  <si>
    <t>CORRESPONDIENTE AL PAGO REALIZADO POR CONCEPTO DE: COLOCACION DE PUBLICIDAD INSTITUCIONAL, EN EL PERIODICO ELYAGUATENSE.COM.DO, CORRESPONDIENTE AL MES DE JUNIO 2022, SEGUN NO.CONTRATO BS-0008566-2022.(1/4)</t>
  </si>
  <si>
    <t>CORRESPONDIENTE AL PAGO REALIZADO POR CONCEPTO DE: FACTURA NO. OCP-FCR-00000006 POR CONCEPTO DE GASTOS DE BOLETOS AEREOS, DE LOS COLABORADORES RAFAEL SANCHEZ A MEXICO, CARLOS LUGO Y CHRISTIAN LIZCANO, DE HONDURAS A SDQ</t>
  </si>
  <si>
    <t>CORRESPONDIENTE AL PAGO REALIZADO POR CONCEPTO DE: SERVICIODE REFRIGERIO, EL CUAL FUE OFRECIDO EN EL PANEL CYBER BULLYNG, SEMANA DE LAS TELE COMUNICACIONES, AUDITORIO CENTRO INDOTEL, MIERCOLES 18 DE MAYO</t>
  </si>
  <si>
    <t>CORRESPONDIENTE AL PAGO REALIZADO POR CONCEPTO DE: SERVICIOS DE PUBLICIDAD TELEVISIVA MEDIANTE LA COLOCACION DE DOS CUÑAS, EN EL CANAL METROVISION 62 DE ASTER Y CLAROTV, ADEMAS EN PLATAFORMA DIGITAL,</t>
  </si>
  <si>
    <t>CORRESPONDIENTE AL PAGO REALIZADO POR CONCEPTO DE:  MANTENIMIENTO DE LOS 115,000 KMS PARA EL VEHICULO MITSUBISHI L-200, PLACA L-397836, COLOR GRIS, AÑO 2019, CHASIS, MMBJYKL30KH003435,SEGUN COTIZACION NO.TA-400004570.</t>
  </si>
  <si>
    <t>CORRESPONDIENTE AL PAGO REALIZADO POR CONCEPTO DE: SERVICIOS DE PUBLICIDAD TELEVISIVA MEDIANTE LA COLOCACION DE DOS CUÑAS, EN EL CANAL METROVISION CANAL 62 DE ASTER Y CLARO TV, ADEMAS EN PLATAFORMA DIGITAL</t>
  </si>
  <si>
    <t>B1500005363</t>
  </si>
  <si>
    <t>B1500001803</t>
  </si>
  <si>
    <t>CORRESPONDIENTE AL PAGO REALIZADO POR CONCEPTO DE: CTA. #8163091, FACT.#CC202207252406269110, DEL 20/07/2022 AL 19/07/2022, PREMIUM PLUS 3MB-1MB A CUATRO (04) CENTROS TECNOLOGICOS COMUNITARIOS (CTC) UBICADO EN LA ESTACION DEL METRO JUAN PABLO DUARTE.</t>
  </si>
  <si>
    <t>CORRESPONDIENTE AL PAGO REALIZADO POR CONCEPTO DE: MANTENIMIENTO DE LOS 197,000 KMS, DEL VEHÍCULO MITSUBISHI FUSO, PLACA I-007469, COLOR BLANCO/CREMA, AÑO 2011, CHASIS BE637GF10036. SEGÚN NO.ORDEN 2022-00347</t>
  </si>
  <si>
    <t>CORRESPONDIENTE AL PAGO REALIZADO POR CONCEPTO DE: MANTENIMIENTO DE LOS 31,000 KMS,PARA EL VEHÍCULO HYUNDAI UNIVERSE, PLACA I-100861, COLOR BLANCO,AÑO 2022, CHASIS KMJKG18BPNC918373. SEGÚN NO DE ORDEN N0.2022-00346.</t>
  </si>
  <si>
    <t>CORRESPONDIENTE AL PAGO REALIZADO POR CONCEPTO DE: MANTENIMIENTO DE LOS 152,128 KMS DEL VEHICULO, MITSUBISHI L-200 PLACA L-383203, COLOR NEGRO, CHASIS MMBJYKL30JH003155, AÑO 2018. SEGUN ORDEN DE COMPRA NO. 2022-00324, COTIZACION #TA-300017418</t>
  </si>
  <si>
    <t>CORRESPONDIENTE AL PAGO REALIZADO POR CONCEPTO DE: SOLICITUD PARA CUBRIR EL COMPLETIVO DE SERVICIOS DE LAVADO DE VEHICULO DE LA ORDEN INDOTEL-DAF-CM-2018-0128. EMITIDA EL 08/02/2018 DE LA INSTITUCION.</t>
  </si>
  <si>
    <t>CORRESPONDIENTE AL PAGO REALIZADO POR CONCEPTO DE: COLOCACION DE PUBLICIDAD EN EL PERIODICO DIGITAL, DIARIOPAIS.COM, CORRESPONDIENTE AL MES DE JUNIO 2022, CONTRATO BS-0008682-2022.(1/4)</t>
  </si>
  <si>
    <t>CORRESPONDIENTE AL PAGO REALIZADO POR CONCEPTO DE: SOLICITUD DE CATERING PARA LA CAPACITACION DE FACILITADORES BENEFICIARIAS DE LA CANASTA DIGITAL-REGION ESTE SAN PEDRO DE MACORIS. SEGUN NO. DE ORDEN, 2022-00250</t>
  </si>
  <si>
    <t>CORRESPONDIENTE AL PAGO REALIZADO POR CONCEPTO DE: SERVICIO DE CATERING EL CUAL SERA OFRECIDO A LOS FACILITADORES QUE ORIENTARAN A LOS BENEFICIARIOS DEL PROGRAMA CANASTA DIGITAL SOCIAL, (REGION CIBAO-NOROESTE)</t>
  </si>
  <si>
    <t>B1500002632</t>
  </si>
  <si>
    <t>B1500001804</t>
  </si>
  <si>
    <t>B1500001802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</si>
</sst>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uot;* #,##0.00_-;\-&quot;$&quot;* #,##0.00_-;_-&quot;$&quot;* &quot;-&quot;??_-;_-@_-"/>
    <numFmt numFmtId="165" formatCode="_-* #,##0.00_-;\-* #,##0.00_-;_-* &quot;-&quot;??_-;_-@_-"/>
    <numFmt numFmtId="166" formatCode="_-[$$-1C0A]* #,##0.00_-;\-[$$-1C0A]* #,##0.00_-;_-[$$-1C0A]* &quot;-&quot;??_-;_-@_-"/>
  </numFmts>
  <fonts count="33"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11"/>
      <name val="Arial"/>
      <family val="2"/>
    </font>
    <font>
      <sz val="12"/>
      <color theme="1"/>
      <name val="Calibri"/>
      <family val="2"/>
      <scheme val="minor"/>
    </font>
    <font>
      <sz val="11"/>
      <color indexed="8"/>
      <name val="Calibri"/>
      <family val="2"/>
    </font>
    <font>
      <sz val="12"/>
      <name val="Calibri"/>
      <family val="2"/>
      <scheme val="minor"/>
    </font>
    <font>
      <sz val="12"/>
      <name val="Arial"/>
      <family val="2"/>
    </font>
    <font>
      <b/>
      <sz val="12"/>
      <name val="Arial"/>
      <family val="2"/>
    </font>
    <font>
      <sz val="12"/>
      <color theme="1"/>
      <name val="Arial"/>
      <family val="2"/>
    </font>
    <font>
      <sz val="11"/>
      <name val="Arial"/>
      <family val="2"/>
    </font>
    <font>
      <sz val="11"/>
      <color theme="1"/>
      <name val="Arial"/>
      <family val="2"/>
    </font>
    <font>
      <b/>
      <sz val="12"/>
      <color theme="1"/>
      <name val="Arial"/>
      <family val="2"/>
    </font>
    <font>
      <b/>
      <sz val="14"/>
      <color theme="1"/>
      <name val="Arial"/>
      <family val="2"/>
    </font>
    <font>
      <b/>
      <sz val="18"/>
      <color theme="1"/>
      <name val="Calibri"/>
      <family val="2"/>
      <scheme val="minor"/>
    </font>
    <font>
      <sz val="14"/>
      <name val="Arial"/>
      <family val="2"/>
    </font>
    <font>
      <b/>
      <sz val="14"/>
      <name val="Arial"/>
      <family val="2"/>
    </font>
    <font>
      <sz val="11"/>
      <color theme="1" tint="0.14999847407452621"/>
      <name val="Arial"/>
      <family val="2"/>
    </font>
    <font>
      <sz val="11"/>
      <color theme="1" tint="0.249977111117893"/>
      <name val="Arial"/>
      <family val="2"/>
    </font>
    <font>
      <sz val="11"/>
      <color rgb="FF262626"/>
      <name val="Arial"/>
      <family val="2"/>
    </font>
    <font>
      <sz val="11"/>
      <color rgb="FF404040"/>
      <name val="Arial"/>
      <family val="2"/>
    </font>
    <font>
      <b/>
      <sz val="8"/>
      <color indexed="10"/>
      <name val="Arial"/>
      <family val="2"/>
    </font>
    <font>
      <b/>
      <sz val="8"/>
      <color indexed="8"/>
      <name val="Arial"/>
      <family val="2"/>
    </font>
    <font>
      <sz val="8"/>
      <color indexed="10"/>
      <name val="Arial"/>
      <family val="2"/>
    </font>
    <font>
      <sz val="8"/>
      <color indexed="10"/>
      <name val="Arial"/>
      <family val="2"/>
    </font>
    <font>
      <sz val="10"/>
      <color indexed="8"/>
      <name val="Arial"/>
      <family val="2"/>
    </font>
    <font>
      <b/>
      <sz val="11"/>
      <color indexed="8"/>
      <name val="Calibri"/>
      <family val="2"/>
    </font>
    <font>
      <b/>
      <sz val="11"/>
      <color indexed="10"/>
      <name val="Arial"/>
      <family val="2"/>
    </font>
    <font>
      <sz val="11"/>
      <color indexed="8"/>
      <name val="Calibri"/>
      <family val="2"/>
      <scheme val="minor"/>
    </font>
    <font>
      <sz val="11"/>
      <color rgb="FF000000"/>
      <name val="Calibri"/>
      <family val="2"/>
      <scheme val="minor"/>
    </font>
    <font>
      <sz val="8"/>
      <color theme="1"/>
      <name val="Arial"/>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399975585192419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165" fontId="1" fillId="0" borderId="0" applyFont="0" applyFill="0" applyBorder="0" applyAlignment="0" applyProtection="0"/>
    <xf numFmtId="0" fontId="7" fillId="0" borderId="0">
      <alignment vertical="top"/>
    </xf>
  </cellStyleXfs>
  <cellXfs count="193">
    <xf numFmtId="0" fontId="0" fillId="0" borderId="0" xfId="0"/>
    <xf numFmtId="0" fontId="0" fillId="0" borderId="0" xfId="0" applyBorder="1"/>
    <xf numFmtId="0" fontId="0" fillId="2" borderId="0" xfId="0" applyFill="1"/>
    <xf numFmtId="0" fontId="0" fillId="2" borderId="0" xfId="0" applyFill="1" applyBorder="1"/>
    <xf numFmtId="0" fontId="2" fillId="0" borderId="0" xfId="0" applyFont="1"/>
    <xf numFmtId="0" fontId="2" fillId="0" borderId="0" xfId="0" applyFont="1" applyBorder="1"/>
    <xf numFmtId="0" fontId="3" fillId="0" borderId="0" xfId="0" applyFont="1" applyAlignment="1">
      <alignment vertical="center"/>
    </xf>
    <xf numFmtId="0" fontId="3" fillId="0" borderId="0" xfId="0" applyFont="1" applyAlignment="1">
      <alignment vertical="center" wrapText="1"/>
    </xf>
    <xf numFmtId="0" fontId="0" fillId="0" borderId="0" xfId="0" applyAlignment="1">
      <alignment horizontal="right" vertical="center"/>
    </xf>
    <xf numFmtId="0" fontId="0" fillId="2" borderId="0" xfId="0" applyFill="1" applyAlignment="1">
      <alignment horizontal="right" vertical="center"/>
    </xf>
    <xf numFmtId="0" fontId="0" fillId="0" borderId="0" xfId="0" applyAlignment="1">
      <alignment vertical="center"/>
    </xf>
    <xf numFmtId="0" fontId="0" fillId="0" borderId="0" xfId="0" applyAlignment="1">
      <alignment horizontal="center" vertical="center"/>
    </xf>
    <xf numFmtId="0" fontId="3" fillId="0" borderId="0" xfId="0" applyFont="1" applyAlignment="1">
      <alignment horizontal="right" vertical="center"/>
    </xf>
    <xf numFmtId="0" fontId="5" fillId="0" borderId="1" xfId="0" applyFont="1" applyBorder="1" applyAlignment="1">
      <alignment horizontal="left" vertical="center" wrapText="1"/>
    </xf>
    <xf numFmtId="0" fontId="12" fillId="0" borderId="1" xfId="0" applyFont="1" applyBorder="1" applyAlignment="1">
      <alignment horizontal="left" vertical="center" wrapText="1"/>
    </xf>
    <xf numFmtId="0" fontId="4" fillId="0" borderId="0" xfId="0" applyFont="1" applyAlignment="1">
      <alignment vertical="center" wrapText="1"/>
    </xf>
    <xf numFmtId="0" fontId="13" fillId="0" borderId="1" xfId="0" applyFont="1" applyBorder="1" applyAlignment="1" applyProtection="1">
      <alignment vertical="center" wrapText="1"/>
      <protection locked="0"/>
    </xf>
    <xf numFmtId="14" fontId="13" fillId="0" borderId="1" xfId="0" applyNumberFormat="1" applyFont="1" applyBorder="1" applyAlignment="1" applyProtection="1">
      <alignment vertical="center" wrapText="1"/>
      <protection locked="0"/>
    </xf>
    <xf numFmtId="165" fontId="13" fillId="0" borderId="1" xfId="1" applyFont="1" applyBorder="1" applyAlignment="1" applyProtection="1">
      <alignment vertical="center" wrapText="1"/>
      <protection locked="0"/>
    </xf>
    <xf numFmtId="2" fontId="13" fillId="0" borderId="1" xfId="1" applyNumberFormat="1" applyFont="1" applyBorder="1" applyAlignment="1" applyProtection="1">
      <alignment vertical="center" wrapText="1"/>
      <protection locked="0"/>
    </xf>
    <xf numFmtId="0" fontId="13" fillId="0" borderId="1" xfId="0" applyFont="1" applyBorder="1" applyAlignment="1" applyProtection="1">
      <alignment horizontal="center" vertical="center" wrapText="1"/>
      <protection locked="0"/>
    </xf>
    <xf numFmtId="165" fontId="13" fillId="2" borderId="1" xfId="1" applyFont="1" applyFill="1" applyBorder="1" applyAlignment="1" applyProtection="1">
      <alignment vertical="center" wrapText="1"/>
      <protection locked="0"/>
    </xf>
    <xf numFmtId="2" fontId="13" fillId="2" borderId="1" xfId="1" applyNumberFormat="1" applyFont="1" applyFill="1" applyBorder="1" applyAlignment="1" applyProtection="1">
      <alignment vertical="center" wrapText="1"/>
      <protection locked="0"/>
    </xf>
    <xf numFmtId="0" fontId="9" fillId="2" borderId="0" xfId="0" applyFont="1" applyFill="1" applyBorder="1" applyAlignment="1">
      <alignment horizontal="center" vertical="center" wrapText="1"/>
    </xf>
    <xf numFmtId="0" fontId="10" fillId="2" borderId="0" xfId="0" applyFont="1" applyFill="1" applyBorder="1" applyAlignment="1">
      <alignment vertical="center" wrapText="1"/>
    </xf>
    <xf numFmtId="0" fontId="10" fillId="3" borderId="0" xfId="0" applyFont="1" applyFill="1" applyBorder="1" applyAlignment="1">
      <alignment horizontal="right" vertical="center" wrapText="1"/>
    </xf>
    <xf numFmtId="165" fontId="10" fillId="3" borderId="0" xfId="1" applyFont="1" applyFill="1" applyBorder="1" applyAlignment="1">
      <alignment horizontal="center" vertical="center" wrapText="1"/>
    </xf>
    <xf numFmtId="0" fontId="11" fillId="0" borderId="0" xfId="0" applyFont="1" applyAlignment="1">
      <alignment horizontal="center" vertical="center"/>
    </xf>
    <xf numFmtId="164" fontId="0" fillId="0" borderId="0" xfId="0" applyNumberFormat="1" applyAlignment="1">
      <alignment vertical="center"/>
    </xf>
    <xf numFmtId="0" fontId="3" fillId="2"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3" fillId="0" borderId="0" xfId="0" applyFont="1" applyAlignment="1">
      <alignment horizontal="center" vertical="center" wrapText="1"/>
    </xf>
    <xf numFmtId="166" fontId="8" fillId="2" borderId="0" xfId="0" applyNumberFormat="1" applyFont="1" applyFill="1" applyBorder="1" applyAlignment="1">
      <alignment horizontal="right" vertical="center"/>
    </xf>
    <xf numFmtId="0" fontId="17" fillId="2" borderId="0" xfId="0" applyFont="1" applyFill="1" applyBorder="1" applyAlignment="1">
      <alignment vertical="center" wrapText="1"/>
    </xf>
    <xf numFmtId="0" fontId="18" fillId="2" borderId="0" xfId="0" applyFont="1" applyFill="1" applyBorder="1" applyAlignment="1">
      <alignment vertical="center" wrapText="1"/>
    </xf>
    <xf numFmtId="0" fontId="18" fillId="2" borderId="0" xfId="0" applyFont="1" applyFill="1" applyBorder="1" applyAlignment="1">
      <alignment horizontal="right" vertical="center"/>
    </xf>
    <xf numFmtId="0" fontId="15" fillId="2" borderId="0" xfId="0" applyFont="1" applyFill="1" applyBorder="1" applyAlignment="1">
      <alignment vertical="center"/>
    </xf>
    <xf numFmtId="0" fontId="15" fillId="2" borderId="0" xfId="0" applyFont="1" applyFill="1" applyBorder="1" applyAlignment="1">
      <alignment horizontal="right" vertical="center"/>
    </xf>
    <xf numFmtId="0" fontId="6" fillId="0" borderId="0" xfId="0" applyFont="1"/>
    <xf numFmtId="165" fontId="13" fillId="0" borderId="1" xfId="1" applyFont="1" applyBorder="1" applyAlignment="1" applyProtection="1">
      <alignment horizontal="right" vertical="center" wrapText="1"/>
      <protection locked="0"/>
    </xf>
    <xf numFmtId="165" fontId="19" fillId="0" borderId="1" xfId="1" applyFont="1" applyBorder="1" applyAlignment="1" applyProtection="1">
      <alignment vertical="center" wrapText="1"/>
      <protection locked="0"/>
    </xf>
    <xf numFmtId="0" fontId="20" fillId="0" borderId="1" xfId="0" applyFont="1" applyBorder="1" applyAlignment="1">
      <alignment horizontal="left" vertical="center" wrapText="1"/>
    </xf>
    <xf numFmtId="0" fontId="13" fillId="0" borderId="10" xfId="0" applyFont="1" applyBorder="1" applyAlignment="1">
      <alignment vertical="center" wrapText="1"/>
    </xf>
    <xf numFmtId="0" fontId="13" fillId="0" borderId="11" xfId="0" applyFont="1" applyBorder="1" applyAlignment="1">
      <alignment vertical="center" wrapText="1"/>
    </xf>
    <xf numFmtId="0" fontId="21" fillId="0" borderId="11"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xf>
    <xf numFmtId="0" fontId="22" fillId="0" borderId="11" xfId="0" applyFont="1" applyBorder="1" applyAlignment="1">
      <alignment vertical="center"/>
    </xf>
    <xf numFmtId="0" fontId="5" fillId="3" borderId="1" xfId="0" applyFont="1" applyFill="1" applyBorder="1" applyAlignment="1">
      <alignment horizontal="left" vertical="center" wrapText="1"/>
    </xf>
    <xf numFmtId="0" fontId="22" fillId="0" borderId="0" xfId="0" applyFont="1" applyAlignment="1">
      <alignment wrapText="1"/>
    </xf>
    <xf numFmtId="0" fontId="13" fillId="0" borderId="0" xfId="0" applyFont="1"/>
    <xf numFmtId="0" fontId="13" fillId="0" borderId="0" xfId="0" applyFont="1" applyAlignment="1">
      <alignment wrapText="1"/>
    </xf>
    <xf numFmtId="0" fontId="23" fillId="0" borderId="0" xfId="0" applyFont="1" applyAlignment="1">
      <alignment horizontal="left" vertical="top"/>
    </xf>
    <xf numFmtId="0" fontId="24" fillId="0" borderId="0" xfId="0" applyFont="1" applyAlignment="1">
      <alignment horizontal="left" vertical="top"/>
    </xf>
    <xf numFmtId="0" fontId="26" fillId="0" borderId="0" xfId="0" applyFont="1" applyAlignment="1">
      <alignment horizontal="left" vertical="top" wrapText="1"/>
    </xf>
    <xf numFmtId="0" fontId="25" fillId="0" borderId="0" xfId="0" applyFont="1" applyAlignment="1">
      <alignment horizontal="left" vertical="top" wrapText="1"/>
    </xf>
    <xf numFmtId="14" fontId="23" fillId="0" borderId="0" xfId="0" applyNumberFormat="1" applyFont="1" applyAlignment="1">
      <alignment horizontal="left" vertical="top"/>
    </xf>
    <xf numFmtId="39" fontId="24" fillId="0" borderId="0" xfId="0" applyNumberFormat="1" applyFont="1" applyAlignment="1">
      <alignment horizontal="right" vertical="top"/>
    </xf>
    <xf numFmtId="0" fontId="3" fillId="2" borderId="0" xfId="0" applyFont="1" applyFill="1" applyAlignment="1">
      <alignment vertical="center" wrapText="1"/>
    </xf>
    <xf numFmtId="0" fontId="3" fillId="2" borderId="0" xfId="0" applyFont="1" applyFill="1" applyAlignment="1">
      <alignment horizontal="right" vertical="center"/>
    </xf>
    <xf numFmtId="0" fontId="3" fillId="2" borderId="0" xfId="0" applyFont="1" applyFill="1" applyAlignment="1">
      <alignment vertical="center"/>
    </xf>
    <xf numFmtId="0" fontId="0" fillId="2" borderId="0" xfId="0" applyFill="1" applyAlignment="1">
      <alignment vertical="center"/>
    </xf>
    <xf numFmtId="0" fontId="0" fillId="2" borderId="0" xfId="0" applyFill="1" applyAlignment="1">
      <alignment horizontal="center" vertical="center"/>
    </xf>
    <xf numFmtId="14" fontId="12" fillId="0" borderId="1" xfId="0" applyNumberFormat="1" applyFont="1" applyBorder="1" applyAlignment="1">
      <alignment horizontal="left" vertical="top"/>
    </xf>
    <xf numFmtId="39" fontId="27" fillId="0" borderId="1" xfId="0" applyNumberFormat="1" applyFont="1" applyBorder="1" applyAlignment="1">
      <alignment horizontal="right" vertical="top"/>
    </xf>
    <xf numFmtId="0" fontId="6" fillId="2" borderId="0" xfId="0" applyFont="1" applyFill="1"/>
    <xf numFmtId="14" fontId="23" fillId="2" borderId="0" xfId="0" applyNumberFormat="1" applyFont="1" applyFill="1" applyAlignment="1">
      <alignment horizontal="left" vertical="top"/>
    </xf>
    <xf numFmtId="165" fontId="10" fillId="2" borderId="0" xfId="1" applyFont="1" applyFill="1" applyBorder="1" applyAlignment="1">
      <alignment horizontal="center" vertical="center" wrapText="1"/>
    </xf>
    <xf numFmtId="0" fontId="11" fillId="2" borderId="0" xfId="0" applyFont="1" applyFill="1" applyAlignment="1">
      <alignment horizontal="center" vertical="center"/>
    </xf>
    <xf numFmtId="0" fontId="3" fillId="2" borderId="0" xfId="0" applyFont="1" applyFill="1" applyAlignment="1">
      <alignment horizontal="center" vertical="center" wrapText="1"/>
    </xf>
    <xf numFmtId="0" fontId="24" fillId="2" borderId="0" xfId="0" applyFont="1" applyFill="1" applyAlignment="1">
      <alignment horizontal="left" vertical="top"/>
    </xf>
    <xf numFmtId="0" fontId="2" fillId="2" borderId="0" xfId="0" applyFont="1" applyFill="1"/>
    <xf numFmtId="0" fontId="0" fillId="2" borderId="0" xfId="0" applyFill="1" applyAlignment="1" applyProtection="1">
      <alignment vertical="top"/>
      <protection locked="0"/>
    </xf>
    <xf numFmtId="0" fontId="0" fillId="2" borderId="0" xfId="0" applyFill="1" applyAlignment="1" applyProtection="1">
      <alignment horizontal="center" vertical="top"/>
      <protection locked="0"/>
    </xf>
    <xf numFmtId="0" fontId="28" fillId="2" borderId="0" xfId="0" applyFont="1" applyFill="1" applyBorder="1" applyAlignment="1" applyProtection="1">
      <alignment horizontal="center" vertical="top"/>
      <protection locked="0"/>
    </xf>
    <xf numFmtId="14" fontId="23" fillId="2" borderId="0" xfId="0" applyNumberFormat="1" applyFont="1" applyFill="1" applyBorder="1" applyAlignment="1">
      <alignment horizontal="left" vertical="top"/>
    </xf>
    <xf numFmtId="14" fontId="12" fillId="0" borderId="1" xfId="0" applyNumberFormat="1" applyFont="1" applyBorder="1" applyAlignment="1">
      <alignment horizontal="left" vertical="top" wrapText="1"/>
    </xf>
    <xf numFmtId="39" fontId="27" fillId="0" borderId="1" xfId="0" applyNumberFormat="1" applyFont="1" applyBorder="1" applyAlignment="1">
      <alignment horizontal="right" vertical="top" wrapText="1"/>
    </xf>
    <xf numFmtId="0" fontId="0" fillId="2" borderId="0" xfId="0" applyFill="1" applyAlignment="1"/>
    <xf numFmtId="0" fontId="0" fillId="2" borderId="0" xfId="0" applyFill="1" applyBorder="1" applyAlignment="1"/>
    <xf numFmtId="0" fontId="2" fillId="0" borderId="0" xfId="0" applyFont="1" applyBorder="1" applyAlignment="1"/>
    <xf numFmtId="0" fontId="6" fillId="2" borderId="0" xfId="0" applyFont="1" applyFill="1" applyAlignment="1"/>
    <xf numFmtId="0" fontId="10" fillId="2" borderId="0" xfId="0" applyFont="1" applyFill="1" applyBorder="1" applyAlignment="1">
      <alignment vertical="center"/>
    </xf>
    <xf numFmtId="165" fontId="10" fillId="2" borderId="0" xfId="1" applyFont="1" applyFill="1" applyBorder="1" applyAlignment="1">
      <alignment horizontal="center" vertical="center"/>
    </xf>
    <xf numFmtId="0" fontId="0" fillId="0" borderId="0" xfId="0" applyAlignment="1">
      <alignment wrapText="1"/>
    </xf>
    <xf numFmtId="165" fontId="0" fillId="0" borderId="0" xfId="0" applyNumberFormat="1"/>
    <xf numFmtId="165" fontId="3" fillId="2" borderId="0" xfId="1" applyFont="1" applyFill="1" applyAlignment="1">
      <alignment horizontal="center" vertical="center"/>
    </xf>
    <xf numFmtId="165" fontId="0" fillId="0" borderId="0" xfId="1" applyFont="1" applyAlignment="1">
      <alignment horizontal="center" vertical="center"/>
    </xf>
    <xf numFmtId="165" fontId="0" fillId="2" borderId="0" xfId="1" applyFont="1" applyFill="1" applyAlignment="1" applyProtection="1">
      <alignment horizontal="center" vertical="center"/>
      <protection locked="0"/>
    </xf>
    <xf numFmtId="0" fontId="0" fillId="0" borderId="0" xfId="0" applyFont="1" applyAlignment="1">
      <alignment vertical="center"/>
    </xf>
    <xf numFmtId="14" fontId="29" fillId="2" borderId="0" xfId="0" applyNumberFormat="1" applyFont="1" applyFill="1" applyBorder="1" applyAlignment="1">
      <alignment vertical="center"/>
    </xf>
    <xf numFmtId="0" fontId="0" fillId="2" borderId="0" xfId="0" applyFont="1" applyFill="1" applyAlignment="1" applyProtection="1">
      <alignment vertical="center"/>
      <protection locked="0"/>
    </xf>
    <xf numFmtId="165" fontId="28" fillId="2" borderId="0" xfId="1" applyFont="1" applyFill="1" applyBorder="1" applyAlignment="1" applyProtection="1">
      <alignment horizontal="center" vertical="center"/>
      <protection locked="0"/>
    </xf>
    <xf numFmtId="165" fontId="0" fillId="2" borderId="0" xfId="1" applyFont="1" applyFill="1" applyAlignment="1">
      <alignment horizontal="center" vertical="center"/>
    </xf>
    <xf numFmtId="2" fontId="0" fillId="2" borderId="0" xfId="0" applyNumberFormat="1" applyFill="1" applyAlignment="1">
      <alignment horizontal="center" vertical="center"/>
    </xf>
    <xf numFmtId="2" fontId="0" fillId="0" borderId="0" xfId="0" applyNumberFormat="1" applyAlignment="1">
      <alignment horizontal="center"/>
    </xf>
    <xf numFmtId="2" fontId="0" fillId="2" borderId="0" xfId="0" applyNumberFormat="1" applyFill="1" applyAlignment="1" applyProtection="1">
      <alignment horizontal="center" vertical="top"/>
      <protection locked="0"/>
    </xf>
    <xf numFmtId="14" fontId="0" fillId="0" borderId="1" xfId="0" applyNumberFormat="1" applyFont="1" applyBorder="1" applyAlignment="1" applyProtection="1">
      <alignment vertical="center" wrapText="1"/>
      <protection locked="0"/>
    </xf>
    <xf numFmtId="2" fontId="0" fillId="0" borderId="1" xfId="1" applyNumberFormat="1" applyFont="1" applyBorder="1" applyAlignment="1" applyProtection="1">
      <alignment horizontal="center" vertical="center" wrapText="1"/>
      <protection locked="0"/>
    </xf>
    <xf numFmtId="0" fontId="0" fillId="2" borderId="0" xfId="0" applyFill="1" applyAlignment="1" applyProtection="1">
      <alignment vertical="center"/>
      <protection locked="0"/>
    </xf>
    <xf numFmtId="4" fontId="0" fillId="0" borderId="0" xfId="0" applyNumberFormat="1"/>
    <xf numFmtId="165" fontId="0" fillId="0" borderId="0" xfId="0" applyNumberFormat="1" applyAlignment="1">
      <alignment vertical="center"/>
    </xf>
    <xf numFmtId="165" fontId="0" fillId="2" borderId="0" xfId="0" applyNumberFormat="1" applyFill="1" applyAlignment="1">
      <alignment horizontal="center" vertical="center"/>
    </xf>
    <xf numFmtId="165" fontId="0" fillId="2" borderId="0" xfId="0" applyNumberFormat="1" applyFill="1" applyAlignment="1" applyProtection="1">
      <alignment vertical="center"/>
      <protection locked="0"/>
    </xf>
    <xf numFmtId="165" fontId="0" fillId="0" borderId="0" xfId="1" applyFont="1" applyAlignment="1">
      <alignment vertical="center"/>
    </xf>
    <xf numFmtId="165" fontId="0" fillId="0" borderId="0" xfId="1" applyFont="1" applyAlignment="1">
      <alignment horizontal="center"/>
    </xf>
    <xf numFmtId="0" fontId="0" fillId="0" borderId="17" xfId="0" applyFont="1" applyBorder="1" applyAlignment="1" applyProtection="1">
      <alignment horizontal="center" vertical="center" wrapText="1"/>
      <protection locked="0"/>
    </xf>
    <xf numFmtId="14" fontId="0" fillId="0" borderId="1" xfId="0" applyNumberFormat="1" applyFont="1" applyBorder="1" applyAlignment="1" applyProtection="1">
      <alignment horizontal="center" vertical="center" wrapText="1"/>
      <protection locked="0"/>
    </xf>
    <xf numFmtId="14" fontId="30"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3" fillId="2" borderId="0" xfId="0" applyFont="1" applyFill="1" applyAlignment="1">
      <alignment horizontal="center" vertical="center"/>
    </xf>
    <xf numFmtId="0" fontId="0" fillId="0" borderId="1" xfId="0" applyFont="1" applyBorder="1" applyAlignment="1">
      <alignment horizontal="center" vertical="center" wrapText="1"/>
    </xf>
    <xf numFmtId="165" fontId="0" fillId="0" borderId="1" xfId="1" applyFont="1" applyBorder="1" applyAlignment="1" applyProtection="1">
      <alignment horizontal="center" vertical="center" wrapText="1"/>
      <protection locked="0"/>
    </xf>
    <xf numFmtId="14" fontId="30" fillId="0" borderId="1" xfId="1" applyNumberFormat="1" applyFont="1" applyBorder="1" applyAlignment="1">
      <alignment horizontal="center" vertical="center"/>
    </xf>
    <xf numFmtId="14" fontId="0" fillId="0" borderId="1" xfId="1" applyNumberFormat="1" applyFont="1" applyBorder="1" applyAlignment="1" applyProtection="1">
      <alignment horizontal="center" vertical="center" wrapText="1"/>
      <protection locked="0"/>
    </xf>
    <xf numFmtId="0" fontId="0" fillId="0" borderId="1" xfId="0" applyBorder="1" applyAlignment="1">
      <alignment wrapText="1"/>
    </xf>
    <xf numFmtId="0" fontId="0" fillId="0" borderId="1" xfId="0" applyBorder="1" applyAlignment="1">
      <alignment horizontal="center" vertical="center"/>
    </xf>
    <xf numFmtId="14" fontId="0" fillId="0" borderId="1" xfId="0" applyNumberFormat="1" applyFont="1" applyBorder="1" applyAlignment="1">
      <alignment vertical="center"/>
    </xf>
    <xf numFmtId="165" fontId="0" fillId="0" borderId="1" xfId="1" applyFont="1" applyBorder="1" applyAlignment="1">
      <alignment vertical="center"/>
    </xf>
    <xf numFmtId="14" fontId="0" fillId="0" borderId="1" xfId="1" applyNumberFormat="1" applyFont="1" applyBorder="1" applyAlignment="1">
      <alignment vertical="center"/>
    </xf>
    <xf numFmtId="165" fontId="0" fillId="0" borderId="1" xfId="1" applyFont="1" applyBorder="1" applyAlignment="1">
      <alignment horizontal="center" vertical="center"/>
    </xf>
    <xf numFmtId="4" fontId="0" fillId="0" borderId="1" xfId="0" applyNumberFormat="1" applyBorder="1" applyAlignment="1">
      <alignment vertical="center"/>
    </xf>
    <xf numFmtId="0" fontId="31" fillId="0" borderId="1" xfId="0" applyFont="1" applyBorder="1" applyAlignment="1">
      <alignment vertical="center" wrapText="1"/>
    </xf>
    <xf numFmtId="0" fontId="0" fillId="0" borderId="16" xfId="0" applyBorder="1" applyAlignment="1">
      <alignment vertical="center"/>
    </xf>
    <xf numFmtId="0" fontId="0" fillId="0" borderId="16" xfId="0" applyBorder="1" applyAlignment="1">
      <alignment vertical="center" wrapText="1"/>
    </xf>
    <xf numFmtId="0" fontId="0" fillId="0" borderId="16" xfId="0" applyBorder="1"/>
    <xf numFmtId="4" fontId="0" fillId="0" borderId="1" xfId="0" applyNumberFormat="1" applyBorder="1"/>
    <xf numFmtId="4" fontId="0" fillId="0" borderId="1" xfId="0" applyNumberFormat="1" applyFont="1" applyBorder="1" applyAlignment="1">
      <alignment vertical="center"/>
    </xf>
    <xf numFmtId="165" fontId="1" fillId="0" borderId="1" xfId="1" applyFont="1" applyBorder="1" applyAlignment="1">
      <alignment vertical="center"/>
    </xf>
    <xf numFmtId="14" fontId="15" fillId="2" borderId="0" xfId="0" applyNumberFormat="1" applyFont="1" applyFill="1" applyBorder="1" applyAlignment="1">
      <alignment horizontal="center"/>
    </xf>
    <xf numFmtId="0" fontId="16" fillId="2" borderId="0" xfId="0" applyFont="1" applyFill="1" applyBorder="1" applyAlignment="1">
      <alignment horizontal="center" vertical="center"/>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9" xfId="0" applyFont="1" applyFill="1" applyBorder="1" applyAlignment="1">
      <alignment horizontal="center" vertical="center" wrapText="1"/>
    </xf>
    <xf numFmtId="14" fontId="15" fillId="2" borderId="0" xfId="0" applyNumberFormat="1" applyFont="1" applyFill="1" applyBorder="1" applyAlignment="1">
      <alignment horizontal="left"/>
    </xf>
    <xf numFmtId="0" fontId="10" fillId="5" borderId="2"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3" xfId="0" applyFont="1" applyFill="1" applyBorder="1" applyAlignment="1">
      <alignment horizontal="center" vertical="center"/>
    </xf>
    <xf numFmtId="0" fontId="10" fillId="5" borderId="7" xfId="0" applyFont="1" applyFill="1" applyBorder="1" applyAlignment="1">
      <alignment horizontal="center" vertical="center"/>
    </xf>
    <xf numFmtId="0" fontId="10" fillId="5" borderId="5" xfId="0" applyFont="1" applyFill="1" applyBorder="1" applyAlignment="1">
      <alignment horizontal="center" vertical="center"/>
    </xf>
    <xf numFmtId="0" fontId="10" fillId="5" borderId="8" xfId="0" applyFont="1" applyFill="1" applyBorder="1" applyAlignment="1">
      <alignment horizontal="center" vertical="center"/>
    </xf>
    <xf numFmtId="0" fontId="14" fillId="5" borderId="3"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9" xfId="0" applyFont="1" applyFill="1" applyBorder="1" applyAlignment="1">
      <alignment horizontal="center" vertical="center"/>
    </xf>
    <xf numFmtId="0" fontId="10" fillId="6" borderId="2"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5" fillId="6" borderId="3" xfId="0" applyFont="1" applyFill="1" applyBorder="1" applyAlignment="1">
      <alignment vertical="center" wrapText="1"/>
    </xf>
    <xf numFmtId="0" fontId="5" fillId="6" borderId="14" xfId="0" applyFont="1" applyFill="1" applyBorder="1" applyAlignment="1">
      <alignment vertical="center" wrapText="1"/>
    </xf>
    <xf numFmtId="165" fontId="10" fillId="6" borderId="3" xfId="1" applyFont="1" applyFill="1" applyBorder="1" applyAlignment="1">
      <alignment horizontal="center" vertical="center" wrapText="1"/>
    </xf>
    <xf numFmtId="165" fontId="10" fillId="6" borderId="14" xfId="1" applyFont="1" applyFill="1" applyBorder="1" applyAlignment="1">
      <alignment horizontal="center" vertical="center" wrapText="1"/>
    </xf>
    <xf numFmtId="165" fontId="14" fillId="6" borderId="3" xfId="1" applyFont="1" applyFill="1" applyBorder="1" applyAlignment="1">
      <alignment horizontal="center" vertical="center" wrapText="1"/>
    </xf>
    <xf numFmtId="165" fontId="14" fillId="6" borderId="14" xfId="1" applyFont="1" applyFill="1" applyBorder="1" applyAlignment="1">
      <alignment horizontal="center" vertical="center" wrapText="1"/>
    </xf>
    <xf numFmtId="2" fontId="14" fillId="6" borderId="3" xfId="0" applyNumberFormat="1" applyFont="1" applyFill="1" applyBorder="1" applyAlignment="1">
      <alignment horizontal="center" vertical="center" wrapText="1"/>
    </xf>
    <xf numFmtId="2" fontId="14" fillId="6" borderId="14" xfId="0" applyNumberFormat="1"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0" fillId="0" borderId="2" xfId="0" applyBorder="1" applyAlignment="1">
      <alignment vertical="center"/>
    </xf>
    <xf numFmtId="0" fontId="31" fillId="0" borderId="3" xfId="0" applyFont="1" applyBorder="1" applyAlignment="1">
      <alignment vertical="center" wrapText="1"/>
    </xf>
    <xf numFmtId="0" fontId="0" fillId="0" borderId="3" xfId="0" applyBorder="1" applyAlignment="1">
      <alignment horizontal="center" vertical="center" wrapText="1"/>
    </xf>
    <xf numFmtId="14" fontId="0" fillId="0" borderId="3" xfId="0" applyNumberFormat="1" applyFont="1" applyBorder="1" applyAlignment="1" applyProtection="1">
      <alignment horizontal="center" vertical="center" wrapText="1"/>
      <protection locked="0"/>
    </xf>
    <xf numFmtId="165" fontId="0" fillId="0" borderId="3" xfId="1" applyFont="1" applyBorder="1" applyAlignment="1">
      <alignment horizontal="center" vertical="center"/>
    </xf>
    <xf numFmtId="14" fontId="0" fillId="0" borderId="3" xfId="1" applyNumberFormat="1" applyFont="1" applyBorder="1" applyAlignment="1" applyProtection="1">
      <alignment horizontal="center" vertical="center" wrapText="1"/>
      <protection locked="0"/>
    </xf>
    <xf numFmtId="2" fontId="0" fillId="0" borderId="3" xfId="1" applyNumberFormat="1" applyFont="1" applyBorder="1" applyAlignment="1" applyProtection="1">
      <alignment horizontal="center" vertical="center" wrapText="1"/>
      <protection locked="0"/>
    </xf>
    <xf numFmtId="0" fontId="0" fillId="0" borderId="4" xfId="0" applyFont="1" applyBorder="1" applyAlignment="1" applyProtection="1">
      <alignment horizontal="center" vertical="center" wrapText="1"/>
      <protection locked="0"/>
    </xf>
    <xf numFmtId="0" fontId="0" fillId="0" borderId="0" xfId="0" applyBorder="1" applyAlignment="1">
      <alignment wrapText="1"/>
    </xf>
    <xf numFmtId="4" fontId="0" fillId="0" borderId="0" xfId="0" applyNumberFormat="1" applyBorder="1" applyAlignment="1">
      <alignment vertical="center"/>
    </xf>
    <xf numFmtId="0" fontId="32" fillId="0" borderId="16" xfId="0" applyFont="1" applyBorder="1" applyAlignment="1">
      <alignment horizontal="left" vertical="center" wrapText="1"/>
    </xf>
    <xf numFmtId="0" fontId="0" fillId="0" borderId="6" xfId="0" applyBorder="1" applyAlignment="1">
      <alignment vertical="center"/>
    </xf>
    <xf numFmtId="0" fontId="0" fillId="0" borderId="7" xfId="0" applyBorder="1" applyAlignment="1">
      <alignment wrapText="1"/>
    </xf>
    <xf numFmtId="0" fontId="0" fillId="0" borderId="7" xfId="0" applyBorder="1" applyAlignment="1">
      <alignment horizontal="center" vertical="center" wrapText="1"/>
    </xf>
    <xf numFmtId="14" fontId="0" fillId="0" borderId="7" xfId="0" applyNumberFormat="1" applyFont="1" applyBorder="1" applyAlignment="1" applyProtection="1">
      <alignment vertical="center" wrapText="1"/>
      <protection locked="0"/>
    </xf>
    <xf numFmtId="4" fontId="0" fillId="0" borderId="7" xfId="0" applyNumberFormat="1" applyBorder="1" applyAlignment="1">
      <alignment vertical="center"/>
    </xf>
    <xf numFmtId="14" fontId="0" fillId="0" borderId="7" xfId="1" applyNumberFormat="1" applyFont="1" applyBorder="1" applyAlignment="1" applyProtection="1">
      <alignment horizontal="center" vertical="center" wrapText="1"/>
      <protection locked="0"/>
    </xf>
    <xf numFmtId="2" fontId="0" fillId="0" borderId="7" xfId="1" applyNumberFormat="1" applyFont="1" applyBorder="1" applyAlignment="1" applyProtection="1">
      <alignment horizontal="center" vertical="center" wrapText="1"/>
      <protection locked="0"/>
    </xf>
    <xf numFmtId="0" fontId="0" fillId="0" borderId="9" xfId="0" applyFont="1" applyBorder="1" applyAlignment="1" applyProtection="1">
      <alignment horizontal="center" vertical="center" wrapText="1"/>
      <protection locked="0"/>
    </xf>
    <xf numFmtId="0" fontId="3" fillId="2" borderId="18" xfId="0" applyFont="1" applyFill="1" applyBorder="1" applyAlignment="1">
      <alignment horizontal="center" vertical="center" wrapText="1"/>
    </xf>
    <xf numFmtId="0" fontId="4" fillId="2" borderId="19" xfId="0" applyFont="1" applyFill="1" applyBorder="1" applyAlignment="1">
      <alignment vertical="center" wrapText="1"/>
    </xf>
    <xf numFmtId="0" fontId="0" fillId="0" borderId="19" xfId="0" applyFont="1" applyBorder="1" applyAlignment="1">
      <alignment horizontal="center"/>
    </xf>
    <xf numFmtId="0" fontId="2" fillId="0" borderId="19" xfId="0" applyFont="1" applyBorder="1" applyAlignment="1">
      <alignment vertical="center" wrapText="1"/>
    </xf>
    <xf numFmtId="165" fontId="2" fillId="0" borderId="19" xfId="1" applyFont="1" applyBorder="1" applyAlignment="1">
      <alignment horizontal="center" vertical="center"/>
    </xf>
    <xf numFmtId="14" fontId="2" fillId="0" borderId="19" xfId="0" applyNumberFormat="1" applyFont="1" applyBorder="1" applyAlignment="1" applyProtection="1">
      <alignment horizontal="center" vertical="center" wrapText="1"/>
      <protection locked="0"/>
    </xf>
    <xf numFmtId="2" fontId="0" fillId="0" borderId="19" xfId="0" applyNumberFormat="1" applyFont="1" applyBorder="1" applyAlignment="1" applyProtection="1">
      <alignment horizontal="center" vertical="center" wrapText="1"/>
      <protection locked="0"/>
    </xf>
    <xf numFmtId="165" fontId="0" fillId="0" borderId="20" xfId="1" applyFont="1" applyBorder="1" applyAlignment="1">
      <alignment vertical="center"/>
    </xf>
  </cellXfs>
  <cellStyles count="3">
    <cellStyle name="Millares"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1678781</xdr:colOff>
      <xdr:row>0</xdr:row>
      <xdr:rowOff>39950</xdr:rowOff>
    </xdr:from>
    <xdr:to>
      <xdr:col>2</xdr:col>
      <xdr:colOff>1790949</xdr:colOff>
      <xdr:row>5</xdr:row>
      <xdr:rowOff>184943</xdr:rowOff>
    </xdr:to>
    <xdr:pic>
      <xdr:nvPicPr>
        <xdr:cNvPr id="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4531" y="39950"/>
          <a:ext cx="2517231" cy="1133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1333502</xdr:colOff>
      <xdr:row>97</xdr:row>
      <xdr:rowOff>154781</xdr:rowOff>
    </xdr:from>
    <xdr:to>
      <xdr:col>2</xdr:col>
      <xdr:colOff>3619500</xdr:colOff>
      <xdr:row>97</xdr:row>
      <xdr:rowOff>154781</xdr:rowOff>
    </xdr:to>
    <xdr:cxnSp macro="">
      <xdr:nvCxnSpPr>
        <xdr:cNvPr id="11" name="Conector recto 10"/>
        <xdr:cNvCxnSpPr/>
      </xdr:nvCxnSpPr>
      <xdr:spPr>
        <a:xfrm>
          <a:off x="4238627" y="71687531"/>
          <a:ext cx="228599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333375</xdr:colOff>
      <xdr:row>97</xdr:row>
      <xdr:rowOff>119063</xdr:rowOff>
    </xdr:from>
    <xdr:to>
      <xdr:col>7</xdr:col>
      <xdr:colOff>107154</xdr:colOff>
      <xdr:row>97</xdr:row>
      <xdr:rowOff>119063</xdr:rowOff>
    </xdr:to>
    <xdr:cxnSp macro="">
      <xdr:nvCxnSpPr>
        <xdr:cNvPr id="13" name="Conector recto 12"/>
        <xdr:cNvCxnSpPr/>
      </xdr:nvCxnSpPr>
      <xdr:spPr>
        <a:xfrm>
          <a:off x="10144125" y="71651813"/>
          <a:ext cx="228599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39950</xdr:rowOff>
    </xdr:from>
    <xdr:to>
      <xdr:col>2</xdr:col>
      <xdr:colOff>2516097</xdr:colOff>
      <xdr:row>5</xdr:row>
      <xdr:rowOff>184943</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781" y="39950"/>
          <a:ext cx="2512468" cy="1135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1333502</xdr:colOff>
      <xdr:row>97</xdr:row>
      <xdr:rowOff>154781</xdr:rowOff>
    </xdr:from>
    <xdr:to>
      <xdr:col>2</xdr:col>
      <xdr:colOff>3619500</xdr:colOff>
      <xdr:row>97</xdr:row>
      <xdr:rowOff>154781</xdr:rowOff>
    </xdr:to>
    <xdr:cxnSp macro="">
      <xdr:nvCxnSpPr>
        <xdr:cNvPr id="3" name="Conector recto 2"/>
        <xdr:cNvCxnSpPr/>
      </xdr:nvCxnSpPr>
      <xdr:spPr>
        <a:xfrm>
          <a:off x="3733802" y="42836306"/>
          <a:ext cx="228599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333375</xdr:colOff>
      <xdr:row>97</xdr:row>
      <xdr:rowOff>119063</xdr:rowOff>
    </xdr:from>
    <xdr:to>
      <xdr:col>7</xdr:col>
      <xdr:colOff>107154</xdr:colOff>
      <xdr:row>97</xdr:row>
      <xdr:rowOff>119063</xdr:rowOff>
    </xdr:to>
    <xdr:cxnSp macro="">
      <xdr:nvCxnSpPr>
        <xdr:cNvPr id="4" name="Conector recto 3"/>
        <xdr:cNvCxnSpPr/>
      </xdr:nvCxnSpPr>
      <xdr:spPr>
        <a:xfrm>
          <a:off x="9629775" y="42800588"/>
          <a:ext cx="231695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22678</xdr:colOff>
      <xdr:row>0</xdr:row>
      <xdr:rowOff>0</xdr:rowOff>
    </xdr:from>
    <xdr:to>
      <xdr:col>1</xdr:col>
      <xdr:colOff>2538775</xdr:colOff>
      <xdr:row>5</xdr:row>
      <xdr:rowOff>144993</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78" y="0"/>
          <a:ext cx="2516097" cy="1142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5057775</xdr:colOff>
      <xdr:row>91</xdr:row>
      <xdr:rowOff>180975</xdr:rowOff>
    </xdr:from>
    <xdr:to>
      <xdr:col>2</xdr:col>
      <xdr:colOff>7296150</xdr:colOff>
      <xdr:row>92</xdr:row>
      <xdr:rowOff>9525</xdr:rowOff>
    </xdr:to>
    <xdr:cxnSp macro="">
      <xdr:nvCxnSpPr>
        <xdr:cNvPr id="4" name="Conector recto 3"/>
        <xdr:cNvCxnSpPr/>
      </xdr:nvCxnSpPr>
      <xdr:spPr>
        <a:xfrm flipV="1">
          <a:off x="8515350" y="30861000"/>
          <a:ext cx="22383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11715750</xdr:colOff>
      <xdr:row>91</xdr:row>
      <xdr:rowOff>154781</xdr:rowOff>
    </xdr:from>
    <xdr:to>
      <xdr:col>4</xdr:col>
      <xdr:colOff>428625</xdr:colOff>
      <xdr:row>91</xdr:row>
      <xdr:rowOff>166687</xdr:rowOff>
    </xdr:to>
    <xdr:cxnSp macro="">
      <xdr:nvCxnSpPr>
        <xdr:cNvPr id="6" name="Conector recto 5"/>
        <xdr:cNvCxnSpPr/>
      </xdr:nvCxnSpPr>
      <xdr:spPr>
        <a:xfrm flipV="1">
          <a:off x="15168563" y="30527625"/>
          <a:ext cx="2309812" cy="119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22678</xdr:colOff>
      <xdr:row>0</xdr:row>
      <xdr:rowOff>0</xdr:rowOff>
    </xdr:from>
    <xdr:to>
      <xdr:col>0</xdr:col>
      <xdr:colOff>2538775</xdr:colOff>
      <xdr:row>5</xdr:row>
      <xdr:rowOff>183093</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78" y="0"/>
          <a:ext cx="2516097" cy="1135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5057775</xdr:colOff>
      <xdr:row>95</xdr:row>
      <xdr:rowOff>180975</xdr:rowOff>
    </xdr:from>
    <xdr:to>
      <xdr:col>1</xdr:col>
      <xdr:colOff>7296150</xdr:colOff>
      <xdr:row>96</xdr:row>
      <xdr:rowOff>9525</xdr:rowOff>
    </xdr:to>
    <xdr:cxnSp macro="">
      <xdr:nvCxnSpPr>
        <xdr:cNvPr id="3" name="Conector recto 2"/>
        <xdr:cNvCxnSpPr/>
      </xdr:nvCxnSpPr>
      <xdr:spPr>
        <a:xfrm flipV="1">
          <a:off x="8515350" y="30861000"/>
          <a:ext cx="22383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609600</xdr:colOff>
      <xdr:row>95</xdr:row>
      <xdr:rowOff>180975</xdr:rowOff>
    </xdr:from>
    <xdr:to>
      <xdr:col>5</xdr:col>
      <xdr:colOff>200025</xdr:colOff>
      <xdr:row>96</xdr:row>
      <xdr:rowOff>0</xdr:rowOff>
    </xdr:to>
    <xdr:cxnSp macro="">
      <xdr:nvCxnSpPr>
        <xdr:cNvPr id="4" name="Conector recto 3"/>
        <xdr:cNvCxnSpPr/>
      </xdr:nvCxnSpPr>
      <xdr:spPr>
        <a:xfrm>
          <a:off x="9420225" y="72971025"/>
          <a:ext cx="202882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600075</xdr:colOff>
      <xdr:row>95</xdr:row>
      <xdr:rowOff>180975</xdr:rowOff>
    </xdr:from>
    <xdr:to>
      <xdr:col>1</xdr:col>
      <xdr:colOff>2962275</xdr:colOff>
      <xdr:row>96</xdr:row>
      <xdr:rowOff>0</xdr:rowOff>
    </xdr:to>
    <xdr:cxnSp macro="">
      <xdr:nvCxnSpPr>
        <xdr:cNvPr id="6" name="Conector recto 5"/>
        <xdr:cNvCxnSpPr/>
      </xdr:nvCxnSpPr>
      <xdr:spPr>
        <a:xfrm flipV="1">
          <a:off x="4152900" y="75618975"/>
          <a:ext cx="23622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2900363</xdr:colOff>
      <xdr:row>3</xdr:row>
      <xdr:rowOff>161924</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2"/>
          <a:ext cx="2900363" cy="733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5057775</xdr:colOff>
      <xdr:row>133</xdr:row>
      <xdr:rowOff>180975</xdr:rowOff>
    </xdr:from>
    <xdr:to>
      <xdr:col>1</xdr:col>
      <xdr:colOff>7296150</xdr:colOff>
      <xdr:row>134</xdr:row>
      <xdr:rowOff>9525</xdr:rowOff>
    </xdr:to>
    <xdr:cxnSp macro="">
      <xdr:nvCxnSpPr>
        <xdr:cNvPr id="5" name="Conector recto 4"/>
        <xdr:cNvCxnSpPr/>
      </xdr:nvCxnSpPr>
      <xdr:spPr>
        <a:xfrm flipV="1">
          <a:off x="7096125" y="71866125"/>
          <a:ext cx="0"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609600</xdr:colOff>
      <xdr:row>133</xdr:row>
      <xdr:rowOff>180975</xdr:rowOff>
    </xdr:from>
    <xdr:to>
      <xdr:col>7</xdr:col>
      <xdr:colOff>200025</xdr:colOff>
      <xdr:row>134</xdr:row>
      <xdr:rowOff>0</xdr:rowOff>
    </xdr:to>
    <xdr:cxnSp macro="">
      <xdr:nvCxnSpPr>
        <xdr:cNvPr id="6" name="Conector recto 5"/>
        <xdr:cNvCxnSpPr/>
      </xdr:nvCxnSpPr>
      <xdr:spPr>
        <a:xfrm>
          <a:off x="8905875" y="71866125"/>
          <a:ext cx="172402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600075</xdr:colOff>
      <xdr:row>133</xdr:row>
      <xdr:rowOff>180975</xdr:rowOff>
    </xdr:from>
    <xdr:to>
      <xdr:col>1</xdr:col>
      <xdr:colOff>2962275</xdr:colOff>
      <xdr:row>134</xdr:row>
      <xdr:rowOff>0</xdr:rowOff>
    </xdr:to>
    <xdr:cxnSp macro="">
      <xdr:nvCxnSpPr>
        <xdr:cNvPr id="7" name="Conector recto 6"/>
        <xdr:cNvCxnSpPr/>
      </xdr:nvCxnSpPr>
      <xdr:spPr>
        <a:xfrm flipV="1">
          <a:off x="4019550" y="71866125"/>
          <a:ext cx="23622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1"/>
  <sheetViews>
    <sheetView topLeftCell="B1" zoomScale="84" zoomScaleNormal="84" zoomScalePageLayoutView="60" workbookViewId="0">
      <selection activeCell="B5" sqref="B5:J5"/>
    </sheetView>
  </sheetViews>
  <sheetFormatPr baseColWidth="10" defaultRowHeight="15" x14ac:dyDescent="0.25"/>
  <cols>
    <col min="1" max="1" width="4.28515625" hidden="1" customWidth="1"/>
    <col min="2" max="2" width="36" style="15" customWidth="1"/>
    <col min="3" max="3" width="75.140625" style="7" customWidth="1"/>
    <col min="4" max="4" width="16" style="7" customWidth="1"/>
    <col min="5" max="5" width="12.28515625" style="12" customWidth="1"/>
    <col min="6" max="6" width="21.42578125" style="6" customWidth="1"/>
    <col min="7" max="7" width="16.7109375" style="12" customWidth="1"/>
    <col min="8" max="8" width="20.5703125" style="10" customWidth="1"/>
    <col min="9" max="9" width="17" style="8" customWidth="1"/>
    <col min="10" max="10" width="13.42578125" style="11" customWidth="1"/>
  </cols>
  <sheetData>
    <row r="1" spans="2:11" x14ac:dyDescent="0.25">
      <c r="B1" s="7"/>
    </row>
    <row r="2" spans="2:11" x14ac:dyDescent="0.25">
      <c r="B2" s="7"/>
    </row>
    <row r="3" spans="2:11" x14ac:dyDescent="0.25">
      <c r="B3" s="7"/>
    </row>
    <row r="5" spans="2:11" ht="18" x14ac:dyDescent="0.25">
      <c r="B5" s="129" t="s">
        <v>19</v>
      </c>
      <c r="C5" s="129"/>
      <c r="D5" s="129"/>
      <c r="E5" s="129"/>
      <c r="F5" s="129"/>
      <c r="G5" s="129"/>
      <c r="H5" s="129"/>
      <c r="I5" s="129"/>
      <c r="J5" s="129"/>
    </row>
    <row r="6" spans="2:11" x14ac:dyDescent="0.25">
      <c r="B6" s="7"/>
    </row>
    <row r="7" spans="2:11" ht="15.75" thickBot="1" x14ac:dyDescent="0.3">
      <c r="K7" s="1"/>
    </row>
    <row r="8" spans="2:11" s="4" customFormat="1" x14ac:dyDescent="0.25">
      <c r="B8" s="135" t="s">
        <v>1</v>
      </c>
      <c r="C8" s="131" t="s">
        <v>0</v>
      </c>
      <c r="D8" s="133" t="s">
        <v>2</v>
      </c>
      <c r="E8" s="131" t="s">
        <v>3</v>
      </c>
      <c r="F8" s="131" t="s">
        <v>4</v>
      </c>
      <c r="G8" s="131" t="s">
        <v>7</v>
      </c>
      <c r="H8" s="137" t="s">
        <v>5</v>
      </c>
      <c r="I8" s="137" t="s">
        <v>6</v>
      </c>
      <c r="J8" s="139" t="s">
        <v>8</v>
      </c>
      <c r="K8" s="5"/>
    </row>
    <row r="9" spans="2:11" s="4" customFormat="1" ht="15.75" thickBot="1" x14ac:dyDescent="0.3">
      <c r="B9" s="136"/>
      <c r="C9" s="132"/>
      <c r="D9" s="134"/>
      <c r="E9" s="132"/>
      <c r="F9" s="132"/>
      <c r="G9" s="132"/>
      <c r="H9" s="138"/>
      <c r="I9" s="138"/>
      <c r="J9" s="140"/>
      <c r="K9" s="5"/>
    </row>
    <row r="10" spans="2:11" s="2" customFormat="1" ht="43.5" thickBot="1" x14ac:dyDescent="0.3">
      <c r="B10" s="13" t="s">
        <v>15</v>
      </c>
      <c r="C10" s="42" t="s">
        <v>206</v>
      </c>
      <c r="D10" s="16" t="s">
        <v>14</v>
      </c>
      <c r="E10" s="17">
        <v>44382</v>
      </c>
      <c r="F10" s="18">
        <v>160000</v>
      </c>
      <c r="G10" s="17">
        <f t="shared" ref="G10:G41" si="0">E10+30</f>
        <v>44412</v>
      </c>
      <c r="H10" s="18">
        <f t="shared" ref="H10:H41" si="1">+F10</f>
        <v>160000</v>
      </c>
      <c r="I10" s="19">
        <f t="shared" ref="I10:I42" si="2">+F10-H10</f>
        <v>0</v>
      </c>
      <c r="J10" s="20" t="s">
        <v>9</v>
      </c>
      <c r="K10" s="3"/>
    </row>
    <row r="11" spans="2:11" s="2" customFormat="1" ht="43.5" thickBot="1" x14ac:dyDescent="0.3">
      <c r="B11" s="13" t="s">
        <v>16</v>
      </c>
      <c r="C11" s="43" t="s">
        <v>207</v>
      </c>
      <c r="D11" s="16" t="s">
        <v>17</v>
      </c>
      <c r="E11" s="17">
        <v>44376</v>
      </c>
      <c r="F11" s="18">
        <v>10499.58</v>
      </c>
      <c r="G11" s="17">
        <f t="shared" si="0"/>
        <v>44406</v>
      </c>
      <c r="H11" s="18">
        <f t="shared" si="1"/>
        <v>10499.58</v>
      </c>
      <c r="I11" s="19">
        <f t="shared" si="2"/>
        <v>0</v>
      </c>
      <c r="J11" s="20" t="s">
        <v>10</v>
      </c>
      <c r="K11" s="3"/>
    </row>
    <row r="12" spans="2:11" s="2" customFormat="1" ht="43.5" thickBot="1" x14ac:dyDescent="0.3">
      <c r="B12" s="13" t="s">
        <v>16</v>
      </c>
      <c r="C12" s="43" t="s">
        <v>208</v>
      </c>
      <c r="D12" s="16" t="s">
        <v>18</v>
      </c>
      <c r="E12" s="17">
        <v>44399</v>
      </c>
      <c r="F12" s="18">
        <v>11800</v>
      </c>
      <c r="G12" s="17">
        <f t="shared" si="0"/>
        <v>44429</v>
      </c>
      <c r="H12" s="18">
        <f t="shared" si="1"/>
        <v>11800</v>
      </c>
      <c r="I12" s="19">
        <f t="shared" si="2"/>
        <v>0</v>
      </c>
      <c r="J12" s="20" t="s">
        <v>9</v>
      </c>
      <c r="K12" s="3"/>
    </row>
    <row r="13" spans="2:11" s="2" customFormat="1" ht="57.75" thickBot="1" x14ac:dyDescent="0.3">
      <c r="B13" s="13" t="s">
        <v>20</v>
      </c>
      <c r="C13" s="44" t="s">
        <v>209</v>
      </c>
      <c r="D13" s="16" t="s">
        <v>204</v>
      </c>
      <c r="E13" s="17">
        <v>44392</v>
      </c>
      <c r="F13" s="18">
        <v>1081075.8</v>
      </c>
      <c r="G13" s="17">
        <f t="shared" si="0"/>
        <v>44422</v>
      </c>
      <c r="H13" s="18">
        <f t="shared" si="1"/>
        <v>1081075.8</v>
      </c>
      <c r="I13" s="19">
        <f t="shared" si="2"/>
        <v>0</v>
      </c>
      <c r="J13" s="20" t="s">
        <v>9</v>
      </c>
      <c r="K13" s="3"/>
    </row>
    <row r="14" spans="2:11" s="2" customFormat="1" ht="29.25" thickBot="1" x14ac:dyDescent="0.3">
      <c r="B14" s="13" t="s">
        <v>21</v>
      </c>
      <c r="C14" s="43" t="s">
        <v>22</v>
      </c>
      <c r="D14" s="16" t="s">
        <v>23</v>
      </c>
      <c r="E14" s="17">
        <v>44393</v>
      </c>
      <c r="F14" s="18">
        <v>18575.09</v>
      </c>
      <c r="G14" s="17">
        <f t="shared" si="0"/>
        <v>44423</v>
      </c>
      <c r="H14" s="18">
        <f t="shared" si="1"/>
        <v>18575.09</v>
      </c>
      <c r="I14" s="19">
        <f t="shared" si="2"/>
        <v>0</v>
      </c>
      <c r="J14" s="20" t="s">
        <v>9</v>
      </c>
      <c r="K14" s="3"/>
    </row>
    <row r="15" spans="2:11" s="2" customFormat="1" ht="43.5" thickBot="1" x14ac:dyDescent="0.3">
      <c r="B15" s="13" t="s">
        <v>24</v>
      </c>
      <c r="C15" s="43" t="s">
        <v>25</v>
      </c>
      <c r="D15" s="16" t="s">
        <v>26</v>
      </c>
      <c r="E15" s="17">
        <v>44388</v>
      </c>
      <c r="F15" s="18">
        <v>81420</v>
      </c>
      <c r="G15" s="17">
        <f t="shared" si="0"/>
        <v>44418</v>
      </c>
      <c r="H15" s="18">
        <f t="shared" si="1"/>
        <v>81420</v>
      </c>
      <c r="I15" s="19">
        <f t="shared" si="2"/>
        <v>0</v>
      </c>
      <c r="J15" s="20" t="s">
        <v>9</v>
      </c>
      <c r="K15" s="3"/>
    </row>
    <row r="16" spans="2:11" s="2" customFormat="1" ht="43.5" thickBot="1" x14ac:dyDescent="0.3">
      <c r="B16" s="13" t="s">
        <v>27</v>
      </c>
      <c r="C16" s="43" t="s">
        <v>210</v>
      </c>
      <c r="D16" s="16" t="s">
        <v>28</v>
      </c>
      <c r="E16" s="17">
        <v>44379</v>
      </c>
      <c r="F16" s="18">
        <v>58344.639999999999</v>
      </c>
      <c r="G16" s="17">
        <f t="shared" si="0"/>
        <v>44409</v>
      </c>
      <c r="H16" s="18">
        <f t="shared" si="1"/>
        <v>58344.639999999999</v>
      </c>
      <c r="I16" s="19">
        <f t="shared" si="2"/>
        <v>0</v>
      </c>
      <c r="J16" s="20" t="s">
        <v>9</v>
      </c>
      <c r="K16" s="3"/>
    </row>
    <row r="17" spans="2:11" s="2" customFormat="1" ht="43.5" thickBot="1" x14ac:dyDescent="0.3">
      <c r="B17" s="48" t="s">
        <v>29</v>
      </c>
      <c r="C17" s="43" t="s">
        <v>211</v>
      </c>
      <c r="D17" s="16" t="s">
        <v>30</v>
      </c>
      <c r="E17" s="17">
        <v>44400</v>
      </c>
      <c r="F17" s="18">
        <v>26780.27</v>
      </c>
      <c r="G17" s="17">
        <f t="shared" si="0"/>
        <v>44430</v>
      </c>
      <c r="H17" s="18">
        <f t="shared" si="1"/>
        <v>26780.27</v>
      </c>
      <c r="I17" s="19">
        <f t="shared" si="2"/>
        <v>0</v>
      </c>
      <c r="J17" s="20" t="s">
        <v>9</v>
      </c>
      <c r="K17" s="3"/>
    </row>
    <row r="18" spans="2:11" s="2" customFormat="1" ht="43.5" thickBot="1" x14ac:dyDescent="0.3">
      <c r="B18" s="13" t="s">
        <v>31</v>
      </c>
      <c r="C18" s="44" t="s">
        <v>179</v>
      </c>
      <c r="D18" s="16" t="s">
        <v>32</v>
      </c>
      <c r="E18" s="17">
        <v>44382</v>
      </c>
      <c r="F18" s="18">
        <v>130954.36</v>
      </c>
      <c r="G18" s="17">
        <f t="shared" si="0"/>
        <v>44412</v>
      </c>
      <c r="H18" s="18">
        <f t="shared" si="1"/>
        <v>130954.36</v>
      </c>
      <c r="I18" s="19">
        <f t="shared" si="2"/>
        <v>0</v>
      </c>
      <c r="J18" s="20" t="s">
        <v>9</v>
      </c>
      <c r="K18" s="3"/>
    </row>
    <row r="19" spans="2:11" s="2" customFormat="1" ht="43.5" thickBot="1" x14ac:dyDescent="0.3">
      <c r="B19" s="13" t="s">
        <v>33</v>
      </c>
      <c r="C19" s="43" t="s">
        <v>212</v>
      </c>
      <c r="D19" s="16" t="s">
        <v>34</v>
      </c>
      <c r="E19" s="17">
        <v>44354</v>
      </c>
      <c r="F19" s="18">
        <v>129430</v>
      </c>
      <c r="G19" s="17">
        <f t="shared" si="0"/>
        <v>44384</v>
      </c>
      <c r="H19" s="18">
        <f t="shared" si="1"/>
        <v>129430</v>
      </c>
      <c r="I19" s="19">
        <f t="shared" si="2"/>
        <v>0</v>
      </c>
      <c r="J19" s="20" t="s">
        <v>10</v>
      </c>
      <c r="K19" s="3"/>
    </row>
    <row r="20" spans="2:11" s="2" customFormat="1" ht="43.5" thickBot="1" x14ac:dyDescent="0.3">
      <c r="B20" s="13" t="s">
        <v>35</v>
      </c>
      <c r="C20" s="45" t="s">
        <v>213</v>
      </c>
      <c r="D20" s="16" t="s">
        <v>36</v>
      </c>
      <c r="E20" s="17">
        <v>44393</v>
      </c>
      <c r="F20" s="18">
        <v>16520</v>
      </c>
      <c r="G20" s="17">
        <f t="shared" si="0"/>
        <v>44423</v>
      </c>
      <c r="H20" s="18">
        <f t="shared" si="1"/>
        <v>16520</v>
      </c>
      <c r="I20" s="19">
        <f t="shared" si="2"/>
        <v>0</v>
      </c>
      <c r="J20" s="20" t="s">
        <v>9</v>
      </c>
      <c r="K20" s="3"/>
    </row>
    <row r="21" spans="2:11" s="2" customFormat="1" ht="57.75" thickBot="1" x14ac:dyDescent="0.3">
      <c r="B21" s="13" t="s">
        <v>37</v>
      </c>
      <c r="C21" s="45" t="s">
        <v>214</v>
      </c>
      <c r="D21" s="16" t="s">
        <v>40</v>
      </c>
      <c r="E21" s="17">
        <v>44397</v>
      </c>
      <c r="F21" s="18">
        <v>63130</v>
      </c>
      <c r="G21" s="17">
        <f t="shared" si="0"/>
        <v>44427</v>
      </c>
      <c r="H21" s="18">
        <f t="shared" si="1"/>
        <v>63130</v>
      </c>
      <c r="I21" s="19">
        <f t="shared" si="2"/>
        <v>0</v>
      </c>
      <c r="J21" s="20" t="s">
        <v>9</v>
      </c>
      <c r="K21" s="3"/>
    </row>
    <row r="22" spans="2:11" s="2" customFormat="1" ht="30" x14ac:dyDescent="0.25">
      <c r="B22" s="13" t="s">
        <v>38</v>
      </c>
      <c r="C22" s="46" t="s">
        <v>215</v>
      </c>
      <c r="D22" s="16" t="s">
        <v>39</v>
      </c>
      <c r="E22" s="17">
        <v>44398</v>
      </c>
      <c r="F22" s="18">
        <v>4130</v>
      </c>
      <c r="G22" s="17">
        <f t="shared" si="0"/>
        <v>44428</v>
      </c>
      <c r="H22" s="21">
        <f t="shared" si="1"/>
        <v>4130</v>
      </c>
      <c r="I22" s="22">
        <f t="shared" si="2"/>
        <v>0</v>
      </c>
      <c r="J22" s="20" t="s">
        <v>9</v>
      </c>
      <c r="K22" s="3"/>
    </row>
    <row r="23" spans="2:11" s="2" customFormat="1" ht="15.75" thickBot="1" x14ac:dyDescent="0.3">
      <c r="B23" s="13" t="s">
        <v>41</v>
      </c>
      <c r="C23" s="47" t="s">
        <v>216</v>
      </c>
      <c r="D23" s="16" t="s">
        <v>42</v>
      </c>
      <c r="E23" s="17">
        <v>44267</v>
      </c>
      <c r="F23" s="18">
        <v>258489.60000000001</v>
      </c>
      <c r="G23" s="17">
        <f t="shared" si="0"/>
        <v>44297</v>
      </c>
      <c r="H23" s="18">
        <f t="shared" si="1"/>
        <v>258489.60000000001</v>
      </c>
      <c r="I23" s="19">
        <f t="shared" si="2"/>
        <v>0</v>
      </c>
      <c r="J23" s="20" t="s">
        <v>9</v>
      </c>
      <c r="K23" s="3"/>
    </row>
    <row r="24" spans="2:11" s="2" customFormat="1" ht="43.5" thickBot="1" x14ac:dyDescent="0.3">
      <c r="B24" s="48" t="s">
        <v>41</v>
      </c>
      <c r="C24" s="43" t="s">
        <v>217</v>
      </c>
      <c r="D24" s="16" t="s">
        <v>43</v>
      </c>
      <c r="E24" s="17">
        <v>44267</v>
      </c>
      <c r="F24" s="18">
        <v>110037.36</v>
      </c>
      <c r="G24" s="17">
        <f t="shared" si="0"/>
        <v>44297</v>
      </c>
      <c r="H24" s="18">
        <f t="shared" si="1"/>
        <v>110037.36</v>
      </c>
      <c r="I24" s="19">
        <f t="shared" si="2"/>
        <v>0</v>
      </c>
      <c r="J24" s="20" t="s">
        <v>9</v>
      </c>
      <c r="K24" s="3"/>
    </row>
    <row r="25" spans="2:11" s="2" customFormat="1" ht="43.5" x14ac:dyDescent="0.25">
      <c r="B25" s="13" t="s">
        <v>44</v>
      </c>
      <c r="C25" s="49" t="s">
        <v>218</v>
      </c>
      <c r="D25" s="16" t="s">
        <v>45</v>
      </c>
      <c r="E25" s="17">
        <v>44361</v>
      </c>
      <c r="F25" s="18">
        <v>70800</v>
      </c>
      <c r="G25" s="17">
        <f t="shared" si="0"/>
        <v>44391</v>
      </c>
      <c r="H25" s="18">
        <f t="shared" si="1"/>
        <v>70800</v>
      </c>
      <c r="I25" s="19">
        <f t="shared" si="2"/>
        <v>0</v>
      </c>
      <c r="J25" s="20" t="s">
        <v>10</v>
      </c>
      <c r="K25" s="3"/>
    </row>
    <row r="26" spans="2:11" s="2" customFormat="1" ht="43.5" x14ac:dyDescent="0.25">
      <c r="B26" s="13" t="s">
        <v>46</v>
      </c>
      <c r="C26" s="51" t="s">
        <v>219</v>
      </c>
      <c r="D26" s="16" t="s">
        <v>47</v>
      </c>
      <c r="E26" s="17">
        <v>44390</v>
      </c>
      <c r="F26" s="18">
        <v>310340</v>
      </c>
      <c r="G26" s="17">
        <f t="shared" si="0"/>
        <v>44420</v>
      </c>
      <c r="H26" s="18">
        <f t="shared" si="1"/>
        <v>310340</v>
      </c>
      <c r="I26" s="19">
        <f t="shared" si="2"/>
        <v>0</v>
      </c>
      <c r="J26" s="20" t="s">
        <v>9</v>
      </c>
      <c r="K26" s="3"/>
    </row>
    <row r="27" spans="2:11" s="2" customFormat="1" ht="29.25" thickBot="1" x14ac:dyDescent="0.3">
      <c r="B27" s="13" t="s">
        <v>48</v>
      </c>
      <c r="C27" s="43" t="s">
        <v>49</v>
      </c>
      <c r="D27" s="16" t="s">
        <v>50</v>
      </c>
      <c r="E27" s="17">
        <v>44340</v>
      </c>
      <c r="F27" s="18">
        <v>156000</v>
      </c>
      <c r="G27" s="17">
        <f t="shared" si="0"/>
        <v>44370</v>
      </c>
      <c r="H27" s="18">
        <f t="shared" si="1"/>
        <v>156000</v>
      </c>
      <c r="I27" s="19">
        <f t="shared" si="2"/>
        <v>0</v>
      </c>
      <c r="J27" s="20" t="s">
        <v>10</v>
      </c>
      <c r="K27" s="3"/>
    </row>
    <row r="28" spans="2:11" s="2" customFormat="1" ht="30.75" thickBot="1" x14ac:dyDescent="0.3">
      <c r="B28" s="13" t="s">
        <v>51</v>
      </c>
      <c r="C28" s="43" t="s">
        <v>220</v>
      </c>
      <c r="D28" s="16" t="s">
        <v>52</v>
      </c>
      <c r="E28" s="17">
        <v>44396</v>
      </c>
      <c r="F28" s="18">
        <v>7566.69</v>
      </c>
      <c r="G28" s="17">
        <f t="shared" si="0"/>
        <v>44426</v>
      </c>
      <c r="H28" s="18">
        <f t="shared" si="1"/>
        <v>7566.69</v>
      </c>
      <c r="I28" s="19">
        <f t="shared" si="2"/>
        <v>0</v>
      </c>
      <c r="J28" s="20" t="s">
        <v>9</v>
      </c>
      <c r="K28" s="3"/>
    </row>
    <row r="29" spans="2:11" s="2" customFormat="1" ht="43.5" thickBot="1" x14ac:dyDescent="0.3">
      <c r="B29" s="13" t="s">
        <v>51</v>
      </c>
      <c r="C29" s="43" t="s">
        <v>221</v>
      </c>
      <c r="D29" s="16" t="s">
        <v>53</v>
      </c>
      <c r="E29" s="17">
        <v>44396</v>
      </c>
      <c r="F29" s="18">
        <v>15384.9</v>
      </c>
      <c r="G29" s="17">
        <f t="shared" si="0"/>
        <v>44426</v>
      </c>
      <c r="H29" s="18">
        <f t="shared" si="1"/>
        <v>15384.9</v>
      </c>
      <c r="I29" s="19">
        <f t="shared" si="2"/>
        <v>0</v>
      </c>
      <c r="J29" s="20" t="s">
        <v>9</v>
      </c>
      <c r="K29" s="3"/>
    </row>
    <row r="30" spans="2:11" s="2" customFormat="1" ht="30.75" thickBot="1" x14ac:dyDescent="0.3">
      <c r="B30" s="13" t="s">
        <v>51</v>
      </c>
      <c r="C30" s="43" t="s">
        <v>222</v>
      </c>
      <c r="D30" s="16" t="s">
        <v>54</v>
      </c>
      <c r="E30" s="17">
        <v>44403</v>
      </c>
      <c r="F30" s="18">
        <v>3902.54</v>
      </c>
      <c r="G30" s="17">
        <f t="shared" si="0"/>
        <v>44433</v>
      </c>
      <c r="H30" s="18">
        <f t="shared" si="1"/>
        <v>3902.54</v>
      </c>
      <c r="I30" s="19">
        <f t="shared" si="2"/>
        <v>0</v>
      </c>
      <c r="J30" s="20" t="s">
        <v>9</v>
      </c>
      <c r="K30" s="3"/>
    </row>
    <row r="31" spans="2:11" s="2" customFormat="1" ht="43.5" thickBot="1" x14ac:dyDescent="0.3">
      <c r="B31" s="13" t="s">
        <v>51</v>
      </c>
      <c r="C31" s="43" t="s">
        <v>223</v>
      </c>
      <c r="D31" s="16" t="s">
        <v>55</v>
      </c>
      <c r="E31" s="17">
        <v>44396</v>
      </c>
      <c r="F31" s="18">
        <v>398801.74</v>
      </c>
      <c r="G31" s="17">
        <f t="shared" si="0"/>
        <v>44426</v>
      </c>
      <c r="H31" s="18">
        <f t="shared" si="1"/>
        <v>398801.74</v>
      </c>
      <c r="I31" s="19">
        <f t="shared" si="2"/>
        <v>0</v>
      </c>
      <c r="J31" s="20" t="s">
        <v>9</v>
      </c>
      <c r="K31" s="3"/>
    </row>
    <row r="32" spans="2:11" s="2" customFormat="1" ht="43.5" thickBot="1" x14ac:dyDescent="0.3">
      <c r="B32" s="13" t="s">
        <v>48</v>
      </c>
      <c r="C32" s="43" t="s">
        <v>224</v>
      </c>
      <c r="D32" s="16" t="s">
        <v>56</v>
      </c>
      <c r="E32" s="17">
        <v>44401</v>
      </c>
      <c r="F32" s="18">
        <v>5964.21</v>
      </c>
      <c r="G32" s="17">
        <f t="shared" si="0"/>
        <v>44431</v>
      </c>
      <c r="H32" s="18">
        <f t="shared" si="1"/>
        <v>5964.21</v>
      </c>
      <c r="I32" s="19">
        <f>+F32-H32</f>
        <v>0</v>
      </c>
      <c r="J32" s="20" t="s">
        <v>9</v>
      </c>
      <c r="K32" s="3"/>
    </row>
    <row r="33" spans="2:11" s="2" customFormat="1" ht="129" thickBot="1" x14ac:dyDescent="0.3">
      <c r="B33" s="13" t="s">
        <v>57</v>
      </c>
      <c r="C33" s="43" t="s">
        <v>225</v>
      </c>
      <c r="D33" s="16" t="s">
        <v>58</v>
      </c>
      <c r="E33" s="17">
        <v>44408</v>
      </c>
      <c r="F33" s="18">
        <v>379436.33</v>
      </c>
      <c r="G33" s="17">
        <f t="shared" si="0"/>
        <v>44438</v>
      </c>
      <c r="H33" s="18">
        <f t="shared" si="1"/>
        <v>379436.33</v>
      </c>
      <c r="I33" s="19">
        <f t="shared" si="2"/>
        <v>0</v>
      </c>
      <c r="J33" s="20" t="s">
        <v>9</v>
      </c>
      <c r="K33" s="3"/>
    </row>
    <row r="34" spans="2:11" s="2" customFormat="1" ht="29.25" thickBot="1" x14ac:dyDescent="0.3">
      <c r="B34" s="13" t="s">
        <v>46</v>
      </c>
      <c r="C34" s="43" t="s">
        <v>226</v>
      </c>
      <c r="D34" s="16" t="s">
        <v>59</v>
      </c>
      <c r="E34" s="17">
        <v>44397</v>
      </c>
      <c r="F34" s="18">
        <v>89680</v>
      </c>
      <c r="G34" s="17">
        <f t="shared" si="0"/>
        <v>44427</v>
      </c>
      <c r="H34" s="18">
        <f t="shared" si="1"/>
        <v>89680</v>
      </c>
      <c r="I34" s="19">
        <f t="shared" si="2"/>
        <v>0</v>
      </c>
      <c r="J34" s="20" t="s">
        <v>9</v>
      </c>
      <c r="K34" s="3"/>
    </row>
    <row r="35" spans="2:11" s="2" customFormat="1" x14ac:dyDescent="0.25">
      <c r="B35" s="13" t="s">
        <v>60</v>
      </c>
      <c r="C35" s="50" t="s">
        <v>227</v>
      </c>
      <c r="D35" s="16" t="s">
        <v>61</v>
      </c>
      <c r="E35" s="17">
        <v>44305</v>
      </c>
      <c r="F35" s="18">
        <v>918040</v>
      </c>
      <c r="G35" s="17">
        <f t="shared" si="0"/>
        <v>44335</v>
      </c>
      <c r="H35" s="18">
        <f t="shared" si="1"/>
        <v>918040</v>
      </c>
      <c r="I35" s="19">
        <f t="shared" si="2"/>
        <v>0</v>
      </c>
      <c r="J35" s="20" t="s">
        <v>10</v>
      </c>
      <c r="K35" s="3"/>
    </row>
    <row r="36" spans="2:11" s="2" customFormat="1" ht="42.75" x14ac:dyDescent="0.25">
      <c r="B36" s="13" t="s">
        <v>195</v>
      </c>
      <c r="C36" s="41" t="s">
        <v>196</v>
      </c>
      <c r="D36" s="16" t="s">
        <v>62</v>
      </c>
      <c r="E36" s="17">
        <v>44397</v>
      </c>
      <c r="F36" s="18">
        <v>16500</v>
      </c>
      <c r="G36" s="17">
        <f t="shared" si="0"/>
        <v>44427</v>
      </c>
      <c r="H36" s="18">
        <f t="shared" si="1"/>
        <v>16500</v>
      </c>
      <c r="I36" s="19">
        <f t="shared" si="2"/>
        <v>0</v>
      </c>
      <c r="J36" s="20" t="s">
        <v>9</v>
      </c>
      <c r="K36" s="3"/>
    </row>
    <row r="37" spans="2:11" s="2" customFormat="1" ht="43.5" thickBot="1" x14ac:dyDescent="0.3">
      <c r="B37" s="13" t="s">
        <v>63</v>
      </c>
      <c r="C37" s="45" t="s">
        <v>228</v>
      </c>
      <c r="D37" s="16" t="s">
        <v>64</v>
      </c>
      <c r="E37" s="17">
        <v>44355</v>
      </c>
      <c r="F37" s="18">
        <v>16620.3</v>
      </c>
      <c r="G37" s="17">
        <f t="shared" si="0"/>
        <v>44385</v>
      </c>
      <c r="H37" s="18">
        <f t="shared" si="1"/>
        <v>16620.3</v>
      </c>
      <c r="I37" s="19">
        <f t="shared" si="2"/>
        <v>0</v>
      </c>
      <c r="J37" s="20" t="s">
        <v>10</v>
      </c>
      <c r="K37" s="3"/>
    </row>
    <row r="38" spans="2:11" s="2" customFormat="1" ht="42.75" x14ac:dyDescent="0.25">
      <c r="B38" s="13" t="s">
        <v>65</v>
      </c>
      <c r="C38" s="41" t="s">
        <v>197</v>
      </c>
      <c r="D38" s="16" t="s">
        <v>66</v>
      </c>
      <c r="E38" s="17">
        <v>44376</v>
      </c>
      <c r="F38" s="18">
        <v>29500</v>
      </c>
      <c r="G38" s="17">
        <f t="shared" si="0"/>
        <v>44406</v>
      </c>
      <c r="H38" s="18">
        <f t="shared" si="1"/>
        <v>29500</v>
      </c>
      <c r="I38" s="19">
        <f t="shared" si="2"/>
        <v>0</v>
      </c>
      <c r="J38" s="20" t="s">
        <v>10</v>
      </c>
      <c r="K38" s="3"/>
    </row>
    <row r="39" spans="2:11" s="2" customFormat="1" ht="28.5" x14ac:dyDescent="0.25">
      <c r="B39" s="13" t="s">
        <v>67</v>
      </c>
      <c r="C39" s="14" t="s">
        <v>68</v>
      </c>
      <c r="D39" s="16" t="s">
        <v>69</v>
      </c>
      <c r="E39" s="17">
        <v>44406</v>
      </c>
      <c r="F39" s="18">
        <v>15340</v>
      </c>
      <c r="G39" s="17">
        <f t="shared" si="0"/>
        <v>44436</v>
      </c>
      <c r="H39" s="18">
        <f t="shared" si="1"/>
        <v>15340</v>
      </c>
      <c r="I39" s="19">
        <f t="shared" si="2"/>
        <v>0</v>
      </c>
      <c r="J39" s="20" t="s">
        <v>9</v>
      </c>
      <c r="K39" s="3"/>
    </row>
    <row r="40" spans="2:11" s="2" customFormat="1" ht="42.75" x14ac:dyDescent="0.25">
      <c r="B40" s="13" t="s">
        <v>70</v>
      </c>
      <c r="C40" s="14" t="s">
        <v>71</v>
      </c>
      <c r="D40" s="16" t="s">
        <v>72</v>
      </c>
      <c r="E40" s="17">
        <v>44400</v>
      </c>
      <c r="F40" s="18">
        <v>5310</v>
      </c>
      <c r="G40" s="17">
        <f t="shared" si="0"/>
        <v>44430</v>
      </c>
      <c r="H40" s="18">
        <f t="shared" si="1"/>
        <v>5310</v>
      </c>
      <c r="I40" s="19">
        <f t="shared" si="2"/>
        <v>0</v>
      </c>
      <c r="J40" s="20" t="s">
        <v>9</v>
      </c>
      <c r="K40" s="3"/>
    </row>
    <row r="41" spans="2:11" s="2" customFormat="1" ht="57" x14ac:dyDescent="0.25">
      <c r="B41" s="13" t="s">
        <v>73</v>
      </c>
      <c r="C41" s="41" t="s">
        <v>198</v>
      </c>
      <c r="D41" s="16" t="s">
        <v>74</v>
      </c>
      <c r="E41" s="17">
        <v>44396</v>
      </c>
      <c r="F41" s="18">
        <v>469200</v>
      </c>
      <c r="G41" s="17">
        <f t="shared" si="0"/>
        <v>44426</v>
      </c>
      <c r="H41" s="18">
        <f t="shared" si="1"/>
        <v>469200</v>
      </c>
      <c r="I41" s="19">
        <f t="shared" si="2"/>
        <v>0</v>
      </c>
      <c r="J41" s="20" t="s">
        <v>9</v>
      </c>
      <c r="K41" s="3"/>
    </row>
    <row r="42" spans="2:11" s="2" customFormat="1" ht="42.75" x14ac:dyDescent="0.25">
      <c r="B42" s="13" t="s">
        <v>75</v>
      </c>
      <c r="C42" s="14" t="s">
        <v>76</v>
      </c>
      <c r="D42" s="16" t="s">
        <v>77</v>
      </c>
      <c r="E42" s="17">
        <v>44412</v>
      </c>
      <c r="F42" s="18">
        <v>33750</v>
      </c>
      <c r="G42" s="17">
        <f t="shared" ref="G42:G74" si="3">E42+30</f>
        <v>44442</v>
      </c>
      <c r="H42" s="18">
        <f t="shared" ref="H42:H90" si="4">+F42</f>
        <v>33750</v>
      </c>
      <c r="I42" s="19">
        <f t="shared" si="2"/>
        <v>0</v>
      </c>
      <c r="J42" s="20" t="s">
        <v>9</v>
      </c>
      <c r="K42" s="3"/>
    </row>
    <row r="43" spans="2:11" s="2" customFormat="1" ht="30" x14ac:dyDescent="0.25">
      <c r="B43" s="13" t="s">
        <v>78</v>
      </c>
      <c r="C43" s="14" t="s">
        <v>79</v>
      </c>
      <c r="D43" s="16" t="s">
        <v>80</v>
      </c>
      <c r="E43" s="17">
        <v>44411</v>
      </c>
      <c r="F43" s="18">
        <v>9440</v>
      </c>
      <c r="G43" s="17">
        <f>E43+30</f>
        <v>44441</v>
      </c>
      <c r="H43" s="18">
        <f t="shared" si="4"/>
        <v>9440</v>
      </c>
      <c r="I43" s="19">
        <f t="shared" ref="I43:I90" si="5">+F43-H43</f>
        <v>0</v>
      </c>
      <c r="J43" s="20" t="s">
        <v>9</v>
      </c>
      <c r="K43" s="3"/>
    </row>
    <row r="44" spans="2:11" s="2" customFormat="1" ht="30" x14ac:dyDescent="0.25">
      <c r="B44" s="13" t="s">
        <v>192</v>
      </c>
      <c r="C44" s="14" t="s">
        <v>193</v>
      </c>
      <c r="D44" s="16" t="s">
        <v>194</v>
      </c>
      <c r="E44" s="17"/>
      <c r="F44" s="18">
        <v>9440</v>
      </c>
      <c r="G44" s="17">
        <f>E44+30</f>
        <v>30</v>
      </c>
      <c r="H44" s="18">
        <f>+F44</f>
        <v>9440</v>
      </c>
      <c r="I44" s="19">
        <f t="shared" si="5"/>
        <v>0</v>
      </c>
      <c r="J44" s="20" t="s">
        <v>9</v>
      </c>
      <c r="K44" s="3"/>
    </row>
    <row r="45" spans="2:11" s="2" customFormat="1" ht="28.5" x14ac:dyDescent="0.25">
      <c r="B45" s="13" t="s">
        <v>81</v>
      </c>
      <c r="C45" s="14" t="s">
        <v>82</v>
      </c>
      <c r="D45" s="16" t="s">
        <v>83</v>
      </c>
      <c r="E45" s="17">
        <v>44404</v>
      </c>
      <c r="F45" s="18">
        <v>14160</v>
      </c>
      <c r="G45" s="17">
        <f t="shared" si="3"/>
        <v>44434</v>
      </c>
      <c r="H45" s="18">
        <f t="shared" si="4"/>
        <v>14160</v>
      </c>
      <c r="I45" s="19">
        <f t="shared" si="5"/>
        <v>0</v>
      </c>
      <c r="J45" s="20" t="s">
        <v>9</v>
      </c>
      <c r="K45" s="3"/>
    </row>
    <row r="46" spans="2:11" s="2" customFormat="1" x14ac:dyDescent="0.25">
      <c r="B46" s="13" t="s">
        <v>84</v>
      </c>
      <c r="C46" s="14" t="s">
        <v>85</v>
      </c>
      <c r="D46" s="16" t="s">
        <v>86</v>
      </c>
      <c r="E46" s="17">
        <v>44349</v>
      </c>
      <c r="F46" s="18">
        <v>15664.5</v>
      </c>
      <c r="G46" s="17">
        <f t="shared" si="3"/>
        <v>44379</v>
      </c>
      <c r="H46" s="18">
        <f t="shared" si="4"/>
        <v>15664.5</v>
      </c>
      <c r="I46" s="19">
        <f t="shared" si="5"/>
        <v>0</v>
      </c>
      <c r="J46" s="20" t="s">
        <v>10</v>
      </c>
      <c r="K46" s="3"/>
    </row>
    <row r="47" spans="2:11" s="2" customFormat="1" ht="42.75" x14ac:dyDescent="0.25">
      <c r="B47" s="13" t="s">
        <v>67</v>
      </c>
      <c r="C47" s="41" t="s">
        <v>199</v>
      </c>
      <c r="D47" s="16" t="s">
        <v>87</v>
      </c>
      <c r="E47" s="17">
        <v>44406</v>
      </c>
      <c r="F47" s="18">
        <v>34220</v>
      </c>
      <c r="G47" s="17">
        <f t="shared" si="3"/>
        <v>44436</v>
      </c>
      <c r="H47" s="18">
        <f t="shared" si="4"/>
        <v>34220</v>
      </c>
      <c r="I47" s="19">
        <f t="shared" si="5"/>
        <v>0</v>
      </c>
      <c r="J47" s="20" t="s">
        <v>9</v>
      </c>
      <c r="K47" s="3"/>
    </row>
    <row r="48" spans="2:11" s="2" customFormat="1" ht="28.5" x14ac:dyDescent="0.25">
      <c r="B48" s="13" t="s">
        <v>88</v>
      </c>
      <c r="C48" s="14" t="s">
        <v>89</v>
      </c>
      <c r="D48" s="16" t="s">
        <v>90</v>
      </c>
      <c r="E48" s="17">
        <v>44378</v>
      </c>
      <c r="F48" s="18">
        <v>15022.01</v>
      </c>
      <c r="G48" s="17">
        <f t="shared" si="3"/>
        <v>44408</v>
      </c>
      <c r="H48" s="18">
        <f t="shared" si="4"/>
        <v>15022.01</v>
      </c>
      <c r="I48" s="19">
        <f t="shared" si="5"/>
        <v>0</v>
      </c>
      <c r="J48" s="20" t="s">
        <v>10</v>
      </c>
      <c r="K48" s="3"/>
    </row>
    <row r="49" spans="2:11" s="2" customFormat="1" ht="42.75" x14ac:dyDescent="0.25">
      <c r="B49" s="13" t="s">
        <v>91</v>
      </c>
      <c r="C49" s="14" t="s">
        <v>92</v>
      </c>
      <c r="D49" s="16" t="s">
        <v>69</v>
      </c>
      <c r="E49" s="17">
        <v>44317</v>
      </c>
      <c r="F49" s="18">
        <v>35400</v>
      </c>
      <c r="G49" s="17">
        <f t="shared" si="3"/>
        <v>44347</v>
      </c>
      <c r="H49" s="18">
        <f t="shared" si="4"/>
        <v>35400</v>
      </c>
      <c r="I49" s="19">
        <f t="shared" si="5"/>
        <v>0</v>
      </c>
      <c r="J49" s="20" t="s">
        <v>10</v>
      </c>
      <c r="K49" s="3"/>
    </row>
    <row r="50" spans="2:11" s="2" customFormat="1" ht="42.75" x14ac:dyDescent="0.25">
      <c r="B50" s="13" t="s">
        <v>93</v>
      </c>
      <c r="C50" s="14" t="s">
        <v>94</v>
      </c>
      <c r="D50" s="16" t="s">
        <v>95</v>
      </c>
      <c r="E50" s="17">
        <v>44411</v>
      </c>
      <c r="F50" s="18">
        <v>60000</v>
      </c>
      <c r="G50" s="17">
        <f t="shared" si="3"/>
        <v>44441</v>
      </c>
      <c r="H50" s="39">
        <f t="shared" si="4"/>
        <v>60000</v>
      </c>
      <c r="I50" s="19">
        <f t="shared" si="5"/>
        <v>0</v>
      </c>
      <c r="J50" s="20" t="s">
        <v>9</v>
      </c>
      <c r="K50" s="3"/>
    </row>
    <row r="51" spans="2:11" s="2" customFormat="1" ht="28.5" x14ac:dyDescent="0.25">
      <c r="B51" s="13" t="s">
        <v>70</v>
      </c>
      <c r="C51" s="14" t="s">
        <v>96</v>
      </c>
      <c r="D51" s="16" t="s">
        <v>77</v>
      </c>
      <c r="E51" s="17">
        <v>44400</v>
      </c>
      <c r="F51" s="18">
        <v>106206.56</v>
      </c>
      <c r="G51" s="17">
        <f t="shared" si="3"/>
        <v>44430</v>
      </c>
      <c r="H51" s="39">
        <f t="shared" si="4"/>
        <v>106206.56</v>
      </c>
      <c r="I51" s="19">
        <f t="shared" si="5"/>
        <v>0</v>
      </c>
      <c r="J51" s="20" t="s">
        <v>9</v>
      </c>
      <c r="K51" s="3"/>
    </row>
    <row r="52" spans="2:11" s="2" customFormat="1" ht="30" x14ac:dyDescent="0.25">
      <c r="B52" s="13" t="s">
        <v>97</v>
      </c>
      <c r="C52" s="14" t="s">
        <v>98</v>
      </c>
      <c r="D52" s="16" t="s">
        <v>99</v>
      </c>
      <c r="E52" s="17">
        <v>44407</v>
      </c>
      <c r="F52" s="18">
        <v>599405.44999999995</v>
      </c>
      <c r="G52" s="17">
        <f t="shared" si="3"/>
        <v>44437</v>
      </c>
      <c r="H52" s="39">
        <f t="shared" si="4"/>
        <v>599405.44999999995</v>
      </c>
      <c r="I52" s="19">
        <f t="shared" si="5"/>
        <v>0</v>
      </c>
      <c r="J52" s="20" t="s">
        <v>9</v>
      </c>
      <c r="K52" s="3"/>
    </row>
    <row r="53" spans="2:11" s="2" customFormat="1" ht="28.5" x14ac:dyDescent="0.25">
      <c r="B53" s="13" t="s">
        <v>100</v>
      </c>
      <c r="C53" s="14" t="s">
        <v>101</v>
      </c>
      <c r="D53" s="16" t="s">
        <v>102</v>
      </c>
      <c r="E53" s="17">
        <v>44412</v>
      </c>
      <c r="F53" s="18">
        <v>1416</v>
      </c>
      <c r="G53" s="17">
        <f t="shared" si="3"/>
        <v>44442</v>
      </c>
      <c r="H53" s="39">
        <f t="shared" si="4"/>
        <v>1416</v>
      </c>
      <c r="I53" s="19">
        <f t="shared" si="5"/>
        <v>0</v>
      </c>
      <c r="J53" s="20" t="s">
        <v>9</v>
      </c>
      <c r="K53" s="3"/>
    </row>
    <row r="54" spans="2:11" s="2" customFormat="1" ht="28.5" x14ac:dyDescent="0.25">
      <c r="B54" s="13" t="s">
        <v>103</v>
      </c>
      <c r="C54" s="14" t="s">
        <v>108</v>
      </c>
      <c r="D54" s="16" t="s">
        <v>104</v>
      </c>
      <c r="E54" s="17">
        <v>44414</v>
      </c>
      <c r="F54" s="18">
        <v>6510.27</v>
      </c>
      <c r="G54" s="17">
        <f t="shared" si="3"/>
        <v>44444</v>
      </c>
      <c r="H54" s="39">
        <f t="shared" si="4"/>
        <v>6510.27</v>
      </c>
      <c r="I54" s="19">
        <f t="shared" si="5"/>
        <v>0</v>
      </c>
      <c r="J54" s="20" t="s">
        <v>9</v>
      </c>
      <c r="K54" s="3"/>
    </row>
    <row r="55" spans="2:11" s="2" customFormat="1" ht="28.5" x14ac:dyDescent="0.25">
      <c r="B55" s="13" t="s">
        <v>103</v>
      </c>
      <c r="C55" s="14" t="s">
        <v>106</v>
      </c>
      <c r="D55" s="16" t="s">
        <v>105</v>
      </c>
      <c r="E55" s="17">
        <v>44414</v>
      </c>
      <c r="F55" s="18">
        <v>4817.57</v>
      </c>
      <c r="G55" s="17">
        <f t="shared" si="3"/>
        <v>44444</v>
      </c>
      <c r="H55" s="39">
        <f t="shared" si="4"/>
        <v>4817.57</v>
      </c>
      <c r="I55" s="19">
        <f t="shared" si="5"/>
        <v>0</v>
      </c>
      <c r="J55" s="20" t="s">
        <v>9</v>
      </c>
      <c r="K55" s="3"/>
    </row>
    <row r="56" spans="2:11" s="2" customFormat="1" ht="28.5" x14ac:dyDescent="0.25">
      <c r="B56" s="13" t="s">
        <v>103</v>
      </c>
      <c r="C56" s="14" t="s">
        <v>107</v>
      </c>
      <c r="D56" s="16" t="s">
        <v>109</v>
      </c>
      <c r="E56" s="17">
        <v>44414</v>
      </c>
      <c r="F56" s="18">
        <v>14198.22</v>
      </c>
      <c r="G56" s="17">
        <f t="shared" si="3"/>
        <v>44444</v>
      </c>
      <c r="H56" s="39">
        <f t="shared" si="4"/>
        <v>14198.22</v>
      </c>
      <c r="I56" s="19">
        <f t="shared" si="5"/>
        <v>0</v>
      </c>
      <c r="J56" s="20" t="s">
        <v>9</v>
      </c>
      <c r="K56" s="3"/>
    </row>
    <row r="57" spans="2:11" s="2" customFormat="1" ht="42.75" x14ac:dyDescent="0.25">
      <c r="B57" s="13" t="s">
        <v>110</v>
      </c>
      <c r="C57" s="14" t="s">
        <v>111</v>
      </c>
      <c r="D57" s="16" t="s">
        <v>112</v>
      </c>
      <c r="E57" s="17">
        <v>44410</v>
      </c>
      <c r="F57" s="18">
        <v>249983</v>
      </c>
      <c r="G57" s="17">
        <f t="shared" si="3"/>
        <v>44440</v>
      </c>
      <c r="H57" s="39">
        <f t="shared" si="4"/>
        <v>249983</v>
      </c>
      <c r="I57" s="19">
        <f t="shared" si="5"/>
        <v>0</v>
      </c>
      <c r="J57" s="20" t="s">
        <v>9</v>
      </c>
      <c r="K57" s="3"/>
    </row>
    <row r="58" spans="2:11" s="2" customFormat="1" ht="42.75" x14ac:dyDescent="0.25">
      <c r="B58" s="13" t="s">
        <v>113</v>
      </c>
      <c r="C58" s="14" t="s">
        <v>114</v>
      </c>
      <c r="D58" s="16" t="s">
        <v>115</v>
      </c>
      <c r="E58" s="17">
        <v>44340</v>
      </c>
      <c r="F58" s="18">
        <v>2302000</v>
      </c>
      <c r="G58" s="17">
        <f t="shared" si="3"/>
        <v>44370</v>
      </c>
      <c r="H58" s="39">
        <f t="shared" si="4"/>
        <v>2302000</v>
      </c>
      <c r="I58" s="19">
        <f t="shared" si="5"/>
        <v>0</v>
      </c>
      <c r="J58" s="20" t="s">
        <v>10</v>
      </c>
      <c r="K58" s="3"/>
    </row>
    <row r="59" spans="2:11" s="2" customFormat="1" ht="28.5" x14ac:dyDescent="0.25">
      <c r="B59" s="13" t="s">
        <v>116</v>
      </c>
      <c r="C59" s="14" t="s">
        <v>117</v>
      </c>
      <c r="D59" s="16" t="s">
        <v>42</v>
      </c>
      <c r="E59" s="17">
        <v>44386</v>
      </c>
      <c r="F59" s="18">
        <v>327869.73</v>
      </c>
      <c r="G59" s="17">
        <f t="shared" si="3"/>
        <v>44416</v>
      </c>
      <c r="H59" s="39">
        <f t="shared" si="4"/>
        <v>327869.73</v>
      </c>
      <c r="I59" s="19">
        <f t="shared" si="5"/>
        <v>0</v>
      </c>
      <c r="J59" s="20" t="s">
        <v>9</v>
      </c>
      <c r="K59" s="3"/>
    </row>
    <row r="60" spans="2:11" s="2" customFormat="1" ht="42.75" x14ac:dyDescent="0.25">
      <c r="B60" s="13" t="s">
        <v>118</v>
      </c>
      <c r="C60" s="14" t="s">
        <v>119</v>
      </c>
      <c r="D60" s="16" t="s">
        <v>120</v>
      </c>
      <c r="E60" s="17">
        <v>44420</v>
      </c>
      <c r="F60" s="18">
        <v>500000</v>
      </c>
      <c r="G60" s="17">
        <f t="shared" si="3"/>
        <v>44450</v>
      </c>
      <c r="H60" s="39">
        <f t="shared" si="4"/>
        <v>500000</v>
      </c>
      <c r="I60" s="19">
        <f t="shared" si="5"/>
        <v>0</v>
      </c>
      <c r="J60" s="20" t="s">
        <v>9</v>
      </c>
      <c r="K60" s="3"/>
    </row>
    <row r="61" spans="2:11" s="2" customFormat="1" ht="42.75" x14ac:dyDescent="0.25">
      <c r="B61" s="13" t="s">
        <v>121</v>
      </c>
      <c r="C61" s="41" t="s">
        <v>200</v>
      </c>
      <c r="D61" s="16" t="s">
        <v>122</v>
      </c>
      <c r="E61" s="17">
        <v>44417</v>
      </c>
      <c r="F61" s="18">
        <v>6918</v>
      </c>
      <c r="G61" s="17">
        <f t="shared" si="3"/>
        <v>44447</v>
      </c>
      <c r="H61" s="39">
        <f t="shared" si="4"/>
        <v>6918</v>
      </c>
      <c r="I61" s="19">
        <f t="shared" si="5"/>
        <v>0</v>
      </c>
      <c r="J61" s="20" t="s">
        <v>9</v>
      </c>
      <c r="K61" s="3"/>
    </row>
    <row r="62" spans="2:11" s="2" customFormat="1" ht="42.75" x14ac:dyDescent="0.25">
      <c r="B62" s="13" t="s">
        <v>121</v>
      </c>
      <c r="C62" s="14" t="s">
        <v>123</v>
      </c>
      <c r="D62" s="16" t="s">
        <v>124</v>
      </c>
      <c r="E62" s="17">
        <v>44417</v>
      </c>
      <c r="F62" s="18">
        <v>684</v>
      </c>
      <c r="G62" s="17">
        <f t="shared" si="3"/>
        <v>44447</v>
      </c>
      <c r="H62" s="39">
        <f t="shared" si="4"/>
        <v>684</v>
      </c>
      <c r="I62" s="19">
        <f t="shared" si="5"/>
        <v>0</v>
      </c>
      <c r="J62" s="20" t="s">
        <v>9</v>
      </c>
      <c r="K62" s="3"/>
    </row>
    <row r="63" spans="2:11" s="2" customFormat="1" ht="42.75" x14ac:dyDescent="0.25">
      <c r="B63" s="13" t="s">
        <v>125</v>
      </c>
      <c r="C63" s="14" t="s">
        <v>126</v>
      </c>
      <c r="D63" s="16" t="s">
        <v>127</v>
      </c>
      <c r="E63" s="17">
        <v>44425</v>
      </c>
      <c r="F63" s="18">
        <v>14801.94</v>
      </c>
      <c r="G63" s="17">
        <f t="shared" si="3"/>
        <v>44455</v>
      </c>
      <c r="H63" s="39">
        <f t="shared" si="4"/>
        <v>14801.94</v>
      </c>
      <c r="I63" s="19">
        <f t="shared" si="5"/>
        <v>0</v>
      </c>
      <c r="J63" s="20" t="s">
        <v>9</v>
      </c>
      <c r="K63" s="3"/>
    </row>
    <row r="64" spans="2:11" s="2" customFormat="1" ht="30" x14ac:dyDescent="0.25">
      <c r="B64" s="13" t="s">
        <v>128</v>
      </c>
      <c r="C64" s="14" t="s">
        <v>132</v>
      </c>
      <c r="D64" s="16" t="s">
        <v>129</v>
      </c>
      <c r="E64" s="17">
        <v>44420</v>
      </c>
      <c r="F64" s="18">
        <v>285354.57</v>
      </c>
      <c r="G64" s="17">
        <f t="shared" si="3"/>
        <v>44450</v>
      </c>
      <c r="H64" s="39">
        <f t="shared" si="4"/>
        <v>285354.57</v>
      </c>
      <c r="I64" s="19">
        <f t="shared" si="5"/>
        <v>0</v>
      </c>
      <c r="J64" s="20" t="s">
        <v>9</v>
      </c>
      <c r="K64" s="3"/>
    </row>
    <row r="65" spans="2:11" s="2" customFormat="1" ht="30" x14ac:dyDescent="0.25">
      <c r="B65" s="13" t="s">
        <v>128</v>
      </c>
      <c r="C65" s="14" t="s">
        <v>130</v>
      </c>
      <c r="D65" s="16" t="s">
        <v>131</v>
      </c>
      <c r="E65" s="17">
        <v>44420</v>
      </c>
      <c r="F65" s="18">
        <v>27066</v>
      </c>
      <c r="G65" s="17">
        <f t="shared" si="3"/>
        <v>44450</v>
      </c>
      <c r="H65" s="39">
        <f t="shared" si="4"/>
        <v>27066</v>
      </c>
      <c r="I65" s="19">
        <f t="shared" si="5"/>
        <v>0</v>
      </c>
      <c r="J65" s="20" t="s">
        <v>9</v>
      </c>
      <c r="K65" s="3"/>
    </row>
    <row r="66" spans="2:11" s="2" customFormat="1" ht="30" x14ac:dyDescent="0.25">
      <c r="B66" s="13" t="s">
        <v>128</v>
      </c>
      <c r="C66" s="14" t="s">
        <v>133</v>
      </c>
      <c r="D66" s="16" t="s">
        <v>134</v>
      </c>
      <c r="E66" s="17">
        <v>44420</v>
      </c>
      <c r="F66" s="18">
        <v>49952.5</v>
      </c>
      <c r="G66" s="17">
        <f t="shared" si="3"/>
        <v>44450</v>
      </c>
      <c r="H66" s="39">
        <f t="shared" si="4"/>
        <v>49952.5</v>
      </c>
      <c r="I66" s="19">
        <f t="shared" si="5"/>
        <v>0</v>
      </c>
      <c r="J66" s="20" t="s">
        <v>9</v>
      </c>
      <c r="K66" s="3"/>
    </row>
    <row r="67" spans="2:11" s="2" customFormat="1" ht="28.5" x14ac:dyDescent="0.25">
      <c r="B67" s="13" t="s">
        <v>121</v>
      </c>
      <c r="C67" s="14" t="s">
        <v>135</v>
      </c>
      <c r="D67" s="16" t="s">
        <v>136</v>
      </c>
      <c r="E67" s="17">
        <v>44417</v>
      </c>
      <c r="F67" s="18">
        <v>6158</v>
      </c>
      <c r="G67" s="17">
        <f t="shared" si="3"/>
        <v>44447</v>
      </c>
      <c r="H67" s="39">
        <f t="shared" si="4"/>
        <v>6158</v>
      </c>
      <c r="I67" s="19">
        <f t="shared" si="5"/>
        <v>0</v>
      </c>
      <c r="J67" s="20" t="s">
        <v>9</v>
      </c>
      <c r="K67" s="3"/>
    </row>
    <row r="68" spans="2:11" s="2" customFormat="1" ht="30" x14ac:dyDescent="0.25">
      <c r="B68" s="13" t="s">
        <v>137</v>
      </c>
      <c r="C68" s="14" t="s">
        <v>79</v>
      </c>
      <c r="D68" s="16" t="s">
        <v>138</v>
      </c>
      <c r="E68" s="17">
        <v>44425</v>
      </c>
      <c r="F68" s="18">
        <v>9440</v>
      </c>
      <c r="G68" s="17">
        <f t="shared" si="3"/>
        <v>44455</v>
      </c>
      <c r="H68" s="39">
        <f t="shared" si="4"/>
        <v>9440</v>
      </c>
      <c r="I68" s="19">
        <f t="shared" si="5"/>
        <v>0</v>
      </c>
      <c r="J68" s="20" t="s">
        <v>9</v>
      </c>
      <c r="K68" s="3"/>
    </row>
    <row r="69" spans="2:11" s="2" customFormat="1" ht="42.75" x14ac:dyDescent="0.25">
      <c r="B69" s="13" t="s">
        <v>139</v>
      </c>
      <c r="C69" s="14" t="s">
        <v>140</v>
      </c>
      <c r="D69" s="16" t="s">
        <v>141</v>
      </c>
      <c r="E69" s="17">
        <v>44427</v>
      </c>
      <c r="F69" s="18">
        <v>164660.47</v>
      </c>
      <c r="G69" s="17">
        <f t="shared" si="3"/>
        <v>44457</v>
      </c>
      <c r="H69" s="39">
        <f t="shared" si="4"/>
        <v>164660.47</v>
      </c>
      <c r="I69" s="19">
        <f t="shared" si="5"/>
        <v>0</v>
      </c>
      <c r="J69" s="20" t="s">
        <v>9</v>
      </c>
      <c r="K69" s="3"/>
    </row>
    <row r="70" spans="2:11" s="2" customFormat="1" ht="28.5" x14ac:dyDescent="0.25">
      <c r="B70" s="13" t="s">
        <v>142</v>
      </c>
      <c r="C70" s="14" t="s">
        <v>143</v>
      </c>
      <c r="D70" s="16" t="s">
        <v>144</v>
      </c>
      <c r="E70" s="17">
        <v>44402</v>
      </c>
      <c r="F70" s="18">
        <v>4601.83</v>
      </c>
      <c r="G70" s="17">
        <f t="shared" si="3"/>
        <v>44432</v>
      </c>
      <c r="H70" s="39">
        <f t="shared" si="4"/>
        <v>4601.83</v>
      </c>
      <c r="I70" s="19">
        <f t="shared" si="5"/>
        <v>0</v>
      </c>
      <c r="J70" s="20" t="s">
        <v>9</v>
      </c>
      <c r="K70" s="3"/>
    </row>
    <row r="71" spans="2:11" s="2" customFormat="1" ht="28.5" x14ac:dyDescent="0.25">
      <c r="B71" s="13" t="s">
        <v>142</v>
      </c>
      <c r="C71" s="14" t="s">
        <v>145</v>
      </c>
      <c r="D71" s="16" t="s">
        <v>146</v>
      </c>
      <c r="E71" s="17">
        <v>44402</v>
      </c>
      <c r="F71" s="18">
        <v>251398.88</v>
      </c>
      <c r="G71" s="17">
        <f t="shared" si="3"/>
        <v>44432</v>
      </c>
      <c r="H71" s="39">
        <f t="shared" si="4"/>
        <v>251398.88</v>
      </c>
      <c r="I71" s="19">
        <f t="shared" si="5"/>
        <v>0</v>
      </c>
      <c r="J71" s="20" t="s">
        <v>9</v>
      </c>
      <c r="K71" s="3"/>
    </row>
    <row r="72" spans="2:11" s="2" customFormat="1" ht="42.75" x14ac:dyDescent="0.25">
      <c r="B72" s="13" t="s">
        <v>142</v>
      </c>
      <c r="C72" s="14" t="s">
        <v>147</v>
      </c>
      <c r="D72" s="16" t="s">
        <v>148</v>
      </c>
      <c r="E72" s="17">
        <v>44402</v>
      </c>
      <c r="F72" s="18">
        <v>54506.78</v>
      </c>
      <c r="G72" s="17">
        <f t="shared" si="3"/>
        <v>44432</v>
      </c>
      <c r="H72" s="39">
        <f t="shared" si="4"/>
        <v>54506.78</v>
      </c>
      <c r="I72" s="19">
        <f t="shared" si="5"/>
        <v>0</v>
      </c>
      <c r="J72" s="20" t="s">
        <v>9</v>
      </c>
      <c r="K72" s="3"/>
    </row>
    <row r="73" spans="2:11" s="2" customFormat="1" ht="28.5" x14ac:dyDescent="0.25">
      <c r="B73" s="13" t="s">
        <v>142</v>
      </c>
      <c r="C73" s="14" t="s">
        <v>149</v>
      </c>
      <c r="D73" s="16" t="s">
        <v>150</v>
      </c>
      <c r="E73" s="17">
        <v>44413</v>
      </c>
      <c r="F73" s="18">
        <v>6075.73</v>
      </c>
      <c r="G73" s="17">
        <f t="shared" si="3"/>
        <v>44443</v>
      </c>
      <c r="H73" s="39">
        <f t="shared" si="4"/>
        <v>6075.73</v>
      </c>
      <c r="I73" s="19">
        <f t="shared" si="5"/>
        <v>0</v>
      </c>
      <c r="J73" s="20" t="s">
        <v>10</v>
      </c>
      <c r="K73" s="3"/>
    </row>
    <row r="74" spans="2:11" s="2" customFormat="1" ht="42.75" x14ac:dyDescent="0.25">
      <c r="B74" s="13" t="s">
        <v>142</v>
      </c>
      <c r="C74" s="14" t="s">
        <v>151</v>
      </c>
      <c r="D74" s="16" t="s">
        <v>152</v>
      </c>
      <c r="E74" s="17">
        <v>44413</v>
      </c>
      <c r="F74" s="18">
        <v>7323.07</v>
      </c>
      <c r="G74" s="17">
        <f t="shared" si="3"/>
        <v>44443</v>
      </c>
      <c r="H74" s="39">
        <f t="shared" si="4"/>
        <v>7323.07</v>
      </c>
      <c r="I74" s="19">
        <f t="shared" si="5"/>
        <v>0</v>
      </c>
      <c r="J74" s="20" t="s">
        <v>9</v>
      </c>
      <c r="K74" s="3"/>
    </row>
    <row r="75" spans="2:11" ht="42.75" x14ac:dyDescent="0.25">
      <c r="B75" s="13" t="s">
        <v>142</v>
      </c>
      <c r="C75" s="41" t="s">
        <v>201</v>
      </c>
      <c r="D75" s="16" t="s">
        <v>153</v>
      </c>
      <c r="E75" s="17">
        <v>44402</v>
      </c>
      <c r="F75" s="18">
        <v>2542.63</v>
      </c>
      <c r="G75" s="17">
        <f t="shared" ref="G75:G90" si="6">E75+30</f>
        <v>44432</v>
      </c>
      <c r="H75" s="39">
        <f t="shared" si="4"/>
        <v>2542.63</v>
      </c>
      <c r="I75" s="19">
        <f t="shared" si="5"/>
        <v>0</v>
      </c>
      <c r="J75" s="20" t="s">
        <v>9</v>
      </c>
      <c r="K75" s="2"/>
    </row>
    <row r="76" spans="2:11" ht="28.5" x14ac:dyDescent="0.25">
      <c r="B76" s="13" t="s">
        <v>154</v>
      </c>
      <c r="C76" s="14" t="s">
        <v>156</v>
      </c>
      <c r="D76" s="16" t="s">
        <v>155</v>
      </c>
      <c r="E76" s="17">
        <v>44426</v>
      </c>
      <c r="F76" s="18">
        <v>3750721.93</v>
      </c>
      <c r="G76" s="17">
        <f t="shared" si="6"/>
        <v>44456</v>
      </c>
      <c r="H76" s="39">
        <f t="shared" si="4"/>
        <v>3750721.93</v>
      </c>
      <c r="I76" s="19">
        <f t="shared" si="5"/>
        <v>0</v>
      </c>
      <c r="J76" s="20" t="s">
        <v>9</v>
      </c>
      <c r="K76" s="2"/>
    </row>
    <row r="77" spans="2:11" ht="42.75" x14ac:dyDescent="0.25">
      <c r="B77" s="13" t="s">
        <v>154</v>
      </c>
      <c r="C77" s="14" t="s">
        <v>157</v>
      </c>
      <c r="D77" s="16" t="s">
        <v>158</v>
      </c>
      <c r="E77" s="17">
        <v>44426</v>
      </c>
      <c r="F77" s="18">
        <v>171282.23</v>
      </c>
      <c r="G77" s="17">
        <f t="shared" si="6"/>
        <v>44456</v>
      </c>
      <c r="H77" s="39">
        <f t="shared" si="4"/>
        <v>171282.23</v>
      </c>
      <c r="I77" s="19">
        <v>0</v>
      </c>
      <c r="J77" s="20" t="s">
        <v>9</v>
      </c>
      <c r="K77" s="2"/>
    </row>
    <row r="78" spans="2:11" ht="42.75" x14ac:dyDescent="0.25">
      <c r="B78" s="13" t="s">
        <v>159</v>
      </c>
      <c r="C78" s="14" t="s">
        <v>160</v>
      </c>
      <c r="D78" s="16" t="s">
        <v>161</v>
      </c>
      <c r="E78" s="17">
        <v>44428</v>
      </c>
      <c r="F78" s="18">
        <v>35400</v>
      </c>
      <c r="G78" s="17">
        <f t="shared" si="6"/>
        <v>44458</v>
      </c>
      <c r="H78" s="39">
        <f t="shared" si="4"/>
        <v>35400</v>
      </c>
      <c r="I78" s="19">
        <f t="shared" si="5"/>
        <v>0</v>
      </c>
      <c r="J78" s="20" t="s">
        <v>9</v>
      </c>
      <c r="K78" s="2"/>
    </row>
    <row r="79" spans="2:11" ht="42.75" x14ac:dyDescent="0.25">
      <c r="B79" s="13" t="s">
        <v>162</v>
      </c>
      <c r="C79" s="14" t="s">
        <v>164</v>
      </c>
      <c r="D79" s="16" t="s">
        <v>163</v>
      </c>
      <c r="E79" s="17">
        <v>44428</v>
      </c>
      <c r="F79" s="18">
        <v>122039.05</v>
      </c>
      <c r="G79" s="17">
        <f t="shared" si="6"/>
        <v>44458</v>
      </c>
      <c r="H79" s="39">
        <f t="shared" si="4"/>
        <v>122039.05</v>
      </c>
      <c r="I79" s="19">
        <f t="shared" si="5"/>
        <v>0</v>
      </c>
      <c r="J79" s="20" t="s">
        <v>9</v>
      </c>
      <c r="K79" s="2"/>
    </row>
    <row r="80" spans="2:11" ht="28.5" x14ac:dyDescent="0.25">
      <c r="B80" s="13" t="s">
        <v>162</v>
      </c>
      <c r="C80" s="14" t="s">
        <v>165</v>
      </c>
      <c r="D80" s="16" t="s">
        <v>166</v>
      </c>
      <c r="E80" s="17">
        <v>44428</v>
      </c>
      <c r="F80" s="18">
        <v>309998.40000000002</v>
      </c>
      <c r="G80" s="17">
        <f t="shared" si="6"/>
        <v>44458</v>
      </c>
      <c r="H80" s="39">
        <f t="shared" si="4"/>
        <v>309998.40000000002</v>
      </c>
      <c r="I80" s="19">
        <f t="shared" si="5"/>
        <v>0</v>
      </c>
      <c r="J80" s="20" t="s">
        <v>9</v>
      </c>
      <c r="K80" s="2"/>
    </row>
    <row r="81" spans="2:11" ht="42.75" x14ac:dyDescent="0.25">
      <c r="B81" s="13" t="s">
        <v>67</v>
      </c>
      <c r="C81" s="14" t="s">
        <v>167</v>
      </c>
      <c r="D81" s="16" t="s">
        <v>168</v>
      </c>
      <c r="E81" s="17">
        <v>44417</v>
      </c>
      <c r="F81" s="18">
        <v>7080</v>
      </c>
      <c r="G81" s="17">
        <f t="shared" si="6"/>
        <v>44447</v>
      </c>
      <c r="H81" s="39">
        <f t="shared" si="4"/>
        <v>7080</v>
      </c>
      <c r="I81" s="19">
        <f t="shared" si="5"/>
        <v>0</v>
      </c>
      <c r="J81" s="20" t="s">
        <v>9</v>
      </c>
      <c r="K81" s="2"/>
    </row>
    <row r="82" spans="2:11" ht="42.75" x14ac:dyDescent="0.25">
      <c r="B82" s="13" t="s">
        <v>169</v>
      </c>
      <c r="C82" s="14" t="s">
        <v>170</v>
      </c>
      <c r="D82" s="16" t="s">
        <v>171</v>
      </c>
      <c r="E82" s="17">
        <v>44410</v>
      </c>
      <c r="F82" s="18">
        <v>11500.01</v>
      </c>
      <c r="G82" s="17">
        <f t="shared" si="6"/>
        <v>44440</v>
      </c>
      <c r="H82" s="39">
        <f t="shared" si="4"/>
        <v>11500.01</v>
      </c>
      <c r="I82" s="19">
        <f t="shared" si="5"/>
        <v>0</v>
      </c>
      <c r="J82" s="20" t="s">
        <v>9</v>
      </c>
      <c r="K82" s="2"/>
    </row>
    <row r="83" spans="2:11" ht="42.75" x14ac:dyDescent="0.25">
      <c r="B83" s="13" t="s">
        <v>162</v>
      </c>
      <c r="C83" s="41" t="s">
        <v>202</v>
      </c>
      <c r="D83" s="16" t="s">
        <v>172</v>
      </c>
      <c r="E83" s="17">
        <v>44413</v>
      </c>
      <c r="F83" s="18">
        <v>543071.47</v>
      </c>
      <c r="G83" s="17">
        <f t="shared" si="6"/>
        <v>44443</v>
      </c>
      <c r="H83" s="39">
        <f t="shared" si="4"/>
        <v>543071.47</v>
      </c>
      <c r="I83" s="19">
        <f t="shared" si="5"/>
        <v>0</v>
      </c>
      <c r="J83" s="20" t="s">
        <v>9</v>
      </c>
      <c r="K83" s="2"/>
    </row>
    <row r="84" spans="2:11" ht="28.5" x14ac:dyDescent="0.25">
      <c r="B84" s="13" t="s">
        <v>173</v>
      </c>
      <c r="C84" s="14" t="s">
        <v>174</v>
      </c>
      <c r="D84" s="16" t="s">
        <v>175</v>
      </c>
      <c r="E84" s="17">
        <v>44433</v>
      </c>
      <c r="F84" s="18">
        <v>38232</v>
      </c>
      <c r="G84" s="17">
        <f>E84+30</f>
        <v>44463</v>
      </c>
      <c r="H84" s="39">
        <f t="shared" si="4"/>
        <v>38232</v>
      </c>
      <c r="I84" s="19">
        <f t="shared" si="5"/>
        <v>0</v>
      </c>
      <c r="J84" s="20" t="s">
        <v>9</v>
      </c>
      <c r="K84" s="2"/>
    </row>
    <row r="85" spans="2:11" ht="30" x14ac:dyDescent="0.25">
      <c r="B85" s="13" t="s">
        <v>176</v>
      </c>
      <c r="C85" s="14" t="s">
        <v>177</v>
      </c>
      <c r="D85" s="16" t="s">
        <v>178</v>
      </c>
      <c r="E85" s="17">
        <v>44431</v>
      </c>
      <c r="F85" s="18">
        <v>282269.19</v>
      </c>
      <c r="G85" s="17">
        <f>E85+30</f>
        <v>44461</v>
      </c>
      <c r="H85" s="39">
        <f t="shared" si="4"/>
        <v>282269.19</v>
      </c>
      <c r="I85" s="19">
        <f t="shared" si="5"/>
        <v>0</v>
      </c>
      <c r="J85" s="20" t="s">
        <v>9</v>
      </c>
      <c r="K85" s="2"/>
    </row>
    <row r="86" spans="2:11" ht="57" x14ac:dyDescent="0.25">
      <c r="B86" s="13" t="s">
        <v>180</v>
      </c>
      <c r="C86" s="41" t="s">
        <v>203</v>
      </c>
      <c r="D86" s="16" t="s">
        <v>80</v>
      </c>
      <c r="E86" s="17">
        <v>44434</v>
      </c>
      <c r="F86" s="18">
        <v>467263.95</v>
      </c>
      <c r="G86" s="17">
        <f t="shared" si="6"/>
        <v>44464</v>
      </c>
      <c r="H86" s="39">
        <f t="shared" si="4"/>
        <v>467263.95</v>
      </c>
      <c r="I86" s="19">
        <f t="shared" si="5"/>
        <v>0</v>
      </c>
      <c r="J86" s="20" t="s">
        <v>9</v>
      </c>
      <c r="K86" s="2"/>
    </row>
    <row r="87" spans="2:11" ht="28.5" x14ac:dyDescent="0.25">
      <c r="B87" s="13" t="s">
        <v>181</v>
      </c>
      <c r="C87" s="14" t="s">
        <v>182</v>
      </c>
      <c r="D87" s="16" t="s">
        <v>183</v>
      </c>
      <c r="E87" s="17">
        <v>44439</v>
      </c>
      <c r="F87" s="18">
        <v>131111.10999999999</v>
      </c>
      <c r="G87" s="17">
        <f t="shared" si="6"/>
        <v>44469</v>
      </c>
      <c r="H87" s="39">
        <f t="shared" si="4"/>
        <v>131111.10999999999</v>
      </c>
      <c r="I87" s="19">
        <f t="shared" si="5"/>
        <v>0</v>
      </c>
      <c r="J87" s="20" t="s">
        <v>9</v>
      </c>
      <c r="K87" s="2"/>
    </row>
    <row r="88" spans="2:11" ht="42.75" x14ac:dyDescent="0.25">
      <c r="B88" s="13" t="s">
        <v>184</v>
      </c>
      <c r="C88" s="14" t="s">
        <v>185</v>
      </c>
      <c r="D88" s="16" t="s">
        <v>186</v>
      </c>
      <c r="E88" s="17">
        <v>44357</v>
      </c>
      <c r="F88" s="40">
        <v>49500</v>
      </c>
      <c r="G88" s="17">
        <f t="shared" si="6"/>
        <v>44387</v>
      </c>
      <c r="H88" s="39">
        <f t="shared" si="4"/>
        <v>49500</v>
      </c>
      <c r="I88" s="19">
        <f t="shared" si="5"/>
        <v>0</v>
      </c>
      <c r="J88" s="20" t="s">
        <v>10</v>
      </c>
      <c r="K88" s="2"/>
    </row>
    <row r="89" spans="2:11" ht="42.75" x14ac:dyDescent="0.25">
      <c r="B89" s="13" t="s">
        <v>187</v>
      </c>
      <c r="C89" s="14" t="s">
        <v>188</v>
      </c>
      <c r="D89" s="16" t="s">
        <v>189</v>
      </c>
      <c r="E89" s="17">
        <v>44386</v>
      </c>
      <c r="F89" s="40">
        <v>556689.19999999995</v>
      </c>
      <c r="G89" s="17">
        <f t="shared" si="6"/>
        <v>44416</v>
      </c>
      <c r="H89" s="39">
        <f t="shared" si="4"/>
        <v>556689.19999999995</v>
      </c>
      <c r="I89" s="19">
        <f t="shared" si="5"/>
        <v>0</v>
      </c>
      <c r="J89" s="20" t="s">
        <v>9</v>
      </c>
      <c r="K89" s="2"/>
    </row>
    <row r="90" spans="2:11" ht="42.75" x14ac:dyDescent="0.25">
      <c r="B90" s="13" t="s">
        <v>190</v>
      </c>
      <c r="C90" s="41" t="s">
        <v>205</v>
      </c>
      <c r="D90" s="16" t="s">
        <v>191</v>
      </c>
      <c r="E90" s="17">
        <v>44428</v>
      </c>
      <c r="F90" s="18">
        <v>146627.39000000001</v>
      </c>
      <c r="G90" s="17">
        <f t="shared" si="6"/>
        <v>44458</v>
      </c>
      <c r="H90" s="39">
        <f t="shared" si="4"/>
        <v>146627.39000000001</v>
      </c>
      <c r="I90" s="19">
        <f t="shared" si="5"/>
        <v>0</v>
      </c>
      <c r="J90" s="20" t="s">
        <v>9</v>
      </c>
      <c r="K90" s="2"/>
    </row>
    <row r="91" spans="2:11" s="38" customFormat="1" ht="15.75" x14ac:dyDescent="0.25">
      <c r="B91" s="23"/>
      <c r="C91" s="24"/>
      <c r="D91" s="24"/>
      <c r="E91" s="25" t="s">
        <v>11</v>
      </c>
      <c r="F91" s="26">
        <f>SUM(F10:F90)</f>
        <v>16923347.050000001</v>
      </c>
      <c r="G91" s="26"/>
      <c r="H91" s="26">
        <f>SUM(H10:H90)</f>
        <v>16923347.050000001</v>
      </c>
      <c r="I91" s="26">
        <f>SUM(I10:I90)</f>
        <v>0</v>
      </c>
      <c r="J91" s="27"/>
    </row>
    <row r="92" spans="2:11" x14ac:dyDescent="0.25">
      <c r="B92" s="7"/>
      <c r="F92" s="7"/>
    </row>
    <row r="93" spans="2:11" x14ac:dyDescent="0.25">
      <c r="B93" s="7"/>
      <c r="F93" s="7"/>
      <c r="H93" s="28"/>
    </row>
    <row r="94" spans="2:11" x14ac:dyDescent="0.25">
      <c r="B94" s="7"/>
      <c r="F94" s="7"/>
    </row>
    <row r="95" spans="2:11" x14ac:dyDescent="0.25">
      <c r="B95" s="7"/>
      <c r="F95" s="7"/>
    </row>
    <row r="96" spans="2:11" x14ac:dyDescent="0.25">
      <c r="B96" s="7"/>
      <c r="F96" s="7"/>
    </row>
    <row r="97" spans="2:10" x14ac:dyDescent="0.25">
      <c r="B97" s="29"/>
      <c r="F97" s="7"/>
    </row>
    <row r="98" spans="2:10" ht="15.75" x14ac:dyDescent="0.25">
      <c r="B98" s="29"/>
      <c r="C98" s="30"/>
      <c r="F98" s="31"/>
      <c r="H98" s="32"/>
      <c r="I98" s="9"/>
    </row>
    <row r="99" spans="2:10" ht="23.25" x14ac:dyDescent="0.25">
      <c r="B99" s="130" t="s">
        <v>12</v>
      </c>
      <c r="C99" s="130"/>
      <c r="D99" s="130"/>
      <c r="E99" s="130"/>
      <c r="F99" s="130"/>
      <c r="G99" s="130"/>
      <c r="H99" s="130"/>
      <c r="I99" s="130"/>
      <c r="J99" s="130"/>
    </row>
    <row r="100" spans="2:10" ht="23.25" x14ac:dyDescent="0.25">
      <c r="B100" s="130" t="s">
        <v>13</v>
      </c>
      <c r="C100" s="130"/>
      <c r="D100" s="130"/>
      <c r="E100" s="130"/>
      <c r="F100" s="130"/>
      <c r="G100" s="130"/>
      <c r="H100" s="130"/>
      <c r="I100" s="130"/>
      <c r="J100" s="130"/>
    </row>
    <row r="101" spans="2:10" ht="18" x14ac:dyDescent="0.25">
      <c r="B101" s="33"/>
      <c r="C101" s="33"/>
      <c r="D101" s="34"/>
      <c r="E101" s="35"/>
      <c r="F101" s="34"/>
      <c r="G101" s="35"/>
      <c r="H101" s="36"/>
      <c r="I101" s="37"/>
    </row>
  </sheetData>
  <sheetProtection insertRows="0" deleteRows="0" sort="0"/>
  <protectedRanges>
    <protectedRange sqref="B5:C5" name="Rango2_1"/>
  </protectedRanges>
  <sortState ref="B10:J220">
    <sortCondition ref="B10"/>
  </sortState>
  <mergeCells count="12">
    <mergeCell ref="B5:J5"/>
    <mergeCell ref="B99:J99"/>
    <mergeCell ref="B100:J100"/>
    <mergeCell ref="F8:F9"/>
    <mergeCell ref="E8:E9"/>
    <mergeCell ref="D8:D9"/>
    <mergeCell ref="B8:B9"/>
    <mergeCell ref="C8:C9"/>
    <mergeCell ref="G8:G9"/>
    <mergeCell ref="H8:H9"/>
    <mergeCell ref="I8:I9"/>
    <mergeCell ref="J8:J9"/>
  </mergeCells>
  <pageMargins left="4.1666666666666666E-3" right="0.70866141732283472" top="0.74803149606299213" bottom="0.74803149606299213" header="0.31496062992125984" footer="0.31496062992125984"/>
  <pageSetup scale="56" fitToHeight="0" orientation="landscape" r:id="rId1"/>
  <headerFooter>
    <oddFooter>&amp;C&amp;P</oddFooter>
  </headerFooter>
  <rowBreaks count="3" manualBreakCount="3">
    <brk id="31" max="16383" man="1"/>
    <brk id="46" max="16383" man="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K101"/>
  <sheetViews>
    <sheetView topLeftCell="B1" zoomScale="84" zoomScaleNormal="84" zoomScalePageLayoutView="60" workbookViewId="0">
      <selection activeCell="B98" sqref="B10:B98"/>
    </sheetView>
  </sheetViews>
  <sheetFormatPr baseColWidth="10" defaultRowHeight="15" x14ac:dyDescent="0.25"/>
  <cols>
    <col min="1" max="1" width="4.28515625" hidden="1" customWidth="1"/>
    <col min="2" max="2" width="38.140625" customWidth="1"/>
    <col min="3" max="3" width="183.42578125" style="7" bestFit="1" customWidth="1"/>
    <col min="4" max="4" width="16" style="7" customWidth="1"/>
    <col min="5" max="5" width="12.28515625" style="12" customWidth="1"/>
    <col min="6" max="6" width="21.42578125" style="6" customWidth="1"/>
    <col min="7" max="7" width="16.7109375" style="12" customWidth="1"/>
    <col min="8" max="8" width="20.5703125" style="10" customWidth="1"/>
    <col min="9" max="9" width="17" style="8" customWidth="1"/>
    <col min="10" max="10" width="13.42578125" style="11" customWidth="1"/>
  </cols>
  <sheetData>
    <row r="5" spans="2:11" ht="18" x14ac:dyDescent="0.25">
      <c r="C5" s="129"/>
      <c r="D5" s="129"/>
      <c r="E5" s="129"/>
      <c r="F5" s="129"/>
      <c r="G5" s="129"/>
      <c r="H5" s="129"/>
      <c r="I5" s="129"/>
      <c r="J5" s="129"/>
    </row>
    <row r="7" spans="2:11" ht="15.75" thickBot="1" x14ac:dyDescent="0.3">
      <c r="K7" s="1"/>
    </row>
    <row r="8" spans="2:11" s="4" customFormat="1" ht="15" customHeight="1" x14ac:dyDescent="0.25">
      <c r="C8" s="131" t="s">
        <v>0</v>
      </c>
      <c r="D8" s="133" t="s">
        <v>2</v>
      </c>
      <c r="E8" s="131" t="s">
        <v>3</v>
      </c>
      <c r="F8" s="131" t="s">
        <v>4</v>
      </c>
      <c r="G8" s="131" t="s">
        <v>7</v>
      </c>
      <c r="H8" s="137" t="s">
        <v>5</v>
      </c>
      <c r="I8" s="137" t="s">
        <v>6</v>
      </c>
      <c r="J8" s="139" t="s">
        <v>8</v>
      </c>
      <c r="K8" s="5"/>
    </row>
    <row r="9" spans="2:11" s="4" customFormat="1" ht="15.75" customHeight="1" x14ac:dyDescent="0.25">
      <c r="C9" s="132"/>
      <c r="D9" s="134"/>
      <c r="E9" s="132"/>
      <c r="F9" s="132"/>
      <c r="G9" s="132"/>
      <c r="H9" s="138"/>
      <c r="I9" s="138"/>
      <c r="J9" s="140"/>
      <c r="K9" s="5"/>
    </row>
    <row r="10" spans="2:11" s="2" customFormat="1" x14ac:dyDescent="0.25">
      <c r="B10" s="52" t="s">
        <v>262</v>
      </c>
      <c r="C10" s="54" t="s">
        <v>263</v>
      </c>
      <c r="D10" s="16" t="s">
        <v>14</v>
      </c>
      <c r="E10" s="56">
        <v>44412</v>
      </c>
      <c r="F10" s="57">
        <v>160000</v>
      </c>
      <c r="G10" s="17">
        <f t="shared" ref="G10:G73" si="0">E10+30</f>
        <v>44442</v>
      </c>
      <c r="H10" s="18">
        <f t="shared" ref="H10:H73" si="1">+F10</f>
        <v>160000</v>
      </c>
      <c r="I10" s="19">
        <f t="shared" ref="I10:I73" si="2">+F10-H10</f>
        <v>0</v>
      </c>
      <c r="J10" s="20" t="s">
        <v>9</v>
      </c>
      <c r="K10" s="3"/>
    </row>
    <row r="11" spans="2:11" s="2" customFormat="1" ht="15" customHeight="1" x14ac:dyDescent="0.25">
      <c r="B11" s="52" t="s">
        <v>229</v>
      </c>
      <c r="C11" s="54" t="s">
        <v>264</v>
      </c>
      <c r="D11" s="16" t="s">
        <v>17</v>
      </c>
      <c r="E11" s="56">
        <v>44412</v>
      </c>
      <c r="F11" s="57">
        <v>10499.58</v>
      </c>
      <c r="G11" s="17">
        <f t="shared" si="0"/>
        <v>44442</v>
      </c>
      <c r="H11" s="18">
        <f t="shared" si="1"/>
        <v>10499.58</v>
      </c>
      <c r="I11" s="19">
        <f t="shared" si="2"/>
        <v>0</v>
      </c>
      <c r="J11" s="20" t="s">
        <v>10</v>
      </c>
      <c r="K11" s="3"/>
    </row>
    <row r="12" spans="2:11" s="2" customFormat="1" x14ac:dyDescent="0.25">
      <c r="B12" s="52" t="s">
        <v>229</v>
      </c>
      <c r="C12" s="54" t="s">
        <v>265</v>
      </c>
      <c r="D12" s="16" t="s">
        <v>18</v>
      </c>
      <c r="E12" s="56">
        <v>44412</v>
      </c>
      <c r="F12" s="57">
        <v>11800</v>
      </c>
      <c r="G12" s="17">
        <f t="shared" si="0"/>
        <v>44442</v>
      </c>
      <c r="H12" s="18">
        <f t="shared" si="1"/>
        <v>11800</v>
      </c>
      <c r="I12" s="19">
        <f t="shared" si="2"/>
        <v>0</v>
      </c>
      <c r="J12" s="20" t="s">
        <v>9</v>
      </c>
      <c r="K12" s="3"/>
    </row>
    <row r="13" spans="2:11" s="2" customFormat="1" x14ac:dyDescent="0.25">
      <c r="B13" s="52" t="s">
        <v>230</v>
      </c>
      <c r="C13" s="54" t="s">
        <v>266</v>
      </c>
      <c r="D13" s="16" t="s">
        <v>204</v>
      </c>
      <c r="E13" s="56">
        <v>44412</v>
      </c>
      <c r="F13" s="57">
        <v>1081075.8</v>
      </c>
      <c r="G13" s="17">
        <f t="shared" si="0"/>
        <v>44442</v>
      </c>
      <c r="H13" s="18">
        <f t="shared" si="1"/>
        <v>1081075.8</v>
      </c>
      <c r="I13" s="19">
        <f t="shared" si="2"/>
        <v>0</v>
      </c>
      <c r="J13" s="20" t="s">
        <v>9</v>
      </c>
      <c r="K13" s="3"/>
    </row>
    <row r="14" spans="2:11" s="2" customFormat="1" x14ac:dyDescent="0.25">
      <c r="B14" s="52" t="s">
        <v>21</v>
      </c>
      <c r="C14" s="54" t="s">
        <v>267</v>
      </c>
      <c r="D14" s="16" t="s">
        <v>23</v>
      </c>
      <c r="E14" s="56">
        <v>44414</v>
      </c>
      <c r="F14" s="57">
        <v>18575.09</v>
      </c>
      <c r="G14" s="17">
        <f t="shared" si="0"/>
        <v>44444</v>
      </c>
      <c r="H14" s="18">
        <f t="shared" si="1"/>
        <v>18575.09</v>
      </c>
      <c r="I14" s="19">
        <f t="shared" si="2"/>
        <v>0</v>
      </c>
      <c r="J14" s="20" t="s">
        <v>9</v>
      </c>
      <c r="K14" s="3"/>
    </row>
    <row r="15" spans="2:11" s="2" customFormat="1" x14ac:dyDescent="0.25">
      <c r="B15" s="52" t="s">
        <v>24</v>
      </c>
      <c r="C15" s="54" t="s">
        <v>268</v>
      </c>
      <c r="D15" s="16" t="s">
        <v>26</v>
      </c>
      <c r="E15" s="56">
        <v>44414</v>
      </c>
      <c r="F15" s="57">
        <v>81420</v>
      </c>
      <c r="G15" s="17">
        <f t="shared" si="0"/>
        <v>44444</v>
      </c>
      <c r="H15" s="18">
        <f t="shared" si="1"/>
        <v>81420</v>
      </c>
      <c r="I15" s="19">
        <f t="shared" si="2"/>
        <v>0</v>
      </c>
      <c r="J15" s="20" t="s">
        <v>9</v>
      </c>
      <c r="K15" s="3"/>
    </row>
    <row r="16" spans="2:11" s="2" customFormat="1" x14ac:dyDescent="0.25">
      <c r="B16" s="52" t="s">
        <v>27</v>
      </c>
      <c r="C16" s="54" t="s">
        <v>269</v>
      </c>
      <c r="D16" s="16" t="s">
        <v>28</v>
      </c>
      <c r="E16" s="56">
        <v>44417</v>
      </c>
      <c r="F16" s="57">
        <v>58344.639999999999</v>
      </c>
      <c r="G16" s="17">
        <f t="shared" si="0"/>
        <v>44447</v>
      </c>
      <c r="H16" s="18">
        <f t="shared" si="1"/>
        <v>58344.639999999999</v>
      </c>
      <c r="I16" s="19">
        <f t="shared" si="2"/>
        <v>0</v>
      </c>
      <c r="J16" s="20" t="s">
        <v>9</v>
      </c>
      <c r="K16" s="3"/>
    </row>
    <row r="17" spans="2:11" s="2" customFormat="1" x14ac:dyDescent="0.25">
      <c r="B17" s="52" t="s">
        <v>29</v>
      </c>
      <c r="C17" s="54" t="s">
        <v>270</v>
      </c>
      <c r="D17" s="16" t="s">
        <v>30</v>
      </c>
      <c r="E17" s="56">
        <v>44417</v>
      </c>
      <c r="F17" s="57">
        <v>26780.27</v>
      </c>
      <c r="G17" s="17">
        <f t="shared" si="0"/>
        <v>44447</v>
      </c>
      <c r="H17" s="18">
        <f t="shared" si="1"/>
        <v>26780.27</v>
      </c>
      <c r="I17" s="19">
        <f t="shared" si="2"/>
        <v>0</v>
      </c>
      <c r="J17" s="20" t="s">
        <v>9</v>
      </c>
      <c r="K17" s="3"/>
    </row>
    <row r="18" spans="2:11" s="2" customFormat="1" x14ac:dyDescent="0.25">
      <c r="B18" s="52" t="s">
        <v>231</v>
      </c>
      <c r="C18" s="54" t="s">
        <v>271</v>
      </c>
      <c r="D18" s="16" t="s">
        <v>32</v>
      </c>
      <c r="E18" s="56">
        <v>44417</v>
      </c>
      <c r="F18" s="57">
        <v>130954.36</v>
      </c>
      <c r="G18" s="17">
        <f t="shared" si="0"/>
        <v>44447</v>
      </c>
      <c r="H18" s="18">
        <f t="shared" si="1"/>
        <v>130954.36</v>
      </c>
      <c r="I18" s="19">
        <f t="shared" si="2"/>
        <v>0</v>
      </c>
      <c r="J18" s="20" t="s">
        <v>9</v>
      </c>
      <c r="K18" s="3"/>
    </row>
    <row r="19" spans="2:11" s="2" customFormat="1" x14ac:dyDescent="0.25">
      <c r="B19" s="52" t="s">
        <v>33</v>
      </c>
      <c r="C19" s="54" t="s">
        <v>272</v>
      </c>
      <c r="D19" s="16" t="s">
        <v>34</v>
      </c>
      <c r="E19" s="56">
        <v>44417</v>
      </c>
      <c r="F19" s="57">
        <v>129430</v>
      </c>
      <c r="G19" s="17">
        <f t="shared" si="0"/>
        <v>44447</v>
      </c>
      <c r="H19" s="18">
        <f t="shared" si="1"/>
        <v>129430</v>
      </c>
      <c r="I19" s="19">
        <f t="shared" si="2"/>
        <v>0</v>
      </c>
      <c r="J19" s="20" t="s">
        <v>10</v>
      </c>
      <c r="K19" s="3"/>
    </row>
    <row r="20" spans="2:11" s="2" customFormat="1" x14ac:dyDescent="0.25">
      <c r="B20" s="52" t="s">
        <v>33</v>
      </c>
      <c r="C20" s="54" t="s">
        <v>273</v>
      </c>
      <c r="D20" s="16" t="s">
        <v>36</v>
      </c>
      <c r="E20" s="56">
        <v>44417</v>
      </c>
      <c r="F20" s="57">
        <v>16520</v>
      </c>
      <c r="G20" s="17">
        <f t="shared" si="0"/>
        <v>44447</v>
      </c>
      <c r="H20" s="18">
        <f t="shared" si="1"/>
        <v>16520</v>
      </c>
      <c r="I20" s="19">
        <f t="shared" si="2"/>
        <v>0</v>
      </c>
      <c r="J20" s="20" t="s">
        <v>9</v>
      </c>
      <c r="K20" s="3"/>
    </row>
    <row r="21" spans="2:11" s="2" customFormat="1" x14ac:dyDescent="0.25">
      <c r="B21" s="52" t="s">
        <v>35</v>
      </c>
      <c r="C21" s="54" t="s">
        <v>274</v>
      </c>
      <c r="D21" s="16" t="s">
        <v>40</v>
      </c>
      <c r="E21" s="56">
        <v>44417</v>
      </c>
      <c r="F21" s="57">
        <v>63130</v>
      </c>
      <c r="G21" s="17">
        <f t="shared" si="0"/>
        <v>44447</v>
      </c>
      <c r="H21" s="18">
        <f t="shared" si="1"/>
        <v>63130</v>
      </c>
      <c r="I21" s="19">
        <f t="shared" si="2"/>
        <v>0</v>
      </c>
      <c r="J21" s="20" t="s">
        <v>9</v>
      </c>
      <c r="K21" s="3"/>
    </row>
    <row r="22" spans="2:11" s="2" customFormat="1" x14ac:dyDescent="0.25">
      <c r="B22" s="52" t="s">
        <v>37</v>
      </c>
      <c r="C22" s="54" t="s">
        <v>275</v>
      </c>
      <c r="D22" s="16" t="s">
        <v>39</v>
      </c>
      <c r="E22" s="56">
        <v>44417</v>
      </c>
      <c r="F22" s="57">
        <v>4130</v>
      </c>
      <c r="G22" s="17">
        <f t="shared" si="0"/>
        <v>44447</v>
      </c>
      <c r="H22" s="21">
        <f t="shared" si="1"/>
        <v>4130</v>
      </c>
      <c r="I22" s="22">
        <f t="shared" si="2"/>
        <v>0</v>
      </c>
      <c r="J22" s="20" t="s">
        <v>9</v>
      </c>
      <c r="K22" s="3"/>
    </row>
    <row r="23" spans="2:11" s="2" customFormat="1" x14ac:dyDescent="0.25">
      <c r="B23" s="52" t="s">
        <v>232</v>
      </c>
      <c r="C23" s="54" t="s">
        <v>276</v>
      </c>
      <c r="D23" s="16" t="s">
        <v>42</v>
      </c>
      <c r="E23" s="56">
        <v>44417</v>
      </c>
      <c r="F23" s="57">
        <v>258489.60000000001</v>
      </c>
      <c r="G23" s="17">
        <f t="shared" si="0"/>
        <v>44447</v>
      </c>
      <c r="H23" s="18">
        <f t="shared" si="1"/>
        <v>258489.60000000001</v>
      </c>
      <c r="I23" s="19">
        <f t="shared" si="2"/>
        <v>0</v>
      </c>
      <c r="J23" s="20" t="s">
        <v>9</v>
      </c>
      <c r="K23" s="3"/>
    </row>
    <row r="24" spans="2:11" s="2" customFormat="1" x14ac:dyDescent="0.25">
      <c r="B24" s="52" t="s">
        <v>233</v>
      </c>
      <c r="C24" s="54" t="s">
        <v>277</v>
      </c>
      <c r="D24" s="16" t="s">
        <v>43</v>
      </c>
      <c r="E24" s="56">
        <v>44417</v>
      </c>
      <c r="F24" s="57">
        <v>110037.36</v>
      </c>
      <c r="G24" s="17">
        <f t="shared" si="0"/>
        <v>44447</v>
      </c>
      <c r="H24" s="18">
        <f t="shared" si="1"/>
        <v>110037.36</v>
      </c>
      <c r="I24" s="19">
        <f t="shared" si="2"/>
        <v>0</v>
      </c>
      <c r="J24" s="20" t="s">
        <v>9</v>
      </c>
      <c r="K24" s="3"/>
    </row>
    <row r="25" spans="2:11" s="2" customFormat="1" ht="28.5" x14ac:dyDescent="0.25">
      <c r="B25" s="52" t="s">
        <v>233</v>
      </c>
      <c r="C25" s="54" t="s">
        <v>278</v>
      </c>
      <c r="D25" s="16" t="s">
        <v>45</v>
      </c>
      <c r="E25" s="56">
        <v>44417</v>
      </c>
      <c r="F25" s="57">
        <v>70800</v>
      </c>
      <c r="G25" s="17">
        <f t="shared" si="0"/>
        <v>44447</v>
      </c>
      <c r="H25" s="18">
        <f t="shared" si="1"/>
        <v>70800</v>
      </c>
      <c r="I25" s="19">
        <f t="shared" si="2"/>
        <v>0</v>
      </c>
      <c r="J25" s="20" t="s">
        <v>10</v>
      </c>
      <c r="K25" s="3"/>
    </row>
    <row r="26" spans="2:11" s="2" customFormat="1" x14ac:dyDescent="0.25">
      <c r="B26" s="52" t="s">
        <v>44</v>
      </c>
      <c r="C26" s="54" t="s">
        <v>279</v>
      </c>
      <c r="D26" s="16" t="s">
        <v>47</v>
      </c>
      <c r="E26" s="56">
        <v>44417</v>
      </c>
      <c r="F26" s="57">
        <v>310340</v>
      </c>
      <c r="G26" s="17">
        <f t="shared" si="0"/>
        <v>44447</v>
      </c>
      <c r="H26" s="18">
        <f t="shared" si="1"/>
        <v>310340</v>
      </c>
      <c r="I26" s="19">
        <f t="shared" si="2"/>
        <v>0</v>
      </c>
      <c r="J26" s="20" t="s">
        <v>9</v>
      </c>
      <c r="K26" s="3"/>
    </row>
    <row r="27" spans="2:11" s="2" customFormat="1" x14ac:dyDescent="0.25">
      <c r="B27" s="52" t="s">
        <v>234</v>
      </c>
      <c r="C27" s="54" t="s">
        <v>280</v>
      </c>
      <c r="D27" s="16" t="s">
        <v>50</v>
      </c>
      <c r="E27" s="56">
        <v>44418</v>
      </c>
      <c r="F27" s="57">
        <v>156000</v>
      </c>
      <c r="G27" s="17">
        <f t="shared" si="0"/>
        <v>44448</v>
      </c>
      <c r="H27" s="18">
        <f t="shared" si="1"/>
        <v>156000</v>
      </c>
      <c r="I27" s="19">
        <f t="shared" si="2"/>
        <v>0</v>
      </c>
      <c r="J27" s="20" t="s">
        <v>10</v>
      </c>
      <c r="K27" s="3"/>
    </row>
    <row r="28" spans="2:11" s="2" customFormat="1" x14ac:dyDescent="0.25">
      <c r="B28" s="52" t="s">
        <v>235</v>
      </c>
      <c r="C28" s="54" t="s">
        <v>281</v>
      </c>
      <c r="D28" s="16" t="s">
        <v>52</v>
      </c>
      <c r="E28" s="56">
        <v>44418</v>
      </c>
      <c r="F28" s="57">
        <v>7566.69</v>
      </c>
      <c r="G28" s="17">
        <f t="shared" si="0"/>
        <v>44448</v>
      </c>
      <c r="H28" s="18">
        <f t="shared" si="1"/>
        <v>7566.69</v>
      </c>
      <c r="I28" s="19">
        <f t="shared" si="2"/>
        <v>0</v>
      </c>
      <c r="J28" s="20" t="s">
        <v>9</v>
      </c>
      <c r="K28" s="3"/>
    </row>
    <row r="29" spans="2:11" s="2" customFormat="1" x14ac:dyDescent="0.25">
      <c r="B29" s="52" t="s">
        <v>236</v>
      </c>
      <c r="C29" s="54" t="s">
        <v>282</v>
      </c>
      <c r="D29" s="16" t="s">
        <v>53</v>
      </c>
      <c r="E29" s="56">
        <v>44418</v>
      </c>
      <c r="F29" s="57">
        <v>15384.9</v>
      </c>
      <c r="G29" s="17">
        <f t="shared" si="0"/>
        <v>44448</v>
      </c>
      <c r="H29" s="18">
        <f t="shared" si="1"/>
        <v>15384.9</v>
      </c>
      <c r="I29" s="19">
        <f t="shared" si="2"/>
        <v>0</v>
      </c>
      <c r="J29" s="20" t="s">
        <v>9</v>
      </c>
      <c r="K29" s="3"/>
    </row>
    <row r="30" spans="2:11" s="2" customFormat="1" x14ac:dyDescent="0.25">
      <c r="B30" s="52" t="s">
        <v>236</v>
      </c>
      <c r="C30" s="54" t="s">
        <v>283</v>
      </c>
      <c r="D30" s="16" t="s">
        <v>54</v>
      </c>
      <c r="E30" s="56">
        <v>44418</v>
      </c>
      <c r="F30" s="57">
        <v>3902.54</v>
      </c>
      <c r="G30" s="17">
        <f t="shared" si="0"/>
        <v>44448</v>
      </c>
      <c r="H30" s="18">
        <f t="shared" si="1"/>
        <v>3902.54</v>
      </c>
      <c r="I30" s="19">
        <f t="shared" si="2"/>
        <v>0</v>
      </c>
      <c r="J30" s="20" t="s">
        <v>9</v>
      </c>
      <c r="K30" s="3"/>
    </row>
    <row r="31" spans="2:11" s="2" customFormat="1" x14ac:dyDescent="0.25">
      <c r="B31" s="52" t="s">
        <v>236</v>
      </c>
      <c r="C31" s="54" t="s">
        <v>284</v>
      </c>
      <c r="D31" s="16" t="s">
        <v>55</v>
      </c>
      <c r="E31" s="56">
        <v>44418</v>
      </c>
      <c r="F31" s="57">
        <v>398801.74</v>
      </c>
      <c r="G31" s="17">
        <f t="shared" si="0"/>
        <v>44448</v>
      </c>
      <c r="H31" s="18">
        <f t="shared" si="1"/>
        <v>398801.74</v>
      </c>
      <c r="I31" s="19">
        <f t="shared" si="2"/>
        <v>0</v>
      </c>
      <c r="J31" s="20" t="s">
        <v>9</v>
      </c>
      <c r="K31" s="3"/>
    </row>
    <row r="32" spans="2:11" s="2" customFormat="1" x14ac:dyDescent="0.25">
      <c r="B32" s="52" t="s">
        <v>236</v>
      </c>
      <c r="C32" s="54" t="s">
        <v>285</v>
      </c>
      <c r="D32" s="16" t="s">
        <v>56</v>
      </c>
      <c r="E32" s="56">
        <v>44418</v>
      </c>
      <c r="F32" s="57">
        <v>5964.21</v>
      </c>
      <c r="G32" s="17">
        <f t="shared" si="0"/>
        <v>44448</v>
      </c>
      <c r="H32" s="18">
        <f t="shared" si="1"/>
        <v>5964.21</v>
      </c>
      <c r="I32" s="19">
        <f>+F32-H32</f>
        <v>0</v>
      </c>
      <c r="J32" s="20" t="s">
        <v>9</v>
      </c>
      <c r="K32" s="3"/>
    </row>
    <row r="33" spans="2:11" s="2" customFormat="1" ht="128.25" x14ac:dyDescent="0.25">
      <c r="B33" s="52" t="s">
        <v>236</v>
      </c>
      <c r="C33" s="54" t="s">
        <v>286</v>
      </c>
      <c r="D33" s="16" t="s">
        <v>58</v>
      </c>
      <c r="E33" s="56">
        <v>44418</v>
      </c>
      <c r="F33" s="57">
        <v>379436.33</v>
      </c>
      <c r="G33" s="17">
        <f t="shared" si="0"/>
        <v>44448</v>
      </c>
      <c r="H33" s="18">
        <f t="shared" si="1"/>
        <v>379436.33</v>
      </c>
      <c r="I33" s="19">
        <f t="shared" si="2"/>
        <v>0</v>
      </c>
      <c r="J33" s="20" t="s">
        <v>9</v>
      </c>
      <c r="K33" s="3"/>
    </row>
    <row r="34" spans="2:11" s="2" customFormat="1" x14ac:dyDescent="0.25">
      <c r="B34" s="52" t="s">
        <v>235</v>
      </c>
      <c r="C34" s="54" t="s">
        <v>287</v>
      </c>
      <c r="D34" s="16" t="s">
        <v>59</v>
      </c>
      <c r="E34" s="56">
        <v>44418</v>
      </c>
      <c r="F34" s="57">
        <v>89680</v>
      </c>
      <c r="G34" s="17">
        <f t="shared" si="0"/>
        <v>44448</v>
      </c>
      <c r="H34" s="18">
        <f t="shared" si="1"/>
        <v>89680</v>
      </c>
      <c r="I34" s="19">
        <f t="shared" si="2"/>
        <v>0</v>
      </c>
      <c r="J34" s="20" t="s">
        <v>9</v>
      </c>
      <c r="K34" s="3"/>
    </row>
    <row r="35" spans="2:11" s="2" customFormat="1" x14ac:dyDescent="0.25">
      <c r="B35" s="52" t="s">
        <v>237</v>
      </c>
      <c r="C35" s="54" t="s">
        <v>288</v>
      </c>
      <c r="D35" s="16" t="s">
        <v>61</v>
      </c>
      <c r="E35" s="56">
        <v>44418</v>
      </c>
      <c r="F35" s="57">
        <v>918040</v>
      </c>
      <c r="G35" s="17">
        <f t="shared" si="0"/>
        <v>44448</v>
      </c>
      <c r="H35" s="18">
        <f t="shared" si="1"/>
        <v>918040</v>
      </c>
      <c r="I35" s="19">
        <f t="shared" si="2"/>
        <v>0</v>
      </c>
      <c r="J35" s="20" t="s">
        <v>10</v>
      </c>
      <c r="K35" s="3"/>
    </row>
    <row r="36" spans="2:11" s="2" customFormat="1" x14ac:dyDescent="0.25">
      <c r="B36" s="52" t="s">
        <v>234</v>
      </c>
      <c r="C36" s="54" t="s">
        <v>289</v>
      </c>
      <c r="D36" s="16" t="s">
        <v>62</v>
      </c>
      <c r="E36" s="56">
        <v>44418</v>
      </c>
      <c r="F36" s="57">
        <v>16500</v>
      </c>
      <c r="G36" s="17">
        <f t="shared" si="0"/>
        <v>44448</v>
      </c>
      <c r="H36" s="18">
        <f t="shared" si="1"/>
        <v>16500</v>
      </c>
      <c r="I36" s="19">
        <f t="shared" si="2"/>
        <v>0</v>
      </c>
      <c r="J36" s="20" t="s">
        <v>9</v>
      </c>
      <c r="K36" s="3"/>
    </row>
    <row r="37" spans="2:11" s="2" customFormat="1" x14ac:dyDescent="0.25">
      <c r="B37" s="52" t="s">
        <v>238</v>
      </c>
      <c r="C37" s="54" t="s">
        <v>290</v>
      </c>
      <c r="D37" s="16" t="s">
        <v>64</v>
      </c>
      <c r="E37" s="56">
        <v>44418</v>
      </c>
      <c r="F37" s="57">
        <v>16620.3</v>
      </c>
      <c r="G37" s="17">
        <f t="shared" si="0"/>
        <v>44448</v>
      </c>
      <c r="H37" s="18">
        <f t="shared" si="1"/>
        <v>16620.3</v>
      </c>
      <c r="I37" s="19">
        <f t="shared" si="2"/>
        <v>0</v>
      </c>
      <c r="J37" s="20" t="s">
        <v>10</v>
      </c>
      <c r="K37" s="3"/>
    </row>
    <row r="38" spans="2:11" s="2" customFormat="1" x14ac:dyDescent="0.25">
      <c r="B38" s="52" t="s">
        <v>239</v>
      </c>
      <c r="C38" s="54" t="s">
        <v>297</v>
      </c>
      <c r="D38" s="16" t="s">
        <v>66</v>
      </c>
      <c r="E38" s="56">
        <v>44418</v>
      </c>
      <c r="F38" s="57">
        <v>29500</v>
      </c>
      <c r="G38" s="17">
        <f t="shared" si="0"/>
        <v>44448</v>
      </c>
      <c r="H38" s="18">
        <f t="shared" si="1"/>
        <v>29500</v>
      </c>
      <c r="I38" s="19">
        <f t="shared" si="2"/>
        <v>0</v>
      </c>
      <c r="J38" s="20" t="s">
        <v>10</v>
      </c>
      <c r="K38" s="3"/>
    </row>
    <row r="39" spans="2:11" s="2" customFormat="1" x14ac:dyDescent="0.25">
      <c r="B39" s="52" t="s">
        <v>240</v>
      </c>
      <c r="C39" s="54" t="s">
        <v>291</v>
      </c>
      <c r="D39" s="16" t="s">
        <v>69</v>
      </c>
      <c r="E39" s="56">
        <v>44418</v>
      </c>
      <c r="F39" s="57">
        <v>15340</v>
      </c>
      <c r="G39" s="17">
        <f t="shared" si="0"/>
        <v>44448</v>
      </c>
      <c r="H39" s="18">
        <f t="shared" si="1"/>
        <v>15340</v>
      </c>
      <c r="I39" s="19">
        <f t="shared" si="2"/>
        <v>0</v>
      </c>
      <c r="J39" s="20" t="s">
        <v>9</v>
      </c>
      <c r="K39" s="3"/>
    </row>
    <row r="40" spans="2:11" s="2" customFormat="1" x14ac:dyDescent="0.25">
      <c r="B40" s="52" t="s">
        <v>240</v>
      </c>
      <c r="C40" s="54" t="s">
        <v>292</v>
      </c>
      <c r="D40" s="16" t="s">
        <v>72</v>
      </c>
      <c r="E40" s="56">
        <v>44418</v>
      </c>
      <c r="F40" s="57">
        <v>5310</v>
      </c>
      <c r="G40" s="17">
        <f t="shared" si="0"/>
        <v>44448</v>
      </c>
      <c r="H40" s="18">
        <f t="shared" si="1"/>
        <v>5310</v>
      </c>
      <c r="I40" s="19">
        <f t="shared" si="2"/>
        <v>0</v>
      </c>
      <c r="J40" s="20" t="s">
        <v>9</v>
      </c>
      <c r="K40" s="3"/>
    </row>
    <row r="41" spans="2:11" s="2" customFormat="1" x14ac:dyDescent="0.25">
      <c r="B41" s="52" t="s">
        <v>241</v>
      </c>
      <c r="C41" s="54" t="s">
        <v>293</v>
      </c>
      <c r="D41" s="16" t="s">
        <v>74</v>
      </c>
      <c r="E41" s="56">
        <v>44419</v>
      </c>
      <c r="F41" s="57">
        <v>469200</v>
      </c>
      <c r="G41" s="17">
        <f t="shared" si="0"/>
        <v>44449</v>
      </c>
      <c r="H41" s="18">
        <f t="shared" si="1"/>
        <v>469200</v>
      </c>
      <c r="I41" s="19">
        <f t="shared" si="2"/>
        <v>0</v>
      </c>
      <c r="J41" s="20" t="s">
        <v>9</v>
      </c>
      <c r="K41" s="3"/>
    </row>
    <row r="42" spans="2:11" s="2" customFormat="1" x14ac:dyDescent="0.25">
      <c r="B42" s="52" t="s">
        <v>242</v>
      </c>
      <c r="C42" s="54" t="s">
        <v>294</v>
      </c>
      <c r="D42" s="16" t="s">
        <v>77</v>
      </c>
      <c r="E42" s="56">
        <v>44419</v>
      </c>
      <c r="F42" s="57">
        <v>33750</v>
      </c>
      <c r="G42" s="17">
        <f t="shared" si="0"/>
        <v>44449</v>
      </c>
      <c r="H42" s="18">
        <f t="shared" si="1"/>
        <v>33750</v>
      </c>
      <c r="I42" s="19">
        <f t="shared" si="2"/>
        <v>0</v>
      </c>
      <c r="J42" s="20" t="s">
        <v>9</v>
      </c>
      <c r="K42" s="3"/>
    </row>
    <row r="43" spans="2:11" s="2" customFormat="1" x14ac:dyDescent="0.25">
      <c r="B43" s="52" t="s">
        <v>243</v>
      </c>
      <c r="C43" s="54" t="s">
        <v>295</v>
      </c>
      <c r="D43" s="16" t="s">
        <v>80</v>
      </c>
      <c r="E43" s="56">
        <v>44419</v>
      </c>
      <c r="F43" s="57">
        <v>9440</v>
      </c>
      <c r="G43" s="17">
        <f>E43+30</f>
        <v>44449</v>
      </c>
      <c r="H43" s="18">
        <f t="shared" si="1"/>
        <v>9440</v>
      </c>
      <c r="I43" s="19">
        <f t="shared" si="2"/>
        <v>0</v>
      </c>
      <c r="J43" s="20" t="s">
        <v>9</v>
      </c>
      <c r="K43" s="3"/>
    </row>
    <row r="44" spans="2:11" s="2" customFormat="1" x14ac:dyDescent="0.25">
      <c r="B44" s="52" t="s">
        <v>73</v>
      </c>
      <c r="C44" s="54" t="s">
        <v>296</v>
      </c>
      <c r="D44" s="16" t="s">
        <v>194</v>
      </c>
      <c r="E44" s="56">
        <v>44419</v>
      </c>
      <c r="F44" s="57">
        <v>9440</v>
      </c>
      <c r="G44" s="17">
        <f>E44+30</f>
        <v>44449</v>
      </c>
      <c r="H44" s="18">
        <f>+F44</f>
        <v>9440</v>
      </c>
      <c r="I44" s="19">
        <f t="shared" si="2"/>
        <v>0</v>
      </c>
      <c r="J44" s="20" t="s">
        <v>9</v>
      </c>
      <c r="K44" s="3"/>
    </row>
    <row r="45" spans="2:11" s="2" customFormat="1" x14ac:dyDescent="0.25">
      <c r="B45" s="52" t="s">
        <v>244</v>
      </c>
      <c r="C45" s="54" t="s">
        <v>298</v>
      </c>
      <c r="D45" s="16" t="s">
        <v>83</v>
      </c>
      <c r="E45" s="56">
        <v>44419</v>
      </c>
      <c r="F45" s="57">
        <v>14160</v>
      </c>
      <c r="G45" s="17">
        <f t="shared" si="0"/>
        <v>44449</v>
      </c>
      <c r="H45" s="18">
        <f t="shared" si="1"/>
        <v>14160</v>
      </c>
      <c r="I45" s="19">
        <f t="shared" si="2"/>
        <v>0</v>
      </c>
      <c r="J45" s="20" t="s">
        <v>9</v>
      </c>
      <c r="K45" s="3"/>
    </row>
    <row r="46" spans="2:11" s="2" customFormat="1" x14ac:dyDescent="0.25">
      <c r="B46" s="52" t="s">
        <v>78</v>
      </c>
      <c r="C46" s="54" t="s">
        <v>299</v>
      </c>
      <c r="D46" s="16" t="s">
        <v>86</v>
      </c>
      <c r="E46" s="56">
        <v>44419</v>
      </c>
      <c r="F46" s="57">
        <v>15664.5</v>
      </c>
      <c r="G46" s="17">
        <f t="shared" si="0"/>
        <v>44449</v>
      </c>
      <c r="H46" s="18">
        <f t="shared" si="1"/>
        <v>15664.5</v>
      </c>
      <c r="I46" s="19">
        <f t="shared" si="2"/>
        <v>0</v>
      </c>
      <c r="J46" s="20" t="s">
        <v>10</v>
      </c>
      <c r="K46" s="3"/>
    </row>
    <row r="47" spans="2:11" s="2" customFormat="1" x14ac:dyDescent="0.25">
      <c r="B47" s="52" t="s">
        <v>192</v>
      </c>
      <c r="C47" s="55" t="s">
        <v>300</v>
      </c>
      <c r="D47" s="16" t="s">
        <v>87</v>
      </c>
      <c r="E47" s="56">
        <v>44419</v>
      </c>
      <c r="F47" s="57">
        <v>34220</v>
      </c>
      <c r="G47" s="17">
        <f t="shared" si="0"/>
        <v>44449</v>
      </c>
      <c r="H47" s="18">
        <f t="shared" si="1"/>
        <v>34220</v>
      </c>
      <c r="I47" s="19">
        <f t="shared" si="2"/>
        <v>0</v>
      </c>
      <c r="J47" s="20" t="s">
        <v>9</v>
      </c>
      <c r="K47" s="3"/>
    </row>
    <row r="48" spans="2:11" s="2" customFormat="1" x14ac:dyDescent="0.25">
      <c r="B48" s="52" t="s">
        <v>81</v>
      </c>
      <c r="C48" s="54" t="s">
        <v>301</v>
      </c>
      <c r="D48" s="16" t="s">
        <v>90</v>
      </c>
      <c r="E48" s="56">
        <v>44419</v>
      </c>
      <c r="F48" s="57">
        <v>15022.01</v>
      </c>
      <c r="G48" s="17">
        <f t="shared" si="0"/>
        <v>44449</v>
      </c>
      <c r="H48" s="18">
        <f t="shared" si="1"/>
        <v>15022.01</v>
      </c>
      <c r="I48" s="19">
        <f t="shared" si="2"/>
        <v>0</v>
      </c>
      <c r="J48" s="20" t="s">
        <v>10</v>
      </c>
      <c r="K48" s="3"/>
    </row>
    <row r="49" spans="2:11" s="2" customFormat="1" x14ac:dyDescent="0.25">
      <c r="B49" s="52" t="s">
        <v>84</v>
      </c>
      <c r="C49" s="54" t="s">
        <v>302</v>
      </c>
      <c r="D49" s="16" t="s">
        <v>69</v>
      </c>
      <c r="E49" s="56">
        <v>44421</v>
      </c>
      <c r="F49" s="57">
        <v>35400</v>
      </c>
      <c r="G49" s="17">
        <f t="shared" si="0"/>
        <v>44451</v>
      </c>
      <c r="H49" s="18">
        <f t="shared" si="1"/>
        <v>35400</v>
      </c>
      <c r="I49" s="19">
        <f t="shared" si="2"/>
        <v>0</v>
      </c>
      <c r="J49" s="20" t="s">
        <v>10</v>
      </c>
      <c r="K49" s="3"/>
    </row>
    <row r="50" spans="2:11" s="2" customFormat="1" x14ac:dyDescent="0.25">
      <c r="B50" s="52" t="s">
        <v>84</v>
      </c>
      <c r="C50" s="54" t="s">
        <v>303</v>
      </c>
      <c r="D50" s="16" t="s">
        <v>95</v>
      </c>
      <c r="E50" s="56">
        <v>44421</v>
      </c>
      <c r="F50" s="57">
        <v>60000</v>
      </c>
      <c r="G50" s="17">
        <f t="shared" si="0"/>
        <v>44451</v>
      </c>
      <c r="H50" s="39">
        <f t="shared" si="1"/>
        <v>60000</v>
      </c>
      <c r="I50" s="19">
        <f t="shared" si="2"/>
        <v>0</v>
      </c>
      <c r="J50" s="20" t="s">
        <v>9</v>
      </c>
      <c r="K50" s="3"/>
    </row>
    <row r="51" spans="2:11" s="2" customFormat="1" x14ac:dyDescent="0.25">
      <c r="B51" s="52" t="s">
        <v>242</v>
      </c>
      <c r="C51" s="54" t="s">
        <v>304</v>
      </c>
      <c r="D51" s="16" t="s">
        <v>77</v>
      </c>
      <c r="E51" s="56">
        <v>44421</v>
      </c>
      <c r="F51" s="57">
        <v>106206.56</v>
      </c>
      <c r="G51" s="17">
        <f t="shared" si="0"/>
        <v>44451</v>
      </c>
      <c r="H51" s="39">
        <f t="shared" si="1"/>
        <v>106206.56</v>
      </c>
      <c r="I51" s="19">
        <f t="shared" si="2"/>
        <v>0</v>
      </c>
      <c r="J51" s="20" t="s">
        <v>9</v>
      </c>
      <c r="K51" s="3"/>
    </row>
    <row r="52" spans="2:11" s="2" customFormat="1" x14ac:dyDescent="0.25">
      <c r="B52" s="52" t="s">
        <v>88</v>
      </c>
      <c r="C52" s="54" t="s">
        <v>305</v>
      </c>
      <c r="D52" s="16" t="s">
        <v>99</v>
      </c>
      <c r="E52" s="56">
        <v>44421</v>
      </c>
      <c r="F52" s="57">
        <v>599405.44999999995</v>
      </c>
      <c r="G52" s="17">
        <f t="shared" si="0"/>
        <v>44451</v>
      </c>
      <c r="H52" s="39">
        <f t="shared" si="1"/>
        <v>599405.44999999995</v>
      </c>
      <c r="I52" s="19">
        <f t="shared" si="2"/>
        <v>0</v>
      </c>
      <c r="J52" s="20" t="s">
        <v>9</v>
      </c>
      <c r="K52" s="3"/>
    </row>
    <row r="53" spans="2:11" s="2" customFormat="1" x14ac:dyDescent="0.25">
      <c r="B53" s="52" t="s">
        <v>91</v>
      </c>
      <c r="C53" s="54" t="s">
        <v>306</v>
      </c>
      <c r="D53" s="16" t="s">
        <v>102</v>
      </c>
      <c r="E53" s="56">
        <v>44421</v>
      </c>
      <c r="F53" s="57">
        <v>1416</v>
      </c>
      <c r="G53" s="17">
        <f t="shared" si="0"/>
        <v>44451</v>
      </c>
      <c r="H53" s="39">
        <f t="shared" si="1"/>
        <v>1416</v>
      </c>
      <c r="I53" s="19">
        <f t="shared" si="2"/>
        <v>0</v>
      </c>
      <c r="J53" s="20" t="s">
        <v>9</v>
      </c>
      <c r="K53" s="3"/>
    </row>
    <row r="54" spans="2:11" s="2" customFormat="1" x14ac:dyDescent="0.25">
      <c r="B54" s="52" t="s">
        <v>93</v>
      </c>
      <c r="C54" s="54" t="s">
        <v>307</v>
      </c>
      <c r="D54" s="16" t="s">
        <v>104</v>
      </c>
      <c r="E54" s="56">
        <v>44421</v>
      </c>
      <c r="F54" s="57">
        <v>6510.27</v>
      </c>
      <c r="G54" s="17">
        <f t="shared" si="0"/>
        <v>44451</v>
      </c>
      <c r="H54" s="39">
        <f t="shared" si="1"/>
        <v>6510.27</v>
      </c>
      <c r="I54" s="19">
        <f t="shared" si="2"/>
        <v>0</v>
      </c>
      <c r="J54" s="20" t="s">
        <v>9</v>
      </c>
      <c r="K54" s="3"/>
    </row>
    <row r="55" spans="2:11" s="2" customFormat="1" x14ac:dyDescent="0.25">
      <c r="B55" s="52" t="s">
        <v>243</v>
      </c>
      <c r="C55" s="54" t="s">
        <v>308</v>
      </c>
      <c r="D55" s="16" t="s">
        <v>105</v>
      </c>
      <c r="E55" s="56">
        <v>44421</v>
      </c>
      <c r="F55" s="57">
        <v>4817.57</v>
      </c>
      <c r="G55" s="17">
        <f t="shared" si="0"/>
        <v>44451</v>
      </c>
      <c r="H55" s="39">
        <f t="shared" si="1"/>
        <v>4817.57</v>
      </c>
      <c r="I55" s="19">
        <f t="shared" si="2"/>
        <v>0</v>
      </c>
      <c r="J55" s="20" t="s">
        <v>9</v>
      </c>
      <c r="K55" s="3"/>
    </row>
    <row r="56" spans="2:11" s="2" customFormat="1" x14ac:dyDescent="0.25">
      <c r="B56" s="52" t="s">
        <v>245</v>
      </c>
      <c r="C56" s="54" t="s">
        <v>309</v>
      </c>
      <c r="D56" s="16" t="s">
        <v>109</v>
      </c>
      <c r="E56" s="56">
        <v>44421</v>
      </c>
      <c r="F56" s="57">
        <v>14198.22</v>
      </c>
      <c r="G56" s="17">
        <f t="shared" si="0"/>
        <v>44451</v>
      </c>
      <c r="H56" s="39">
        <f t="shared" si="1"/>
        <v>14198.22</v>
      </c>
      <c r="I56" s="19">
        <f t="shared" si="2"/>
        <v>0</v>
      </c>
      <c r="J56" s="20" t="s">
        <v>9</v>
      </c>
      <c r="K56" s="3"/>
    </row>
    <row r="57" spans="2:11" s="2" customFormat="1" x14ac:dyDescent="0.25">
      <c r="B57" s="52" t="s">
        <v>246</v>
      </c>
      <c r="C57" s="54" t="s">
        <v>310</v>
      </c>
      <c r="D57" s="16" t="s">
        <v>112</v>
      </c>
      <c r="E57" s="56">
        <v>44421</v>
      </c>
      <c r="F57" s="57">
        <v>249983</v>
      </c>
      <c r="G57" s="17">
        <f t="shared" si="0"/>
        <v>44451</v>
      </c>
      <c r="H57" s="39">
        <f t="shared" si="1"/>
        <v>249983</v>
      </c>
      <c r="I57" s="19">
        <f t="shared" si="2"/>
        <v>0</v>
      </c>
      <c r="J57" s="20" t="s">
        <v>9</v>
      </c>
      <c r="K57" s="3"/>
    </row>
    <row r="58" spans="2:11" s="2" customFormat="1" x14ac:dyDescent="0.25">
      <c r="B58" s="52" t="s">
        <v>247</v>
      </c>
      <c r="C58" s="54" t="s">
        <v>311</v>
      </c>
      <c r="D58" s="16" t="s">
        <v>115</v>
      </c>
      <c r="E58" s="56">
        <v>44425</v>
      </c>
      <c r="F58" s="57">
        <v>2302000</v>
      </c>
      <c r="G58" s="17">
        <f t="shared" si="0"/>
        <v>44455</v>
      </c>
      <c r="H58" s="39">
        <f t="shared" si="1"/>
        <v>2302000</v>
      </c>
      <c r="I58" s="19">
        <f t="shared" si="2"/>
        <v>0</v>
      </c>
      <c r="J58" s="20" t="s">
        <v>10</v>
      </c>
      <c r="K58" s="3"/>
    </row>
    <row r="59" spans="2:11" s="2" customFormat="1" x14ac:dyDescent="0.25">
      <c r="B59" s="52" t="s">
        <v>247</v>
      </c>
      <c r="C59" s="54" t="s">
        <v>312</v>
      </c>
      <c r="D59" s="16" t="s">
        <v>42</v>
      </c>
      <c r="E59" s="56">
        <v>44425</v>
      </c>
      <c r="F59" s="57">
        <v>327869.73</v>
      </c>
      <c r="G59" s="17">
        <f t="shared" si="0"/>
        <v>44455</v>
      </c>
      <c r="H59" s="39">
        <f t="shared" si="1"/>
        <v>327869.73</v>
      </c>
      <c r="I59" s="19">
        <f t="shared" si="2"/>
        <v>0</v>
      </c>
      <c r="J59" s="20" t="s">
        <v>9</v>
      </c>
      <c r="K59" s="3"/>
    </row>
    <row r="60" spans="2:11" s="2" customFormat="1" ht="28.5" x14ac:dyDescent="0.25">
      <c r="B60" s="52" t="s">
        <v>247</v>
      </c>
      <c r="C60" s="54" t="s">
        <v>313</v>
      </c>
      <c r="D60" s="16" t="s">
        <v>120</v>
      </c>
      <c r="E60" s="56">
        <v>44425</v>
      </c>
      <c r="F60" s="57">
        <v>500000</v>
      </c>
      <c r="G60" s="17">
        <f t="shared" si="0"/>
        <v>44455</v>
      </c>
      <c r="H60" s="39">
        <f t="shared" si="1"/>
        <v>500000</v>
      </c>
      <c r="I60" s="19">
        <f t="shared" si="2"/>
        <v>0</v>
      </c>
      <c r="J60" s="20" t="s">
        <v>9</v>
      </c>
      <c r="K60" s="3"/>
    </row>
    <row r="61" spans="2:11" s="2" customFormat="1" ht="28.5" x14ac:dyDescent="0.25">
      <c r="B61" s="52" t="s">
        <v>247</v>
      </c>
      <c r="C61" s="54" t="s">
        <v>314</v>
      </c>
      <c r="D61" s="16" t="s">
        <v>122</v>
      </c>
      <c r="E61" s="56">
        <v>44425</v>
      </c>
      <c r="F61" s="57">
        <v>6918</v>
      </c>
      <c r="G61" s="17">
        <f t="shared" si="0"/>
        <v>44455</v>
      </c>
      <c r="H61" s="39">
        <f t="shared" si="1"/>
        <v>6918</v>
      </c>
      <c r="I61" s="19">
        <f t="shared" si="2"/>
        <v>0</v>
      </c>
      <c r="J61" s="20" t="s">
        <v>9</v>
      </c>
      <c r="K61" s="3"/>
    </row>
    <row r="62" spans="2:11" s="2" customFormat="1" ht="28.5" x14ac:dyDescent="0.25">
      <c r="B62" s="52" t="s">
        <v>248</v>
      </c>
      <c r="C62" s="55" t="s">
        <v>315</v>
      </c>
      <c r="D62" s="16" t="s">
        <v>124</v>
      </c>
      <c r="E62" s="56">
        <v>44426</v>
      </c>
      <c r="F62" s="57">
        <v>684</v>
      </c>
      <c r="G62" s="17">
        <f t="shared" si="0"/>
        <v>44456</v>
      </c>
      <c r="H62" s="39">
        <f t="shared" si="1"/>
        <v>684</v>
      </c>
      <c r="I62" s="19">
        <f t="shared" si="2"/>
        <v>0</v>
      </c>
      <c r="J62" s="20" t="s">
        <v>9</v>
      </c>
      <c r="K62" s="3"/>
    </row>
    <row r="63" spans="2:11" s="2" customFormat="1" ht="22.5" x14ac:dyDescent="0.25">
      <c r="B63" s="52" t="s">
        <v>249</v>
      </c>
      <c r="C63" s="55" t="s">
        <v>317</v>
      </c>
      <c r="D63" s="16" t="s">
        <v>127</v>
      </c>
      <c r="E63" s="56">
        <v>44426</v>
      </c>
      <c r="F63" s="57">
        <v>14801.94</v>
      </c>
      <c r="G63" s="17">
        <f t="shared" si="0"/>
        <v>44456</v>
      </c>
      <c r="H63" s="39">
        <f t="shared" si="1"/>
        <v>14801.94</v>
      </c>
      <c r="I63" s="19">
        <f t="shared" si="2"/>
        <v>0</v>
      </c>
      <c r="J63" s="20" t="s">
        <v>9</v>
      </c>
      <c r="K63" s="3"/>
    </row>
    <row r="64" spans="2:11" s="2" customFormat="1" x14ac:dyDescent="0.25">
      <c r="B64" s="52" t="s">
        <v>250</v>
      </c>
      <c r="C64" s="55" t="s">
        <v>316</v>
      </c>
      <c r="D64" s="16" t="s">
        <v>129</v>
      </c>
      <c r="E64" s="56">
        <v>44426</v>
      </c>
      <c r="F64" s="57">
        <v>285354.57</v>
      </c>
      <c r="G64" s="17">
        <f t="shared" si="0"/>
        <v>44456</v>
      </c>
      <c r="H64" s="39">
        <f t="shared" si="1"/>
        <v>285354.57</v>
      </c>
      <c r="I64" s="19">
        <f t="shared" si="2"/>
        <v>0</v>
      </c>
      <c r="J64" s="20" t="s">
        <v>9</v>
      </c>
      <c r="K64" s="3"/>
    </row>
    <row r="65" spans="2:11" s="2" customFormat="1" x14ac:dyDescent="0.25">
      <c r="B65" s="52" t="s">
        <v>251</v>
      </c>
      <c r="C65" s="55" t="s">
        <v>318</v>
      </c>
      <c r="D65" s="16" t="s">
        <v>131</v>
      </c>
      <c r="E65" s="56">
        <v>44427</v>
      </c>
      <c r="F65" s="57">
        <v>27066</v>
      </c>
      <c r="G65" s="17">
        <f t="shared" si="0"/>
        <v>44457</v>
      </c>
      <c r="H65" s="39">
        <f t="shared" si="1"/>
        <v>27066</v>
      </c>
      <c r="I65" s="19">
        <f t="shared" si="2"/>
        <v>0</v>
      </c>
      <c r="J65" s="20" t="s">
        <v>9</v>
      </c>
      <c r="K65" s="3"/>
    </row>
    <row r="66" spans="2:11" s="2" customFormat="1" x14ac:dyDescent="0.25">
      <c r="B66" s="52" t="s">
        <v>121</v>
      </c>
      <c r="C66" s="55" t="s">
        <v>319</v>
      </c>
      <c r="D66" s="16" t="s">
        <v>134</v>
      </c>
      <c r="E66" s="56">
        <v>44427</v>
      </c>
      <c r="F66" s="57">
        <v>49952.5</v>
      </c>
      <c r="G66" s="17">
        <f t="shared" si="0"/>
        <v>44457</v>
      </c>
      <c r="H66" s="39">
        <f t="shared" si="1"/>
        <v>49952.5</v>
      </c>
      <c r="I66" s="19">
        <f t="shared" si="2"/>
        <v>0</v>
      </c>
      <c r="J66" s="20" t="s">
        <v>9</v>
      </c>
      <c r="K66" s="3"/>
    </row>
    <row r="67" spans="2:11" s="2" customFormat="1" ht="28.5" x14ac:dyDescent="0.25">
      <c r="B67" s="52" t="s">
        <v>121</v>
      </c>
      <c r="C67" s="55" t="s">
        <v>320</v>
      </c>
      <c r="D67" s="16" t="s">
        <v>136</v>
      </c>
      <c r="E67" s="56">
        <v>44427</v>
      </c>
      <c r="F67" s="57">
        <v>6158</v>
      </c>
      <c r="G67" s="17">
        <f t="shared" si="0"/>
        <v>44457</v>
      </c>
      <c r="H67" s="39">
        <f t="shared" si="1"/>
        <v>6158</v>
      </c>
      <c r="I67" s="19">
        <f t="shared" si="2"/>
        <v>0</v>
      </c>
      <c r="J67" s="20" t="s">
        <v>9</v>
      </c>
      <c r="K67" s="3"/>
    </row>
    <row r="68" spans="2:11" s="2" customFormat="1" x14ac:dyDescent="0.25">
      <c r="B68" s="52" t="s">
        <v>252</v>
      </c>
      <c r="C68" s="55" t="s">
        <v>321</v>
      </c>
      <c r="D68" s="16" t="s">
        <v>138</v>
      </c>
      <c r="E68" s="56">
        <v>44427</v>
      </c>
      <c r="F68" s="57">
        <v>9440</v>
      </c>
      <c r="G68" s="17">
        <f t="shared" si="0"/>
        <v>44457</v>
      </c>
      <c r="H68" s="39">
        <f t="shared" si="1"/>
        <v>9440</v>
      </c>
      <c r="I68" s="19">
        <f t="shared" si="2"/>
        <v>0</v>
      </c>
      <c r="J68" s="20" t="s">
        <v>9</v>
      </c>
      <c r="K68" s="3"/>
    </row>
    <row r="69" spans="2:11" s="2" customFormat="1" x14ac:dyDescent="0.25">
      <c r="B69" s="52" t="s">
        <v>253</v>
      </c>
      <c r="C69" s="55" t="s">
        <v>322</v>
      </c>
      <c r="D69" s="16" t="s">
        <v>141</v>
      </c>
      <c r="E69" s="56">
        <v>44427</v>
      </c>
      <c r="F69" s="57">
        <v>164660.47</v>
      </c>
      <c r="G69" s="17">
        <f t="shared" si="0"/>
        <v>44457</v>
      </c>
      <c r="H69" s="39">
        <f t="shared" si="1"/>
        <v>164660.47</v>
      </c>
      <c r="I69" s="19">
        <f t="shared" si="2"/>
        <v>0</v>
      </c>
      <c r="J69" s="20" t="s">
        <v>9</v>
      </c>
      <c r="K69" s="3"/>
    </row>
    <row r="70" spans="2:11" s="2" customFormat="1" x14ac:dyDescent="0.25">
      <c r="B70" s="52" t="s">
        <v>253</v>
      </c>
      <c r="C70" s="55" t="s">
        <v>323</v>
      </c>
      <c r="D70" s="16" t="s">
        <v>144</v>
      </c>
      <c r="E70" s="56">
        <v>44427</v>
      </c>
      <c r="F70" s="57">
        <v>4601.83</v>
      </c>
      <c r="G70" s="17">
        <f t="shared" si="0"/>
        <v>44457</v>
      </c>
      <c r="H70" s="39">
        <f t="shared" si="1"/>
        <v>4601.83</v>
      </c>
      <c r="I70" s="19">
        <f t="shared" si="2"/>
        <v>0</v>
      </c>
      <c r="J70" s="20" t="s">
        <v>9</v>
      </c>
      <c r="K70" s="3"/>
    </row>
    <row r="71" spans="2:11" s="2" customFormat="1" x14ac:dyDescent="0.25">
      <c r="B71" s="52" t="s">
        <v>253</v>
      </c>
      <c r="C71" s="55" t="s">
        <v>324</v>
      </c>
      <c r="D71" s="16" t="s">
        <v>146</v>
      </c>
      <c r="E71" s="56">
        <v>44427</v>
      </c>
      <c r="F71" s="57">
        <v>251398.88</v>
      </c>
      <c r="G71" s="17">
        <f t="shared" si="0"/>
        <v>44457</v>
      </c>
      <c r="H71" s="39">
        <f t="shared" si="1"/>
        <v>251398.88</v>
      </c>
      <c r="I71" s="19">
        <f t="shared" si="2"/>
        <v>0</v>
      </c>
      <c r="J71" s="20" t="s">
        <v>9</v>
      </c>
      <c r="K71" s="3"/>
    </row>
    <row r="72" spans="2:11" s="2" customFormat="1" x14ac:dyDescent="0.25">
      <c r="B72" s="52" t="s">
        <v>253</v>
      </c>
      <c r="C72" s="55" t="s">
        <v>325</v>
      </c>
      <c r="D72" s="16" t="s">
        <v>148</v>
      </c>
      <c r="E72" s="56">
        <v>44427</v>
      </c>
      <c r="F72" s="57">
        <v>54506.78</v>
      </c>
      <c r="G72" s="17">
        <f t="shared" si="0"/>
        <v>44457</v>
      </c>
      <c r="H72" s="39">
        <f t="shared" si="1"/>
        <v>54506.78</v>
      </c>
      <c r="I72" s="19">
        <f t="shared" si="2"/>
        <v>0</v>
      </c>
      <c r="J72" s="20" t="s">
        <v>9</v>
      </c>
      <c r="K72" s="3"/>
    </row>
    <row r="73" spans="2:11" s="2" customFormat="1" x14ac:dyDescent="0.25">
      <c r="B73" s="52" t="s">
        <v>121</v>
      </c>
      <c r="C73" s="55" t="s">
        <v>326</v>
      </c>
      <c r="D73" s="16" t="s">
        <v>150</v>
      </c>
      <c r="E73" s="56">
        <v>44427</v>
      </c>
      <c r="F73" s="57">
        <v>6075.73</v>
      </c>
      <c r="G73" s="17">
        <f t="shared" si="0"/>
        <v>44457</v>
      </c>
      <c r="H73" s="39">
        <f t="shared" si="1"/>
        <v>6075.73</v>
      </c>
      <c r="I73" s="19">
        <f t="shared" si="2"/>
        <v>0</v>
      </c>
      <c r="J73" s="20" t="s">
        <v>10</v>
      </c>
      <c r="K73" s="3"/>
    </row>
    <row r="74" spans="2:11" s="2" customFormat="1" x14ac:dyDescent="0.25">
      <c r="B74" s="52" t="s">
        <v>254</v>
      </c>
      <c r="C74" s="55" t="s">
        <v>327</v>
      </c>
      <c r="D74" s="16" t="s">
        <v>152</v>
      </c>
      <c r="E74" s="56">
        <v>44427</v>
      </c>
      <c r="F74" s="57">
        <v>7323.07</v>
      </c>
      <c r="G74" s="17">
        <f t="shared" ref="G74:G90" si="3">E74+30</f>
        <v>44457</v>
      </c>
      <c r="H74" s="39">
        <f t="shared" ref="H74:H90" si="4">+F74</f>
        <v>7323.07</v>
      </c>
      <c r="I74" s="19">
        <f t="shared" ref="I74:I90" si="5">+F74-H74</f>
        <v>0</v>
      </c>
      <c r="J74" s="20" t="s">
        <v>9</v>
      </c>
      <c r="K74" s="3"/>
    </row>
    <row r="75" spans="2:11" x14ac:dyDescent="0.25">
      <c r="B75" s="52" t="s">
        <v>139</v>
      </c>
      <c r="C75" s="55" t="s">
        <v>328</v>
      </c>
      <c r="D75" s="16" t="s">
        <v>153</v>
      </c>
      <c r="E75" s="56">
        <v>44427</v>
      </c>
      <c r="F75" s="57">
        <v>2542.63</v>
      </c>
      <c r="G75" s="17">
        <f t="shared" si="3"/>
        <v>44457</v>
      </c>
      <c r="H75" s="39">
        <f t="shared" si="4"/>
        <v>2542.63</v>
      </c>
      <c r="I75" s="19">
        <f t="shared" si="5"/>
        <v>0</v>
      </c>
      <c r="J75" s="20" t="s">
        <v>9</v>
      </c>
      <c r="K75" s="2"/>
    </row>
    <row r="76" spans="2:11" x14ac:dyDescent="0.25">
      <c r="B76" s="52" t="s">
        <v>255</v>
      </c>
      <c r="C76" s="55" t="s">
        <v>329</v>
      </c>
      <c r="D76" s="16" t="s">
        <v>155</v>
      </c>
      <c r="E76" s="56">
        <v>44431</v>
      </c>
      <c r="F76" s="57">
        <v>3750721.93</v>
      </c>
      <c r="G76" s="17">
        <f t="shared" si="3"/>
        <v>44461</v>
      </c>
      <c r="H76" s="39">
        <f t="shared" si="4"/>
        <v>3750721.93</v>
      </c>
      <c r="I76" s="19">
        <f t="shared" si="5"/>
        <v>0</v>
      </c>
      <c r="J76" s="20" t="s">
        <v>9</v>
      </c>
      <c r="K76" s="2"/>
    </row>
    <row r="77" spans="2:11" x14ac:dyDescent="0.25">
      <c r="B77" s="52" t="s">
        <v>255</v>
      </c>
      <c r="C77" s="55" t="s">
        <v>330</v>
      </c>
      <c r="D77" s="16" t="s">
        <v>158</v>
      </c>
      <c r="E77" s="56">
        <v>44431</v>
      </c>
      <c r="F77" s="57">
        <v>171282.23</v>
      </c>
      <c r="G77" s="17">
        <f t="shared" si="3"/>
        <v>44461</v>
      </c>
      <c r="H77" s="39">
        <f t="shared" si="4"/>
        <v>171282.23</v>
      </c>
      <c r="I77" s="19">
        <v>0</v>
      </c>
      <c r="J77" s="20" t="s">
        <v>9</v>
      </c>
      <c r="K77" s="2"/>
    </row>
    <row r="78" spans="2:11" x14ac:dyDescent="0.25">
      <c r="B78" s="52" t="s">
        <v>255</v>
      </c>
      <c r="C78" s="55" t="s">
        <v>331</v>
      </c>
      <c r="D78" s="16" t="s">
        <v>161</v>
      </c>
      <c r="E78" s="56">
        <v>44431</v>
      </c>
      <c r="F78" s="57">
        <v>35400</v>
      </c>
      <c r="G78" s="17">
        <f t="shared" si="3"/>
        <v>44461</v>
      </c>
      <c r="H78" s="39">
        <f t="shared" si="4"/>
        <v>35400</v>
      </c>
      <c r="I78" s="19">
        <f t="shared" si="5"/>
        <v>0</v>
      </c>
      <c r="J78" s="20" t="s">
        <v>9</v>
      </c>
      <c r="K78" s="2"/>
    </row>
    <row r="79" spans="2:11" ht="28.5" x14ac:dyDescent="0.25">
      <c r="B79" s="52" t="s">
        <v>255</v>
      </c>
      <c r="C79" s="55" t="s">
        <v>332</v>
      </c>
      <c r="D79" s="16" t="s">
        <v>163</v>
      </c>
      <c r="E79" s="56">
        <v>44431</v>
      </c>
      <c r="F79" s="57">
        <v>122039.05</v>
      </c>
      <c r="G79" s="17">
        <f t="shared" si="3"/>
        <v>44461</v>
      </c>
      <c r="H79" s="39">
        <f t="shared" si="4"/>
        <v>122039.05</v>
      </c>
      <c r="I79" s="19">
        <f t="shared" si="5"/>
        <v>0</v>
      </c>
      <c r="J79" s="20" t="s">
        <v>9</v>
      </c>
      <c r="K79" s="2"/>
    </row>
    <row r="80" spans="2:11" ht="28.5" x14ac:dyDescent="0.25">
      <c r="B80" s="52" t="s">
        <v>255</v>
      </c>
      <c r="C80" s="55" t="s">
        <v>333</v>
      </c>
      <c r="D80" s="16" t="s">
        <v>166</v>
      </c>
      <c r="E80" s="56">
        <v>44431</v>
      </c>
      <c r="F80" s="57">
        <v>309998.40000000002</v>
      </c>
      <c r="G80" s="17">
        <f t="shared" si="3"/>
        <v>44461</v>
      </c>
      <c r="H80" s="39">
        <f t="shared" si="4"/>
        <v>309998.40000000002</v>
      </c>
      <c r="I80" s="19">
        <f t="shared" si="5"/>
        <v>0</v>
      </c>
      <c r="J80" s="20" t="s">
        <v>9</v>
      </c>
      <c r="K80" s="2"/>
    </row>
    <row r="81" spans="2:11" x14ac:dyDescent="0.25">
      <c r="B81" s="52" t="s">
        <v>255</v>
      </c>
      <c r="C81" s="55" t="s">
        <v>334</v>
      </c>
      <c r="D81" s="16" t="s">
        <v>168</v>
      </c>
      <c r="E81" s="56">
        <v>44431</v>
      </c>
      <c r="F81" s="57">
        <v>7080</v>
      </c>
      <c r="G81" s="17">
        <f t="shared" si="3"/>
        <v>44461</v>
      </c>
      <c r="H81" s="39">
        <f t="shared" si="4"/>
        <v>7080</v>
      </c>
      <c r="I81" s="19">
        <f t="shared" si="5"/>
        <v>0</v>
      </c>
      <c r="J81" s="20" t="s">
        <v>9</v>
      </c>
      <c r="K81" s="2"/>
    </row>
    <row r="82" spans="2:11" x14ac:dyDescent="0.25">
      <c r="B82" s="52" t="s">
        <v>255</v>
      </c>
      <c r="C82" s="55" t="s">
        <v>335</v>
      </c>
      <c r="D82" s="16" t="s">
        <v>171</v>
      </c>
      <c r="E82" s="56">
        <v>44431</v>
      </c>
      <c r="F82" s="57">
        <v>11500.01</v>
      </c>
      <c r="G82" s="17">
        <f t="shared" si="3"/>
        <v>44461</v>
      </c>
      <c r="H82" s="39">
        <f t="shared" si="4"/>
        <v>11500.01</v>
      </c>
      <c r="I82" s="19">
        <f t="shared" si="5"/>
        <v>0</v>
      </c>
      <c r="J82" s="20" t="s">
        <v>9</v>
      </c>
      <c r="K82" s="2"/>
    </row>
    <row r="83" spans="2:11" ht="28.5" x14ac:dyDescent="0.25">
      <c r="B83" s="52" t="s">
        <v>256</v>
      </c>
      <c r="C83" s="55" t="s">
        <v>336</v>
      </c>
      <c r="D83" s="16" t="s">
        <v>172</v>
      </c>
      <c r="E83" s="56">
        <v>44431</v>
      </c>
      <c r="F83" s="57">
        <v>543071.47</v>
      </c>
      <c r="G83" s="17">
        <f t="shared" si="3"/>
        <v>44461</v>
      </c>
      <c r="H83" s="39">
        <f t="shared" si="4"/>
        <v>543071.47</v>
      </c>
      <c r="I83" s="19">
        <f t="shared" si="5"/>
        <v>0</v>
      </c>
      <c r="J83" s="20" t="s">
        <v>9</v>
      </c>
      <c r="K83" s="2"/>
    </row>
    <row r="84" spans="2:11" x14ac:dyDescent="0.25">
      <c r="B84" s="52" t="s">
        <v>256</v>
      </c>
      <c r="C84" s="55" t="s">
        <v>337</v>
      </c>
      <c r="D84" s="16" t="s">
        <v>175</v>
      </c>
      <c r="E84" s="56">
        <v>44431</v>
      </c>
      <c r="F84" s="57">
        <v>38232</v>
      </c>
      <c r="G84" s="17">
        <f t="shared" si="3"/>
        <v>44461</v>
      </c>
      <c r="H84" s="39">
        <f t="shared" si="4"/>
        <v>38232</v>
      </c>
      <c r="I84" s="19">
        <f t="shared" si="5"/>
        <v>0</v>
      </c>
      <c r="J84" s="20" t="s">
        <v>9</v>
      </c>
      <c r="K84" s="2"/>
    </row>
    <row r="85" spans="2:11" x14ac:dyDescent="0.25">
      <c r="B85" s="52" t="s">
        <v>257</v>
      </c>
      <c r="C85" s="55" t="s">
        <v>338</v>
      </c>
      <c r="D85" s="16" t="s">
        <v>178</v>
      </c>
      <c r="E85" s="56">
        <v>44431</v>
      </c>
      <c r="F85" s="57">
        <v>282269.19</v>
      </c>
      <c r="G85" s="17">
        <f t="shared" si="3"/>
        <v>44461</v>
      </c>
      <c r="H85" s="39">
        <f t="shared" si="4"/>
        <v>282269.19</v>
      </c>
      <c r="I85" s="19">
        <f t="shared" si="5"/>
        <v>0</v>
      </c>
      <c r="J85" s="20" t="s">
        <v>9</v>
      </c>
      <c r="K85" s="2"/>
    </row>
    <row r="86" spans="2:11" x14ac:dyDescent="0.25">
      <c r="B86" s="52" t="s">
        <v>258</v>
      </c>
      <c r="C86" s="55" t="s">
        <v>339</v>
      </c>
      <c r="D86" s="16" t="s">
        <v>80</v>
      </c>
      <c r="E86" s="56">
        <v>44431</v>
      </c>
      <c r="F86" s="57">
        <v>467263.95</v>
      </c>
      <c r="G86" s="17">
        <f t="shared" si="3"/>
        <v>44461</v>
      </c>
      <c r="H86" s="39">
        <f t="shared" si="4"/>
        <v>467263.95</v>
      </c>
      <c r="I86" s="19">
        <f t="shared" si="5"/>
        <v>0</v>
      </c>
      <c r="J86" s="20" t="s">
        <v>9</v>
      </c>
      <c r="K86" s="2"/>
    </row>
    <row r="87" spans="2:11" x14ac:dyDescent="0.25">
      <c r="B87" s="52" t="s">
        <v>258</v>
      </c>
      <c r="C87" s="55" t="s">
        <v>340</v>
      </c>
      <c r="D87" s="16" t="s">
        <v>183</v>
      </c>
      <c r="E87" s="56">
        <v>44431</v>
      </c>
      <c r="F87" s="57">
        <v>131111.10999999999</v>
      </c>
      <c r="G87" s="17">
        <f t="shared" si="3"/>
        <v>44461</v>
      </c>
      <c r="H87" s="39">
        <f t="shared" si="4"/>
        <v>131111.10999999999</v>
      </c>
      <c r="I87" s="19">
        <f t="shared" si="5"/>
        <v>0</v>
      </c>
      <c r="J87" s="20" t="s">
        <v>9</v>
      </c>
      <c r="K87" s="2"/>
    </row>
    <row r="88" spans="2:11" x14ac:dyDescent="0.25">
      <c r="B88" s="52" t="s">
        <v>242</v>
      </c>
      <c r="C88" s="55" t="s">
        <v>341</v>
      </c>
      <c r="D88" s="16" t="s">
        <v>186</v>
      </c>
      <c r="E88" s="56">
        <v>44432</v>
      </c>
      <c r="F88" s="57">
        <v>49500</v>
      </c>
      <c r="G88" s="17">
        <f t="shared" si="3"/>
        <v>44462</v>
      </c>
      <c r="H88" s="39">
        <f t="shared" si="4"/>
        <v>49500</v>
      </c>
      <c r="I88" s="19">
        <f t="shared" si="5"/>
        <v>0</v>
      </c>
      <c r="J88" s="20" t="s">
        <v>10</v>
      </c>
      <c r="K88" s="2"/>
    </row>
    <row r="89" spans="2:11" x14ac:dyDescent="0.25">
      <c r="B89" s="52" t="s">
        <v>169</v>
      </c>
      <c r="C89" s="55" t="s">
        <v>343</v>
      </c>
      <c r="D89" s="16" t="s">
        <v>189</v>
      </c>
      <c r="E89" s="56">
        <v>44432</v>
      </c>
      <c r="F89" s="57">
        <v>146627.39000000001</v>
      </c>
      <c r="G89" s="17">
        <f t="shared" si="3"/>
        <v>44462</v>
      </c>
      <c r="H89" s="39">
        <f t="shared" si="4"/>
        <v>146627.39000000001</v>
      </c>
      <c r="I89" s="19">
        <f t="shared" si="5"/>
        <v>0</v>
      </c>
      <c r="J89" s="20" t="s">
        <v>9</v>
      </c>
      <c r="K89" s="2"/>
    </row>
    <row r="90" spans="2:11" ht="30" x14ac:dyDescent="0.25">
      <c r="B90" s="52" t="s">
        <v>169</v>
      </c>
      <c r="C90" s="7" t="s">
        <v>342</v>
      </c>
      <c r="D90" s="16" t="s">
        <v>191</v>
      </c>
      <c r="E90" s="56">
        <v>44432</v>
      </c>
      <c r="F90" s="57">
        <v>146627.39000000001</v>
      </c>
      <c r="G90" s="17">
        <f t="shared" si="3"/>
        <v>44462</v>
      </c>
      <c r="H90" s="39">
        <f t="shared" si="4"/>
        <v>146627.39000000001</v>
      </c>
      <c r="I90" s="19">
        <f t="shared" si="5"/>
        <v>0</v>
      </c>
      <c r="J90" s="20" t="s">
        <v>9</v>
      </c>
      <c r="K90" s="2"/>
    </row>
    <row r="91" spans="2:11" s="38" customFormat="1" ht="16.5" thickBot="1" x14ac:dyDescent="0.3">
      <c r="B91" s="52" t="s">
        <v>258</v>
      </c>
      <c r="C91" s="45"/>
      <c r="D91" s="24"/>
      <c r="E91" s="56">
        <v>44433</v>
      </c>
      <c r="F91" s="26">
        <f>SUM(F10:F90)</f>
        <v>16513285.240000002</v>
      </c>
      <c r="G91" s="26"/>
      <c r="H91" s="26">
        <f>SUM(H10:H90)</f>
        <v>16513285.240000002</v>
      </c>
      <c r="I91" s="26">
        <f>SUM(I10:I90)</f>
        <v>0</v>
      </c>
      <c r="J91" s="27"/>
    </row>
    <row r="92" spans="2:11" x14ac:dyDescent="0.25">
      <c r="B92" s="52" t="s">
        <v>259</v>
      </c>
      <c r="E92" s="56">
        <v>44434</v>
      </c>
      <c r="F92" s="7"/>
    </row>
    <row r="93" spans="2:11" x14ac:dyDescent="0.25">
      <c r="B93" s="52" t="s">
        <v>260</v>
      </c>
      <c r="E93" s="56">
        <v>44435</v>
      </c>
      <c r="F93" s="7"/>
      <c r="H93" s="28"/>
    </row>
    <row r="94" spans="2:11" x14ac:dyDescent="0.25">
      <c r="B94" s="52" t="s">
        <v>180</v>
      </c>
      <c r="E94" s="56">
        <v>44438</v>
      </c>
      <c r="F94" s="7"/>
    </row>
    <row r="95" spans="2:11" x14ac:dyDescent="0.25">
      <c r="B95" s="52" t="s">
        <v>181</v>
      </c>
      <c r="E95" s="56">
        <v>44439</v>
      </c>
      <c r="F95" s="7"/>
    </row>
    <row r="96" spans="2:11" x14ac:dyDescent="0.25">
      <c r="B96" s="52" t="s">
        <v>184</v>
      </c>
      <c r="E96" s="56">
        <v>44439</v>
      </c>
      <c r="F96" s="7"/>
    </row>
    <row r="97" spans="2:10" x14ac:dyDescent="0.25">
      <c r="B97" s="52" t="s">
        <v>187</v>
      </c>
      <c r="E97" s="56">
        <v>44439</v>
      </c>
      <c r="F97" s="7"/>
    </row>
    <row r="98" spans="2:10" ht="15.75" x14ac:dyDescent="0.25">
      <c r="B98" s="52" t="s">
        <v>261</v>
      </c>
      <c r="C98" s="30"/>
      <c r="E98" s="56">
        <v>44435</v>
      </c>
      <c r="F98" s="31"/>
      <c r="H98" s="32"/>
      <c r="I98" s="9"/>
    </row>
    <row r="99" spans="2:10" ht="23.25" x14ac:dyDescent="0.25">
      <c r="B99" s="53"/>
      <c r="C99" s="130"/>
      <c r="D99" s="130"/>
      <c r="E99" s="130"/>
      <c r="F99" s="130"/>
      <c r="G99" s="130"/>
      <c r="H99" s="130"/>
      <c r="I99" s="130"/>
      <c r="J99" s="130"/>
    </row>
    <row r="100" spans="2:10" ht="23.25" x14ac:dyDescent="0.25">
      <c r="C100" s="130"/>
      <c r="D100" s="130"/>
      <c r="E100" s="130"/>
      <c r="F100" s="130"/>
      <c r="G100" s="130"/>
      <c r="H100" s="130"/>
      <c r="I100" s="130"/>
      <c r="J100" s="130"/>
    </row>
    <row r="101" spans="2:10" ht="18" x14ac:dyDescent="0.25">
      <c r="C101" s="33"/>
      <c r="D101" s="34"/>
      <c r="E101" s="35"/>
      <c r="F101" s="34"/>
      <c r="G101" s="35"/>
      <c r="H101" s="36"/>
      <c r="I101" s="37"/>
    </row>
  </sheetData>
  <sheetProtection insertRows="0" deleteRows="0" sort="0"/>
  <protectedRanges>
    <protectedRange sqref="C5" name="Rango2_1"/>
  </protectedRanges>
  <mergeCells count="11">
    <mergeCell ref="C99:J99"/>
    <mergeCell ref="C100:J100"/>
    <mergeCell ref="C5:J5"/>
    <mergeCell ref="C8:C9"/>
    <mergeCell ref="D8:D9"/>
    <mergeCell ref="E8:E9"/>
    <mergeCell ref="F8:F9"/>
    <mergeCell ref="G8:G9"/>
    <mergeCell ref="H8:H9"/>
    <mergeCell ref="I8:I9"/>
    <mergeCell ref="J8:J9"/>
  </mergeCells>
  <pageMargins left="4.1666666666666666E-3" right="0.70866141732283472" top="0.74803149606299213" bottom="0.74803149606299213" header="0.31496062992125984" footer="0.31496062992125984"/>
  <pageSetup scale="56" fitToHeight="0" orientation="landscape" r:id="rId1"/>
  <headerFooter>
    <oddFooter>&amp;C&amp;P</oddFooter>
  </headerFooter>
  <rowBreaks count="3" manualBreakCount="3">
    <brk id="31" max="16383" man="1"/>
    <brk id="46" max="16383" man="1"/>
    <brk id="4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K100"/>
  <sheetViews>
    <sheetView topLeftCell="B1" zoomScale="80" zoomScaleNormal="80" zoomScalePageLayoutView="60" workbookViewId="0">
      <selection activeCell="J95" sqref="B1:K95"/>
    </sheetView>
  </sheetViews>
  <sheetFormatPr baseColWidth="10" defaultRowHeight="15" x14ac:dyDescent="0.25"/>
  <cols>
    <col min="1" max="1" width="4.28515625" style="2" hidden="1" customWidth="1"/>
    <col min="2" max="2" width="51.85546875" style="2" customWidth="1"/>
    <col min="3" max="3" width="183.42578125" style="58" bestFit="1" customWidth="1"/>
    <col min="4" max="4" width="20.5703125" style="58" bestFit="1" customWidth="1"/>
    <col min="5" max="5" width="12.28515625" style="59" customWidth="1"/>
    <col min="6" max="6" width="21.42578125" style="60" customWidth="1"/>
    <col min="7" max="7" width="16.7109375" style="59" customWidth="1"/>
    <col min="8" max="8" width="20.5703125" style="61" customWidth="1"/>
    <col min="9" max="9" width="17" style="9" customWidth="1"/>
    <col min="10" max="10" width="13.42578125" style="62" customWidth="1"/>
    <col min="11" max="16384" width="11.42578125" style="2"/>
  </cols>
  <sheetData>
    <row r="5" spans="1:11" ht="18" x14ac:dyDescent="0.25">
      <c r="C5" s="141" t="s">
        <v>19</v>
      </c>
      <c r="D5" s="141"/>
      <c r="E5" s="141"/>
      <c r="F5" s="141"/>
      <c r="G5" s="141"/>
      <c r="H5" s="141"/>
      <c r="I5" s="141"/>
      <c r="J5" s="141"/>
      <c r="K5" s="141"/>
    </row>
    <row r="7" spans="1:11" ht="15.75" thickBot="1" x14ac:dyDescent="0.3">
      <c r="K7" s="3"/>
    </row>
    <row r="8" spans="1:11" s="71" customFormat="1" ht="15" customHeight="1" x14ac:dyDescent="0.25">
      <c r="A8" s="4"/>
      <c r="B8" s="135" t="s">
        <v>1</v>
      </c>
      <c r="C8" s="131" t="s">
        <v>0</v>
      </c>
      <c r="D8" s="133" t="s">
        <v>2</v>
      </c>
      <c r="E8" s="131" t="s">
        <v>3</v>
      </c>
      <c r="F8" s="131" t="s">
        <v>4</v>
      </c>
      <c r="G8" s="131" t="s">
        <v>7</v>
      </c>
      <c r="H8" s="137" t="s">
        <v>5</v>
      </c>
      <c r="I8" s="137" t="s">
        <v>6</v>
      </c>
      <c r="J8" s="139" t="s">
        <v>8</v>
      </c>
      <c r="K8" s="5"/>
    </row>
    <row r="9" spans="1:11" s="71" customFormat="1" ht="15.75" customHeight="1" x14ac:dyDescent="0.25">
      <c r="A9" s="4"/>
      <c r="B9" s="136"/>
      <c r="C9" s="132"/>
      <c r="D9" s="134"/>
      <c r="E9" s="132"/>
      <c r="F9" s="132"/>
      <c r="G9" s="132"/>
      <c r="H9" s="138"/>
      <c r="I9" s="138"/>
      <c r="J9" s="140"/>
      <c r="K9" s="5"/>
    </row>
    <row r="10" spans="1:11" ht="28.5" x14ac:dyDescent="0.25">
      <c r="B10" s="16" t="s">
        <v>262</v>
      </c>
      <c r="C10" s="16" t="s">
        <v>363</v>
      </c>
      <c r="D10" s="16" t="s">
        <v>14</v>
      </c>
      <c r="E10" s="63">
        <v>44412</v>
      </c>
      <c r="F10" s="64">
        <v>160000</v>
      </c>
      <c r="G10" s="17">
        <f t="shared" ref="G10:G73" si="0">E10+30</f>
        <v>44442</v>
      </c>
      <c r="H10" s="18">
        <f t="shared" ref="H10:H73" si="1">+F10</f>
        <v>160000</v>
      </c>
      <c r="I10" s="19">
        <f t="shared" ref="I10:I73" si="2">+F10-H10</f>
        <v>0</v>
      </c>
      <c r="J10" s="20" t="s">
        <v>9</v>
      </c>
      <c r="K10" s="3"/>
    </row>
    <row r="11" spans="1:11" ht="28.5" x14ac:dyDescent="0.25">
      <c r="B11" s="16" t="s">
        <v>229</v>
      </c>
      <c r="C11" s="16" t="s">
        <v>347</v>
      </c>
      <c r="D11" s="16" t="s">
        <v>17</v>
      </c>
      <c r="E11" s="63">
        <v>44412</v>
      </c>
      <c r="F11" s="64">
        <v>10499.58</v>
      </c>
      <c r="G11" s="17">
        <f t="shared" si="0"/>
        <v>44442</v>
      </c>
      <c r="H11" s="18">
        <f t="shared" si="1"/>
        <v>10499.58</v>
      </c>
      <c r="I11" s="19">
        <f t="shared" si="2"/>
        <v>0</v>
      </c>
      <c r="J11" s="20" t="s">
        <v>10</v>
      </c>
      <c r="K11" s="3"/>
    </row>
    <row r="12" spans="1:11" ht="28.5" x14ac:dyDescent="0.25">
      <c r="B12" s="16" t="s">
        <v>229</v>
      </c>
      <c r="C12" s="16" t="s">
        <v>265</v>
      </c>
      <c r="D12" s="16" t="s">
        <v>18</v>
      </c>
      <c r="E12" s="63">
        <v>44412</v>
      </c>
      <c r="F12" s="64">
        <v>11800</v>
      </c>
      <c r="G12" s="17">
        <f t="shared" si="0"/>
        <v>44442</v>
      </c>
      <c r="H12" s="18">
        <f t="shared" si="1"/>
        <v>11800</v>
      </c>
      <c r="I12" s="19">
        <f t="shared" si="2"/>
        <v>0</v>
      </c>
      <c r="J12" s="20" t="s">
        <v>9</v>
      </c>
      <c r="K12" s="3"/>
    </row>
    <row r="13" spans="1:11" ht="28.5" x14ac:dyDescent="0.25">
      <c r="B13" s="16" t="s">
        <v>230</v>
      </c>
      <c r="C13" s="16" t="s">
        <v>266</v>
      </c>
      <c r="D13" s="16" t="s">
        <v>204</v>
      </c>
      <c r="E13" s="63">
        <v>44412</v>
      </c>
      <c r="F13" s="64">
        <v>1081075.8</v>
      </c>
      <c r="G13" s="17">
        <f t="shared" si="0"/>
        <v>44442</v>
      </c>
      <c r="H13" s="18">
        <f t="shared" si="1"/>
        <v>1081075.8</v>
      </c>
      <c r="I13" s="19">
        <f t="shared" si="2"/>
        <v>0</v>
      </c>
      <c r="J13" s="20" t="s">
        <v>9</v>
      </c>
      <c r="K13" s="3"/>
    </row>
    <row r="14" spans="1:11" ht="28.5" x14ac:dyDescent="0.25">
      <c r="B14" s="16" t="s">
        <v>21</v>
      </c>
      <c r="C14" s="16" t="s">
        <v>267</v>
      </c>
      <c r="D14" s="16" t="s">
        <v>23</v>
      </c>
      <c r="E14" s="63">
        <v>44414</v>
      </c>
      <c r="F14" s="64">
        <v>18575.09</v>
      </c>
      <c r="G14" s="17">
        <f t="shared" si="0"/>
        <v>44444</v>
      </c>
      <c r="H14" s="18">
        <f t="shared" si="1"/>
        <v>18575.09</v>
      </c>
      <c r="I14" s="19">
        <f t="shared" si="2"/>
        <v>0</v>
      </c>
      <c r="J14" s="20" t="s">
        <v>9</v>
      </c>
      <c r="K14" s="3"/>
    </row>
    <row r="15" spans="1:11" ht="28.5" x14ac:dyDescent="0.25">
      <c r="B15" s="16" t="s">
        <v>24</v>
      </c>
      <c r="C15" s="16" t="s">
        <v>268</v>
      </c>
      <c r="D15" s="16" t="s">
        <v>26</v>
      </c>
      <c r="E15" s="63">
        <v>44414</v>
      </c>
      <c r="F15" s="64">
        <v>81420</v>
      </c>
      <c r="G15" s="17">
        <f t="shared" si="0"/>
        <v>44444</v>
      </c>
      <c r="H15" s="18">
        <f t="shared" si="1"/>
        <v>81420</v>
      </c>
      <c r="I15" s="19">
        <f t="shared" si="2"/>
        <v>0</v>
      </c>
      <c r="J15" s="20" t="s">
        <v>9</v>
      </c>
      <c r="K15" s="3"/>
    </row>
    <row r="16" spans="1:11" ht="28.5" x14ac:dyDescent="0.25">
      <c r="B16" s="16" t="s">
        <v>27</v>
      </c>
      <c r="C16" s="16" t="s">
        <v>364</v>
      </c>
      <c r="D16" s="16" t="s">
        <v>28</v>
      </c>
      <c r="E16" s="63">
        <v>44417</v>
      </c>
      <c r="F16" s="64">
        <v>58344.639999999999</v>
      </c>
      <c r="G16" s="17">
        <f t="shared" si="0"/>
        <v>44447</v>
      </c>
      <c r="H16" s="18">
        <f t="shared" si="1"/>
        <v>58344.639999999999</v>
      </c>
      <c r="I16" s="19">
        <f t="shared" si="2"/>
        <v>0</v>
      </c>
      <c r="J16" s="20" t="s">
        <v>9</v>
      </c>
      <c r="K16" s="3"/>
    </row>
    <row r="17" spans="2:11" ht="28.5" x14ac:dyDescent="0.25">
      <c r="B17" s="16" t="s">
        <v>29</v>
      </c>
      <c r="C17" s="16" t="s">
        <v>349</v>
      </c>
      <c r="D17" s="16" t="s">
        <v>30</v>
      </c>
      <c r="E17" s="63">
        <v>44417</v>
      </c>
      <c r="F17" s="64">
        <v>26780.27</v>
      </c>
      <c r="G17" s="17">
        <f t="shared" si="0"/>
        <v>44447</v>
      </c>
      <c r="H17" s="18">
        <f t="shared" si="1"/>
        <v>26780.27</v>
      </c>
      <c r="I17" s="19">
        <f t="shared" si="2"/>
        <v>0</v>
      </c>
      <c r="J17" s="20" t="s">
        <v>9</v>
      </c>
      <c r="K17" s="3"/>
    </row>
    <row r="18" spans="2:11" ht="28.5" x14ac:dyDescent="0.25">
      <c r="B18" s="16" t="s">
        <v>231</v>
      </c>
      <c r="C18" s="16" t="s">
        <v>348</v>
      </c>
      <c r="D18" s="16" t="s">
        <v>32</v>
      </c>
      <c r="E18" s="63">
        <v>44417</v>
      </c>
      <c r="F18" s="64">
        <v>130954.36</v>
      </c>
      <c r="G18" s="17">
        <f t="shared" si="0"/>
        <v>44447</v>
      </c>
      <c r="H18" s="18">
        <f t="shared" si="1"/>
        <v>130954.36</v>
      </c>
      <c r="I18" s="19">
        <f t="shared" si="2"/>
        <v>0</v>
      </c>
      <c r="J18" s="20" t="s">
        <v>9</v>
      </c>
      <c r="K18" s="3"/>
    </row>
    <row r="19" spans="2:11" ht="28.5" x14ac:dyDescent="0.25">
      <c r="B19" s="16" t="s">
        <v>33</v>
      </c>
      <c r="C19" s="16" t="s">
        <v>272</v>
      </c>
      <c r="D19" s="16" t="s">
        <v>34</v>
      </c>
      <c r="E19" s="63">
        <v>44417</v>
      </c>
      <c r="F19" s="64">
        <v>129430</v>
      </c>
      <c r="G19" s="17">
        <f t="shared" si="0"/>
        <v>44447</v>
      </c>
      <c r="H19" s="18">
        <f t="shared" si="1"/>
        <v>129430</v>
      </c>
      <c r="I19" s="19">
        <f t="shared" si="2"/>
        <v>0</v>
      </c>
      <c r="J19" s="20" t="s">
        <v>10</v>
      </c>
      <c r="K19" s="3"/>
    </row>
    <row r="20" spans="2:11" ht="28.5" x14ac:dyDescent="0.25">
      <c r="B20" s="16" t="s">
        <v>35</v>
      </c>
      <c r="C20" s="16" t="s">
        <v>273</v>
      </c>
      <c r="D20" s="16" t="s">
        <v>36</v>
      </c>
      <c r="E20" s="63">
        <v>44417</v>
      </c>
      <c r="F20" s="64">
        <v>16520</v>
      </c>
      <c r="G20" s="17">
        <f t="shared" si="0"/>
        <v>44447</v>
      </c>
      <c r="H20" s="18">
        <f t="shared" si="1"/>
        <v>16520</v>
      </c>
      <c r="I20" s="19">
        <f t="shared" si="2"/>
        <v>0</v>
      </c>
      <c r="J20" s="20" t="s">
        <v>9</v>
      </c>
      <c r="K20" s="3"/>
    </row>
    <row r="21" spans="2:11" ht="28.5" x14ac:dyDescent="0.25">
      <c r="B21" s="16" t="s">
        <v>37</v>
      </c>
      <c r="C21" s="16" t="s">
        <v>274</v>
      </c>
      <c r="D21" s="16" t="s">
        <v>40</v>
      </c>
      <c r="E21" s="63">
        <v>44417</v>
      </c>
      <c r="F21" s="64">
        <v>63130</v>
      </c>
      <c r="G21" s="17">
        <f t="shared" si="0"/>
        <v>44447</v>
      </c>
      <c r="H21" s="18">
        <f t="shared" si="1"/>
        <v>63130</v>
      </c>
      <c r="I21" s="19">
        <f t="shared" si="2"/>
        <v>0</v>
      </c>
      <c r="J21" s="20" t="s">
        <v>9</v>
      </c>
      <c r="K21" s="3"/>
    </row>
    <row r="22" spans="2:11" ht="28.5" x14ac:dyDescent="0.25">
      <c r="B22" s="16" t="s">
        <v>232</v>
      </c>
      <c r="C22" s="16" t="s">
        <v>365</v>
      </c>
      <c r="D22" s="16" t="s">
        <v>39</v>
      </c>
      <c r="E22" s="63">
        <v>44417</v>
      </c>
      <c r="F22" s="64">
        <v>4130</v>
      </c>
      <c r="G22" s="17">
        <f t="shared" si="0"/>
        <v>44447</v>
      </c>
      <c r="H22" s="21">
        <f t="shared" si="1"/>
        <v>4130</v>
      </c>
      <c r="I22" s="22">
        <f t="shared" si="2"/>
        <v>0</v>
      </c>
      <c r="J22" s="20" t="s">
        <v>9</v>
      </c>
      <c r="K22" s="3"/>
    </row>
    <row r="23" spans="2:11" ht="28.5" x14ac:dyDescent="0.25">
      <c r="B23" s="16" t="s">
        <v>233</v>
      </c>
      <c r="C23" s="16" t="s">
        <v>276</v>
      </c>
      <c r="D23" s="16" t="s">
        <v>42</v>
      </c>
      <c r="E23" s="63">
        <v>44417</v>
      </c>
      <c r="F23" s="64">
        <v>258489.60000000001</v>
      </c>
      <c r="G23" s="17">
        <f t="shared" si="0"/>
        <v>44447</v>
      </c>
      <c r="H23" s="18">
        <f t="shared" si="1"/>
        <v>258489.60000000001</v>
      </c>
      <c r="I23" s="19">
        <f t="shared" si="2"/>
        <v>0</v>
      </c>
      <c r="J23" s="20" t="s">
        <v>9</v>
      </c>
      <c r="K23" s="3"/>
    </row>
    <row r="24" spans="2:11" ht="28.5" x14ac:dyDescent="0.25">
      <c r="B24" s="16" t="s">
        <v>233</v>
      </c>
      <c r="C24" s="16" t="s">
        <v>277</v>
      </c>
      <c r="D24" s="16" t="s">
        <v>43</v>
      </c>
      <c r="E24" s="63">
        <v>44417</v>
      </c>
      <c r="F24" s="64">
        <v>110037.36</v>
      </c>
      <c r="G24" s="17">
        <f t="shared" si="0"/>
        <v>44447</v>
      </c>
      <c r="H24" s="18">
        <f t="shared" si="1"/>
        <v>110037.36</v>
      </c>
      <c r="I24" s="19">
        <f t="shared" si="2"/>
        <v>0</v>
      </c>
      <c r="J24" s="20" t="s">
        <v>9</v>
      </c>
      <c r="K24" s="3"/>
    </row>
    <row r="25" spans="2:11" ht="28.5" x14ac:dyDescent="0.25">
      <c r="B25" s="16" t="s">
        <v>44</v>
      </c>
      <c r="C25" s="16" t="s">
        <v>278</v>
      </c>
      <c r="D25" s="16" t="s">
        <v>45</v>
      </c>
      <c r="E25" s="63">
        <v>44417</v>
      </c>
      <c r="F25" s="64">
        <v>70800</v>
      </c>
      <c r="G25" s="17">
        <f t="shared" si="0"/>
        <v>44447</v>
      </c>
      <c r="H25" s="18">
        <f t="shared" si="1"/>
        <v>70800</v>
      </c>
      <c r="I25" s="19">
        <f t="shared" si="2"/>
        <v>0</v>
      </c>
      <c r="J25" s="20" t="s">
        <v>10</v>
      </c>
      <c r="K25" s="3"/>
    </row>
    <row r="26" spans="2:11" ht="28.5" x14ac:dyDescent="0.25">
      <c r="B26" s="16" t="s">
        <v>234</v>
      </c>
      <c r="C26" s="16" t="s">
        <v>350</v>
      </c>
      <c r="D26" s="16" t="s">
        <v>47</v>
      </c>
      <c r="E26" s="63">
        <v>44418</v>
      </c>
      <c r="F26" s="64">
        <v>310340</v>
      </c>
      <c r="G26" s="17">
        <f t="shared" si="0"/>
        <v>44448</v>
      </c>
      <c r="H26" s="18">
        <f t="shared" si="1"/>
        <v>310340</v>
      </c>
      <c r="I26" s="19">
        <f t="shared" si="2"/>
        <v>0</v>
      </c>
      <c r="J26" s="20" t="s">
        <v>9</v>
      </c>
      <c r="K26" s="3"/>
    </row>
    <row r="27" spans="2:11" ht="28.5" x14ac:dyDescent="0.25">
      <c r="B27" s="16" t="s">
        <v>235</v>
      </c>
      <c r="C27" s="16" t="s">
        <v>280</v>
      </c>
      <c r="D27" s="16" t="s">
        <v>50</v>
      </c>
      <c r="E27" s="63">
        <v>44418</v>
      </c>
      <c r="F27" s="64">
        <v>156000</v>
      </c>
      <c r="G27" s="17">
        <f t="shared" si="0"/>
        <v>44448</v>
      </c>
      <c r="H27" s="18">
        <f t="shared" si="1"/>
        <v>156000</v>
      </c>
      <c r="I27" s="19">
        <f t="shared" si="2"/>
        <v>0</v>
      </c>
      <c r="J27" s="20" t="s">
        <v>10</v>
      </c>
      <c r="K27" s="3"/>
    </row>
    <row r="28" spans="2:11" ht="28.5" x14ac:dyDescent="0.25">
      <c r="B28" s="16" t="s">
        <v>236</v>
      </c>
      <c r="C28" s="16" t="s">
        <v>281</v>
      </c>
      <c r="D28" s="16" t="s">
        <v>52</v>
      </c>
      <c r="E28" s="63">
        <v>44418</v>
      </c>
      <c r="F28" s="64">
        <v>7566.69</v>
      </c>
      <c r="G28" s="17">
        <f t="shared" si="0"/>
        <v>44448</v>
      </c>
      <c r="H28" s="18">
        <f t="shared" si="1"/>
        <v>7566.69</v>
      </c>
      <c r="I28" s="19">
        <f t="shared" si="2"/>
        <v>0</v>
      </c>
      <c r="J28" s="20" t="s">
        <v>9</v>
      </c>
      <c r="K28" s="3"/>
    </row>
    <row r="29" spans="2:11" ht="28.5" x14ac:dyDescent="0.25">
      <c r="B29" s="16" t="s">
        <v>236</v>
      </c>
      <c r="C29" s="16" t="s">
        <v>282</v>
      </c>
      <c r="D29" s="16" t="s">
        <v>53</v>
      </c>
      <c r="E29" s="63">
        <v>44418</v>
      </c>
      <c r="F29" s="64">
        <v>15384.9</v>
      </c>
      <c r="G29" s="17">
        <f t="shared" si="0"/>
        <v>44448</v>
      </c>
      <c r="H29" s="18">
        <f t="shared" si="1"/>
        <v>15384.9</v>
      </c>
      <c r="I29" s="19">
        <f t="shared" si="2"/>
        <v>0</v>
      </c>
      <c r="J29" s="20" t="s">
        <v>9</v>
      </c>
      <c r="K29" s="3"/>
    </row>
    <row r="30" spans="2:11" ht="28.5" x14ac:dyDescent="0.25">
      <c r="B30" s="16" t="s">
        <v>236</v>
      </c>
      <c r="C30" s="16" t="s">
        <v>283</v>
      </c>
      <c r="D30" s="16" t="s">
        <v>54</v>
      </c>
      <c r="E30" s="63">
        <v>44418</v>
      </c>
      <c r="F30" s="64">
        <v>3902.54</v>
      </c>
      <c r="G30" s="17">
        <f t="shared" si="0"/>
        <v>44448</v>
      </c>
      <c r="H30" s="18">
        <f t="shared" si="1"/>
        <v>3902.54</v>
      </c>
      <c r="I30" s="19">
        <f t="shared" si="2"/>
        <v>0</v>
      </c>
      <c r="J30" s="20" t="s">
        <v>9</v>
      </c>
      <c r="K30" s="3"/>
    </row>
    <row r="31" spans="2:11" ht="28.5" x14ac:dyDescent="0.25">
      <c r="B31" s="16" t="s">
        <v>236</v>
      </c>
      <c r="C31" s="16" t="s">
        <v>284</v>
      </c>
      <c r="D31" s="16" t="s">
        <v>55</v>
      </c>
      <c r="E31" s="63">
        <v>44418</v>
      </c>
      <c r="F31" s="64">
        <v>398801.74</v>
      </c>
      <c r="G31" s="17">
        <f t="shared" si="0"/>
        <v>44448</v>
      </c>
      <c r="H31" s="18">
        <f t="shared" si="1"/>
        <v>398801.74</v>
      </c>
      <c r="I31" s="19">
        <f t="shared" si="2"/>
        <v>0</v>
      </c>
      <c r="J31" s="20" t="s">
        <v>9</v>
      </c>
      <c r="K31" s="3"/>
    </row>
    <row r="32" spans="2:11" ht="28.5" x14ac:dyDescent="0.25">
      <c r="B32" s="16" t="s">
        <v>235</v>
      </c>
      <c r="C32" s="16" t="s">
        <v>285</v>
      </c>
      <c r="D32" s="16" t="s">
        <v>56</v>
      </c>
      <c r="E32" s="63">
        <v>44418</v>
      </c>
      <c r="F32" s="64">
        <v>5964.21</v>
      </c>
      <c r="G32" s="17">
        <f t="shared" si="0"/>
        <v>44448</v>
      </c>
      <c r="H32" s="18">
        <f t="shared" si="1"/>
        <v>5964.21</v>
      </c>
      <c r="I32" s="19">
        <f>+F32-H32</f>
        <v>0</v>
      </c>
      <c r="J32" s="20" t="s">
        <v>9</v>
      </c>
      <c r="K32" s="3"/>
    </row>
    <row r="33" spans="2:11" ht="128.25" x14ac:dyDescent="0.25">
      <c r="B33" s="16" t="s">
        <v>237</v>
      </c>
      <c r="C33" s="16" t="s">
        <v>286</v>
      </c>
      <c r="D33" s="16" t="s">
        <v>58</v>
      </c>
      <c r="E33" s="63">
        <v>44418</v>
      </c>
      <c r="F33" s="64">
        <v>379436.33</v>
      </c>
      <c r="G33" s="17">
        <f t="shared" si="0"/>
        <v>44448</v>
      </c>
      <c r="H33" s="18">
        <f t="shared" si="1"/>
        <v>379436.33</v>
      </c>
      <c r="I33" s="19">
        <f t="shared" si="2"/>
        <v>0</v>
      </c>
      <c r="J33" s="20" t="s">
        <v>9</v>
      </c>
      <c r="K33" s="3"/>
    </row>
    <row r="34" spans="2:11" x14ac:dyDescent="0.25">
      <c r="B34" s="16" t="s">
        <v>234</v>
      </c>
      <c r="C34" s="16" t="s">
        <v>287</v>
      </c>
      <c r="D34" s="16" t="s">
        <v>59</v>
      </c>
      <c r="E34" s="63">
        <v>44418</v>
      </c>
      <c r="F34" s="64">
        <v>89680</v>
      </c>
      <c r="G34" s="17">
        <f t="shared" si="0"/>
        <v>44448</v>
      </c>
      <c r="H34" s="18">
        <f t="shared" si="1"/>
        <v>89680</v>
      </c>
      <c r="I34" s="19">
        <f t="shared" si="2"/>
        <v>0</v>
      </c>
      <c r="J34" s="20" t="s">
        <v>9</v>
      </c>
      <c r="K34" s="3"/>
    </row>
    <row r="35" spans="2:11" x14ac:dyDescent="0.25">
      <c r="B35" s="16" t="s">
        <v>238</v>
      </c>
      <c r="C35" s="16" t="s">
        <v>288</v>
      </c>
      <c r="D35" s="16" t="s">
        <v>61</v>
      </c>
      <c r="E35" s="63">
        <v>44418</v>
      </c>
      <c r="F35" s="64">
        <v>918040</v>
      </c>
      <c r="G35" s="17">
        <f t="shared" si="0"/>
        <v>44448</v>
      </c>
      <c r="H35" s="18">
        <f t="shared" si="1"/>
        <v>918040</v>
      </c>
      <c r="I35" s="19">
        <f t="shared" si="2"/>
        <v>0</v>
      </c>
      <c r="J35" s="20" t="s">
        <v>10</v>
      </c>
      <c r="K35" s="3"/>
    </row>
    <row r="36" spans="2:11" ht="28.5" x14ac:dyDescent="0.25">
      <c r="B36" s="16" t="s">
        <v>239</v>
      </c>
      <c r="C36" s="16" t="s">
        <v>289</v>
      </c>
      <c r="D36" s="16" t="s">
        <v>62</v>
      </c>
      <c r="E36" s="63">
        <v>44418</v>
      </c>
      <c r="F36" s="64">
        <v>16500</v>
      </c>
      <c r="G36" s="17">
        <f t="shared" si="0"/>
        <v>44448</v>
      </c>
      <c r="H36" s="18">
        <f t="shared" si="1"/>
        <v>16500</v>
      </c>
      <c r="I36" s="19">
        <f t="shared" si="2"/>
        <v>0</v>
      </c>
      <c r="J36" s="20" t="s">
        <v>9</v>
      </c>
      <c r="K36" s="3"/>
    </row>
    <row r="37" spans="2:11" ht="28.5" x14ac:dyDescent="0.25">
      <c r="B37" s="16" t="s">
        <v>240</v>
      </c>
      <c r="C37" s="16" t="s">
        <v>290</v>
      </c>
      <c r="D37" s="16" t="s">
        <v>64</v>
      </c>
      <c r="E37" s="63">
        <v>44418</v>
      </c>
      <c r="F37" s="64">
        <v>16620.3</v>
      </c>
      <c r="G37" s="17">
        <f t="shared" si="0"/>
        <v>44448</v>
      </c>
      <c r="H37" s="18">
        <f t="shared" si="1"/>
        <v>16620.3</v>
      </c>
      <c r="I37" s="19">
        <f t="shared" si="2"/>
        <v>0</v>
      </c>
      <c r="J37" s="20" t="s">
        <v>10</v>
      </c>
      <c r="K37" s="3"/>
    </row>
    <row r="38" spans="2:11" ht="28.5" x14ac:dyDescent="0.25">
      <c r="B38" s="16" t="s">
        <v>241</v>
      </c>
      <c r="C38" s="16" t="s">
        <v>297</v>
      </c>
      <c r="D38" s="16" t="s">
        <v>66</v>
      </c>
      <c r="E38" s="63">
        <v>44418</v>
      </c>
      <c r="F38" s="64">
        <v>29500</v>
      </c>
      <c r="G38" s="17">
        <f t="shared" si="0"/>
        <v>44448</v>
      </c>
      <c r="H38" s="18">
        <f t="shared" si="1"/>
        <v>29500</v>
      </c>
      <c r="I38" s="19">
        <f t="shared" si="2"/>
        <v>0</v>
      </c>
      <c r="J38" s="20" t="s">
        <v>10</v>
      </c>
      <c r="K38" s="3"/>
    </row>
    <row r="39" spans="2:11" ht="28.5" x14ac:dyDescent="0.25">
      <c r="B39" s="16" t="s">
        <v>242</v>
      </c>
      <c r="C39" s="16" t="s">
        <v>351</v>
      </c>
      <c r="D39" s="16" t="s">
        <v>69</v>
      </c>
      <c r="E39" s="63">
        <v>44419</v>
      </c>
      <c r="F39" s="64">
        <v>15340</v>
      </c>
      <c r="G39" s="17">
        <f t="shared" si="0"/>
        <v>44449</v>
      </c>
      <c r="H39" s="18">
        <f t="shared" si="1"/>
        <v>15340</v>
      </c>
      <c r="I39" s="19">
        <f t="shared" si="2"/>
        <v>0</v>
      </c>
      <c r="J39" s="20" t="s">
        <v>9</v>
      </c>
      <c r="K39" s="3"/>
    </row>
    <row r="40" spans="2:11" ht="28.5" x14ac:dyDescent="0.25">
      <c r="B40" s="16" t="s">
        <v>243</v>
      </c>
      <c r="C40" s="16" t="s">
        <v>352</v>
      </c>
      <c r="D40" s="16" t="s">
        <v>72</v>
      </c>
      <c r="E40" s="63">
        <v>44419</v>
      </c>
      <c r="F40" s="64">
        <v>5310</v>
      </c>
      <c r="G40" s="17">
        <f t="shared" si="0"/>
        <v>44449</v>
      </c>
      <c r="H40" s="18">
        <f t="shared" si="1"/>
        <v>5310</v>
      </c>
      <c r="I40" s="19">
        <f t="shared" si="2"/>
        <v>0</v>
      </c>
      <c r="J40" s="20" t="s">
        <v>9</v>
      </c>
      <c r="K40" s="3"/>
    </row>
    <row r="41" spans="2:11" ht="28.5" x14ac:dyDescent="0.25">
      <c r="B41" s="16" t="s">
        <v>73</v>
      </c>
      <c r="C41" s="16" t="s">
        <v>366</v>
      </c>
      <c r="D41" s="16" t="s">
        <v>74</v>
      </c>
      <c r="E41" s="63">
        <v>44419</v>
      </c>
      <c r="F41" s="64">
        <v>469200</v>
      </c>
      <c r="G41" s="17">
        <f t="shared" si="0"/>
        <v>44449</v>
      </c>
      <c r="H41" s="18">
        <f t="shared" si="1"/>
        <v>469200</v>
      </c>
      <c r="I41" s="19">
        <f t="shared" si="2"/>
        <v>0</v>
      </c>
      <c r="J41" s="20" t="s">
        <v>9</v>
      </c>
      <c r="K41" s="3"/>
    </row>
    <row r="42" spans="2:11" ht="28.5" x14ac:dyDescent="0.25">
      <c r="B42" s="16" t="s">
        <v>244</v>
      </c>
      <c r="C42" s="16" t="s">
        <v>294</v>
      </c>
      <c r="D42" s="16" t="s">
        <v>77</v>
      </c>
      <c r="E42" s="63">
        <v>44419</v>
      </c>
      <c r="F42" s="64">
        <v>33750</v>
      </c>
      <c r="G42" s="17">
        <f t="shared" si="0"/>
        <v>44449</v>
      </c>
      <c r="H42" s="18">
        <f t="shared" si="1"/>
        <v>33750</v>
      </c>
      <c r="I42" s="19">
        <f t="shared" si="2"/>
        <v>0</v>
      </c>
      <c r="J42" s="20" t="s">
        <v>9</v>
      </c>
      <c r="K42" s="3"/>
    </row>
    <row r="43" spans="2:11" ht="28.5" x14ac:dyDescent="0.25">
      <c r="B43" s="16" t="s">
        <v>78</v>
      </c>
      <c r="C43" s="16" t="s">
        <v>295</v>
      </c>
      <c r="D43" s="16" t="s">
        <v>80</v>
      </c>
      <c r="E43" s="63">
        <v>44419</v>
      </c>
      <c r="F43" s="64">
        <v>9440</v>
      </c>
      <c r="G43" s="17">
        <f>E43+30</f>
        <v>44449</v>
      </c>
      <c r="H43" s="18">
        <f t="shared" si="1"/>
        <v>9440</v>
      </c>
      <c r="I43" s="19">
        <f t="shared" si="2"/>
        <v>0</v>
      </c>
      <c r="J43" s="20" t="s">
        <v>9</v>
      </c>
      <c r="K43" s="3"/>
    </row>
    <row r="44" spans="2:11" ht="28.5" x14ac:dyDescent="0.25">
      <c r="B44" s="16" t="s">
        <v>192</v>
      </c>
      <c r="C44" s="16" t="s">
        <v>296</v>
      </c>
      <c r="D44" s="16" t="s">
        <v>194</v>
      </c>
      <c r="E44" s="63">
        <v>44419</v>
      </c>
      <c r="F44" s="64">
        <v>9440</v>
      </c>
      <c r="G44" s="17">
        <f>E44+30</f>
        <v>44449</v>
      </c>
      <c r="H44" s="18">
        <f>+F44</f>
        <v>9440</v>
      </c>
      <c r="I44" s="19">
        <f t="shared" si="2"/>
        <v>0</v>
      </c>
      <c r="J44" s="20" t="s">
        <v>9</v>
      </c>
      <c r="K44" s="3"/>
    </row>
    <row r="45" spans="2:11" x14ac:dyDescent="0.25">
      <c r="B45" s="16" t="s">
        <v>81</v>
      </c>
      <c r="C45" s="16" t="s">
        <v>298</v>
      </c>
      <c r="D45" s="16" t="s">
        <v>83</v>
      </c>
      <c r="E45" s="63">
        <v>44419</v>
      </c>
      <c r="F45" s="64">
        <v>14160</v>
      </c>
      <c r="G45" s="17">
        <f t="shared" si="0"/>
        <v>44449</v>
      </c>
      <c r="H45" s="18">
        <f t="shared" si="1"/>
        <v>14160</v>
      </c>
      <c r="I45" s="19">
        <f t="shared" si="2"/>
        <v>0</v>
      </c>
      <c r="J45" s="20" t="s">
        <v>9</v>
      </c>
      <c r="K45" s="3"/>
    </row>
    <row r="46" spans="2:11" ht="28.5" x14ac:dyDescent="0.25">
      <c r="B46" s="16" t="s">
        <v>84</v>
      </c>
      <c r="C46" s="16" t="s">
        <v>353</v>
      </c>
      <c r="D46" s="16" t="s">
        <v>86</v>
      </c>
      <c r="E46" s="63">
        <v>44421</v>
      </c>
      <c r="F46" s="64">
        <v>15664.5</v>
      </c>
      <c r="G46" s="17">
        <f t="shared" si="0"/>
        <v>44451</v>
      </c>
      <c r="H46" s="18">
        <f t="shared" si="1"/>
        <v>15664.5</v>
      </c>
      <c r="I46" s="19">
        <f t="shared" si="2"/>
        <v>0</v>
      </c>
      <c r="J46" s="20" t="s">
        <v>10</v>
      </c>
      <c r="K46" s="3"/>
    </row>
    <row r="47" spans="2:11" x14ac:dyDescent="0.25">
      <c r="B47" s="16" t="s">
        <v>242</v>
      </c>
      <c r="C47" s="16" t="s">
        <v>354</v>
      </c>
      <c r="D47" s="16" t="s">
        <v>87</v>
      </c>
      <c r="E47" s="63">
        <v>44421</v>
      </c>
      <c r="F47" s="64">
        <v>34220</v>
      </c>
      <c r="G47" s="17">
        <f t="shared" si="0"/>
        <v>44451</v>
      </c>
      <c r="H47" s="18">
        <f t="shared" si="1"/>
        <v>34220</v>
      </c>
      <c r="I47" s="19">
        <f t="shared" si="2"/>
        <v>0</v>
      </c>
      <c r="J47" s="20" t="s">
        <v>9</v>
      </c>
      <c r="K47" s="3"/>
    </row>
    <row r="48" spans="2:11" x14ac:dyDescent="0.25">
      <c r="B48" s="16" t="s">
        <v>88</v>
      </c>
      <c r="C48" s="16" t="s">
        <v>301</v>
      </c>
      <c r="D48" s="16" t="s">
        <v>90</v>
      </c>
      <c r="E48" s="63">
        <v>44421</v>
      </c>
      <c r="F48" s="64">
        <v>15022.01</v>
      </c>
      <c r="G48" s="17">
        <f t="shared" si="0"/>
        <v>44451</v>
      </c>
      <c r="H48" s="18">
        <f t="shared" si="1"/>
        <v>15022.01</v>
      </c>
      <c r="I48" s="19">
        <f t="shared" si="2"/>
        <v>0</v>
      </c>
      <c r="J48" s="20" t="s">
        <v>10</v>
      </c>
      <c r="K48" s="3"/>
    </row>
    <row r="49" spans="2:11" ht="28.5" x14ac:dyDescent="0.25">
      <c r="B49" s="16" t="s">
        <v>91</v>
      </c>
      <c r="C49" s="16" t="s">
        <v>302</v>
      </c>
      <c r="D49" s="16" t="s">
        <v>69</v>
      </c>
      <c r="E49" s="63">
        <v>44421</v>
      </c>
      <c r="F49" s="64">
        <v>35400</v>
      </c>
      <c r="G49" s="17">
        <f t="shared" si="0"/>
        <v>44451</v>
      </c>
      <c r="H49" s="18">
        <f t="shared" si="1"/>
        <v>35400</v>
      </c>
      <c r="I49" s="19">
        <f t="shared" si="2"/>
        <v>0</v>
      </c>
      <c r="J49" s="20" t="s">
        <v>10</v>
      </c>
      <c r="K49" s="3"/>
    </row>
    <row r="50" spans="2:11" ht="28.5" x14ac:dyDescent="0.25">
      <c r="B50" s="16" t="s">
        <v>93</v>
      </c>
      <c r="C50" s="16" t="s">
        <v>303</v>
      </c>
      <c r="D50" s="16" t="s">
        <v>95</v>
      </c>
      <c r="E50" s="63">
        <v>44421</v>
      </c>
      <c r="F50" s="64">
        <v>60000</v>
      </c>
      <c r="G50" s="17">
        <f t="shared" si="0"/>
        <v>44451</v>
      </c>
      <c r="H50" s="39">
        <f t="shared" si="1"/>
        <v>60000</v>
      </c>
      <c r="I50" s="19">
        <f t="shared" si="2"/>
        <v>0</v>
      </c>
      <c r="J50" s="20" t="s">
        <v>9</v>
      </c>
      <c r="K50" s="3"/>
    </row>
    <row r="51" spans="2:11" ht="28.5" x14ac:dyDescent="0.25">
      <c r="B51" s="16" t="s">
        <v>243</v>
      </c>
      <c r="C51" s="16" t="s">
        <v>304</v>
      </c>
      <c r="D51" s="16" t="s">
        <v>77</v>
      </c>
      <c r="E51" s="63">
        <v>44421</v>
      </c>
      <c r="F51" s="64">
        <v>106206.56</v>
      </c>
      <c r="G51" s="17">
        <f t="shared" si="0"/>
        <v>44451</v>
      </c>
      <c r="H51" s="39">
        <f t="shared" si="1"/>
        <v>106206.56</v>
      </c>
      <c r="I51" s="19">
        <f t="shared" si="2"/>
        <v>0</v>
      </c>
      <c r="J51" s="20" t="s">
        <v>9</v>
      </c>
      <c r="K51" s="3"/>
    </row>
    <row r="52" spans="2:11" ht="28.5" x14ac:dyDescent="0.25">
      <c r="B52" s="16" t="s">
        <v>245</v>
      </c>
      <c r="C52" s="16" t="s">
        <v>355</v>
      </c>
      <c r="D52" s="16" t="s">
        <v>99</v>
      </c>
      <c r="E52" s="63">
        <v>44421</v>
      </c>
      <c r="F52" s="64">
        <v>599405.44999999995</v>
      </c>
      <c r="G52" s="17">
        <f t="shared" si="0"/>
        <v>44451</v>
      </c>
      <c r="H52" s="39">
        <f t="shared" si="1"/>
        <v>599405.44999999995</v>
      </c>
      <c r="I52" s="19">
        <f t="shared" si="2"/>
        <v>0</v>
      </c>
      <c r="J52" s="20" t="s">
        <v>9</v>
      </c>
      <c r="K52" s="3"/>
    </row>
    <row r="53" spans="2:11" x14ac:dyDescent="0.25">
      <c r="B53" s="16" t="s">
        <v>246</v>
      </c>
      <c r="C53" s="16" t="s">
        <v>356</v>
      </c>
      <c r="D53" s="16" t="s">
        <v>102</v>
      </c>
      <c r="E53" s="63">
        <v>44421</v>
      </c>
      <c r="F53" s="64">
        <v>1416</v>
      </c>
      <c r="G53" s="17">
        <f t="shared" si="0"/>
        <v>44451</v>
      </c>
      <c r="H53" s="39">
        <f t="shared" si="1"/>
        <v>1416</v>
      </c>
      <c r="I53" s="19">
        <f t="shared" si="2"/>
        <v>0</v>
      </c>
      <c r="J53" s="20" t="s">
        <v>9</v>
      </c>
      <c r="K53" s="3"/>
    </row>
    <row r="54" spans="2:11" ht="28.5" x14ac:dyDescent="0.25">
      <c r="B54" s="16" t="s">
        <v>247</v>
      </c>
      <c r="C54" s="16" t="s">
        <v>307</v>
      </c>
      <c r="D54" s="16" t="s">
        <v>104</v>
      </c>
      <c r="E54" s="63">
        <v>44425</v>
      </c>
      <c r="F54" s="64">
        <v>6510.27</v>
      </c>
      <c r="G54" s="17">
        <f t="shared" si="0"/>
        <v>44455</v>
      </c>
      <c r="H54" s="39">
        <f t="shared" si="1"/>
        <v>6510.27</v>
      </c>
      <c r="I54" s="19">
        <f t="shared" si="2"/>
        <v>0</v>
      </c>
      <c r="J54" s="20" t="s">
        <v>9</v>
      </c>
      <c r="K54" s="3"/>
    </row>
    <row r="55" spans="2:11" ht="28.5" x14ac:dyDescent="0.25">
      <c r="B55" s="16" t="s">
        <v>247</v>
      </c>
      <c r="C55" s="16" t="s">
        <v>308</v>
      </c>
      <c r="D55" s="16" t="s">
        <v>105</v>
      </c>
      <c r="E55" s="63">
        <v>44425</v>
      </c>
      <c r="F55" s="64">
        <v>4817.57</v>
      </c>
      <c r="G55" s="17">
        <f t="shared" si="0"/>
        <v>44455</v>
      </c>
      <c r="H55" s="39">
        <f t="shared" si="1"/>
        <v>4817.57</v>
      </c>
      <c r="I55" s="19">
        <f t="shared" si="2"/>
        <v>0</v>
      </c>
      <c r="J55" s="20" t="s">
        <v>9</v>
      </c>
      <c r="K55" s="3"/>
    </row>
    <row r="56" spans="2:11" ht="28.5" x14ac:dyDescent="0.25">
      <c r="B56" s="16" t="s">
        <v>247</v>
      </c>
      <c r="C56" s="16" t="s">
        <v>309</v>
      </c>
      <c r="D56" s="16" t="s">
        <v>109</v>
      </c>
      <c r="E56" s="63">
        <v>44425</v>
      </c>
      <c r="F56" s="64">
        <v>14198.22</v>
      </c>
      <c r="G56" s="17">
        <f t="shared" si="0"/>
        <v>44455</v>
      </c>
      <c r="H56" s="39">
        <f t="shared" si="1"/>
        <v>14198.22</v>
      </c>
      <c r="I56" s="19">
        <f t="shared" si="2"/>
        <v>0</v>
      </c>
      <c r="J56" s="20" t="s">
        <v>9</v>
      </c>
      <c r="K56" s="3"/>
    </row>
    <row r="57" spans="2:11" ht="28.5" x14ac:dyDescent="0.25">
      <c r="B57" s="16" t="s">
        <v>248</v>
      </c>
      <c r="C57" s="16" t="s">
        <v>357</v>
      </c>
      <c r="D57" s="16" t="s">
        <v>112</v>
      </c>
      <c r="E57" s="63">
        <v>44426</v>
      </c>
      <c r="F57" s="64">
        <v>249983</v>
      </c>
      <c r="G57" s="17">
        <f t="shared" si="0"/>
        <v>44456</v>
      </c>
      <c r="H57" s="39">
        <f t="shared" si="1"/>
        <v>249983</v>
      </c>
      <c r="I57" s="19">
        <f t="shared" si="2"/>
        <v>0</v>
      </c>
      <c r="J57" s="20" t="s">
        <v>9</v>
      </c>
      <c r="K57" s="3"/>
    </row>
    <row r="58" spans="2:11" ht="28.5" x14ac:dyDescent="0.25">
      <c r="B58" s="16" t="s">
        <v>249</v>
      </c>
      <c r="C58" s="16" t="s">
        <v>367</v>
      </c>
      <c r="D58" s="16" t="s">
        <v>115</v>
      </c>
      <c r="E58" s="63">
        <v>44426</v>
      </c>
      <c r="F58" s="64">
        <v>2302000</v>
      </c>
      <c r="G58" s="17">
        <f t="shared" si="0"/>
        <v>44456</v>
      </c>
      <c r="H58" s="39">
        <f t="shared" si="1"/>
        <v>2302000</v>
      </c>
      <c r="I58" s="19">
        <f t="shared" si="2"/>
        <v>0</v>
      </c>
      <c r="J58" s="20" t="s">
        <v>10</v>
      </c>
      <c r="K58" s="3"/>
    </row>
    <row r="59" spans="2:11" x14ac:dyDescent="0.25">
      <c r="B59" s="16" t="s">
        <v>250</v>
      </c>
      <c r="C59" s="16" t="s">
        <v>312</v>
      </c>
      <c r="D59" s="16" t="s">
        <v>42</v>
      </c>
      <c r="E59" s="63">
        <v>44426</v>
      </c>
      <c r="F59" s="64">
        <v>327869.73</v>
      </c>
      <c r="G59" s="17">
        <f t="shared" si="0"/>
        <v>44456</v>
      </c>
      <c r="H59" s="39">
        <f t="shared" si="1"/>
        <v>327869.73</v>
      </c>
      <c r="I59" s="19">
        <f t="shared" si="2"/>
        <v>0</v>
      </c>
      <c r="J59" s="20" t="s">
        <v>9</v>
      </c>
      <c r="K59" s="3"/>
    </row>
    <row r="60" spans="2:11" ht="28.5" x14ac:dyDescent="0.25">
      <c r="B60" s="16" t="s">
        <v>251</v>
      </c>
      <c r="C60" s="16" t="s">
        <v>313</v>
      </c>
      <c r="D60" s="16" t="s">
        <v>120</v>
      </c>
      <c r="E60" s="63">
        <v>44427</v>
      </c>
      <c r="F60" s="64">
        <v>500000</v>
      </c>
      <c r="G60" s="17">
        <f t="shared" si="0"/>
        <v>44457</v>
      </c>
      <c r="H60" s="39">
        <f t="shared" si="1"/>
        <v>500000</v>
      </c>
      <c r="I60" s="19">
        <f t="shared" si="2"/>
        <v>0</v>
      </c>
      <c r="J60" s="20" t="s">
        <v>9</v>
      </c>
      <c r="K60" s="3"/>
    </row>
    <row r="61" spans="2:11" ht="42.75" x14ac:dyDescent="0.25">
      <c r="B61" s="16" t="s">
        <v>121</v>
      </c>
      <c r="C61" s="16" t="s">
        <v>314</v>
      </c>
      <c r="D61" s="16" t="s">
        <v>122</v>
      </c>
      <c r="E61" s="63">
        <v>44427</v>
      </c>
      <c r="F61" s="64">
        <v>6918</v>
      </c>
      <c r="G61" s="17">
        <f t="shared" si="0"/>
        <v>44457</v>
      </c>
      <c r="H61" s="39">
        <f t="shared" si="1"/>
        <v>6918</v>
      </c>
      <c r="I61" s="19">
        <f t="shared" si="2"/>
        <v>0</v>
      </c>
      <c r="J61" s="20" t="s">
        <v>9</v>
      </c>
      <c r="K61" s="3"/>
    </row>
    <row r="62" spans="2:11" ht="28.5" x14ac:dyDescent="0.25">
      <c r="B62" s="16" t="s">
        <v>121</v>
      </c>
      <c r="C62" s="16" t="s">
        <v>315</v>
      </c>
      <c r="D62" s="16" t="s">
        <v>124</v>
      </c>
      <c r="E62" s="63">
        <v>44427</v>
      </c>
      <c r="F62" s="64">
        <v>684</v>
      </c>
      <c r="G62" s="17">
        <f t="shared" si="0"/>
        <v>44457</v>
      </c>
      <c r="H62" s="39">
        <f t="shared" si="1"/>
        <v>684</v>
      </c>
      <c r="I62" s="19">
        <f t="shared" si="2"/>
        <v>0</v>
      </c>
      <c r="J62" s="20" t="s">
        <v>9</v>
      </c>
      <c r="K62" s="3"/>
    </row>
    <row r="63" spans="2:11" ht="28.5" x14ac:dyDescent="0.25">
      <c r="B63" s="16" t="s">
        <v>252</v>
      </c>
      <c r="C63" s="16" t="s">
        <v>358</v>
      </c>
      <c r="D63" s="16" t="s">
        <v>127</v>
      </c>
      <c r="E63" s="63">
        <v>44427</v>
      </c>
      <c r="F63" s="64">
        <v>14801.94</v>
      </c>
      <c r="G63" s="17">
        <f t="shared" si="0"/>
        <v>44457</v>
      </c>
      <c r="H63" s="39">
        <f t="shared" si="1"/>
        <v>14801.94</v>
      </c>
      <c r="I63" s="19">
        <f t="shared" si="2"/>
        <v>0</v>
      </c>
      <c r="J63" s="20" t="s">
        <v>9</v>
      </c>
      <c r="K63" s="3"/>
    </row>
    <row r="64" spans="2:11" ht="28.5" x14ac:dyDescent="0.25">
      <c r="B64" s="16" t="s">
        <v>253</v>
      </c>
      <c r="C64" s="16" t="s">
        <v>316</v>
      </c>
      <c r="D64" s="16" t="s">
        <v>129</v>
      </c>
      <c r="E64" s="63">
        <v>44427</v>
      </c>
      <c r="F64" s="64">
        <v>285354.57</v>
      </c>
      <c r="G64" s="17">
        <f t="shared" si="0"/>
        <v>44457</v>
      </c>
      <c r="H64" s="39">
        <f t="shared" si="1"/>
        <v>285354.57</v>
      </c>
      <c r="I64" s="19">
        <f t="shared" si="2"/>
        <v>0</v>
      </c>
      <c r="J64" s="20" t="s">
        <v>9</v>
      </c>
      <c r="K64" s="3"/>
    </row>
    <row r="65" spans="1:11" x14ac:dyDescent="0.25">
      <c r="B65" s="16" t="s">
        <v>253</v>
      </c>
      <c r="C65" s="16" t="s">
        <v>318</v>
      </c>
      <c r="D65" s="16" t="s">
        <v>131</v>
      </c>
      <c r="E65" s="63">
        <v>44427</v>
      </c>
      <c r="F65" s="64">
        <v>27066</v>
      </c>
      <c r="G65" s="17">
        <f t="shared" si="0"/>
        <v>44457</v>
      </c>
      <c r="H65" s="39">
        <f t="shared" si="1"/>
        <v>27066</v>
      </c>
      <c r="I65" s="19">
        <f t="shared" si="2"/>
        <v>0</v>
      </c>
      <c r="J65" s="20" t="s">
        <v>9</v>
      </c>
      <c r="K65" s="3"/>
    </row>
    <row r="66" spans="1:11" x14ac:dyDescent="0.25">
      <c r="B66" s="16" t="s">
        <v>253</v>
      </c>
      <c r="C66" s="16" t="s">
        <v>319</v>
      </c>
      <c r="D66" s="16" t="s">
        <v>134</v>
      </c>
      <c r="E66" s="63">
        <v>44427</v>
      </c>
      <c r="F66" s="64">
        <v>49952.5</v>
      </c>
      <c r="G66" s="17">
        <f t="shared" si="0"/>
        <v>44457</v>
      </c>
      <c r="H66" s="39">
        <f t="shared" si="1"/>
        <v>49952.5</v>
      </c>
      <c r="I66" s="19">
        <f t="shared" si="2"/>
        <v>0</v>
      </c>
      <c r="J66" s="20" t="s">
        <v>9</v>
      </c>
      <c r="K66" s="3"/>
    </row>
    <row r="67" spans="1:11" ht="28.5" x14ac:dyDescent="0.25">
      <c r="B67" s="16" t="s">
        <v>121</v>
      </c>
      <c r="C67" s="16" t="s">
        <v>346</v>
      </c>
      <c r="D67" s="16" t="s">
        <v>136</v>
      </c>
      <c r="E67" s="63">
        <v>44427</v>
      </c>
      <c r="F67" s="64">
        <v>6158</v>
      </c>
      <c r="G67" s="17">
        <f t="shared" si="0"/>
        <v>44457</v>
      </c>
      <c r="H67" s="39">
        <f t="shared" si="1"/>
        <v>6158</v>
      </c>
      <c r="I67" s="19">
        <f t="shared" si="2"/>
        <v>0</v>
      </c>
      <c r="J67" s="20" t="s">
        <v>9</v>
      </c>
      <c r="K67" s="3"/>
    </row>
    <row r="68" spans="1:11" ht="28.5" x14ac:dyDescent="0.25">
      <c r="B68" s="16" t="s">
        <v>254</v>
      </c>
      <c r="C68" s="16" t="s">
        <v>321</v>
      </c>
      <c r="D68" s="16" t="s">
        <v>138</v>
      </c>
      <c r="E68" s="63">
        <v>44427</v>
      </c>
      <c r="F68" s="64">
        <v>9440</v>
      </c>
      <c r="G68" s="17">
        <f t="shared" si="0"/>
        <v>44457</v>
      </c>
      <c r="H68" s="39">
        <f t="shared" si="1"/>
        <v>9440</v>
      </c>
      <c r="I68" s="19">
        <f t="shared" si="2"/>
        <v>0</v>
      </c>
      <c r="J68" s="20" t="s">
        <v>9</v>
      </c>
      <c r="K68" s="3"/>
    </row>
    <row r="69" spans="1:11" ht="28.5" x14ac:dyDescent="0.25">
      <c r="B69" s="16" t="s">
        <v>139</v>
      </c>
      <c r="C69" s="16" t="s">
        <v>322</v>
      </c>
      <c r="D69" s="16" t="s">
        <v>141</v>
      </c>
      <c r="E69" s="63">
        <v>44427</v>
      </c>
      <c r="F69" s="64">
        <v>164660.47</v>
      </c>
      <c r="G69" s="17">
        <f t="shared" si="0"/>
        <v>44457</v>
      </c>
      <c r="H69" s="39">
        <f t="shared" si="1"/>
        <v>164660.47</v>
      </c>
      <c r="I69" s="19">
        <f t="shared" si="2"/>
        <v>0</v>
      </c>
      <c r="J69" s="20" t="s">
        <v>9</v>
      </c>
      <c r="K69" s="3"/>
    </row>
    <row r="70" spans="1:11" ht="28.5" x14ac:dyDescent="0.25">
      <c r="B70" s="16" t="s">
        <v>255</v>
      </c>
      <c r="C70" s="16" t="s">
        <v>323</v>
      </c>
      <c r="D70" s="16" t="s">
        <v>144</v>
      </c>
      <c r="E70" s="63">
        <v>44427</v>
      </c>
      <c r="F70" s="64">
        <v>4601.83</v>
      </c>
      <c r="G70" s="17">
        <f t="shared" si="0"/>
        <v>44457</v>
      </c>
      <c r="H70" s="39">
        <f t="shared" si="1"/>
        <v>4601.83</v>
      </c>
      <c r="I70" s="19">
        <f t="shared" si="2"/>
        <v>0</v>
      </c>
      <c r="J70" s="20" t="s">
        <v>9</v>
      </c>
      <c r="K70" s="3"/>
    </row>
    <row r="71" spans="1:11" ht="28.5" x14ac:dyDescent="0.25">
      <c r="B71" s="16" t="s">
        <v>255</v>
      </c>
      <c r="C71" s="16" t="s">
        <v>324</v>
      </c>
      <c r="D71" s="16" t="s">
        <v>146</v>
      </c>
      <c r="E71" s="63">
        <v>44431</v>
      </c>
      <c r="F71" s="64">
        <v>251398.88</v>
      </c>
      <c r="G71" s="17">
        <f t="shared" si="0"/>
        <v>44461</v>
      </c>
      <c r="H71" s="39">
        <f t="shared" si="1"/>
        <v>251398.88</v>
      </c>
      <c r="I71" s="19">
        <f t="shared" si="2"/>
        <v>0</v>
      </c>
      <c r="J71" s="20" t="s">
        <v>9</v>
      </c>
      <c r="K71" s="3"/>
    </row>
    <row r="72" spans="1:11" ht="28.5" x14ac:dyDescent="0.25">
      <c r="B72" s="16" t="s">
        <v>255</v>
      </c>
      <c r="C72" s="16" t="s">
        <v>325</v>
      </c>
      <c r="D72" s="16" t="s">
        <v>148</v>
      </c>
      <c r="E72" s="63">
        <v>44431</v>
      </c>
      <c r="F72" s="64">
        <v>54506.78</v>
      </c>
      <c r="G72" s="17">
        <f t="shared" si="0"/>
        <v>44461</v>
      </c>
      <c r="H72" s="39">
        <f t="shared" si="1"/>
        <v>54506.78</v>
      </c>
      <c r="I72" s="19">
        <f t="shared" si="2"/>
        <v>0</v>
      </c>
      <c r="J72" s="20" t="s">
        <v>9</v>
      </c>
      <c r="K72" s="3"/>
    </row>
    <row r="73" spans="1:11" ht="28.5" x14ac:dyDescent="0.25">
      <c r="B73" s="16" t="s">
        <v>255</v>
      </c>
      <c r="C73" s="16" t="s">
        <v>326</v>
      </c>
      <c r="D73" s="16" t="s">
        <v>150</v>
      </c>
      <c r="E73" s="63">
        <v>44431</v>
      </c>
      <c r="F73" s="64">
        <v>6075.73</v>
      </c>
      <c r="G73" s="17">
        <f t="shared" si="0"/>
        <v>44461</v>
      </c>
      <c r="H73" s="39">
        <f t="shared" si="1"/>
        <v>6075.73</v>
      </c>
      <c r="I73" s="19">
        <f t="shared" si="2"/>
        <v>0</v>
      </c>
      <c r="J73" s="20" t="s">
        <v>10</v>
      </c>
      <c r="K73" s="3"/>
    </row>
    <row r="74" spans="1:11" ht="28.5" x14ac:dyDescent="0.25">
      <c r="B74" s="16" t="s">
        <v>255</v>
      </c>
      <c r="C74" s="16" t="s">
        <v>327</v>
      </c>
      <c r="D74" s="16" t="s">
        <v>152</v>
      </c>
      <c r="E74" s="63">
        <v>44431</v>
      </c>
      <c r="F74" s="64">
        <v>7323.07</v>
      </c>
      <c r="G74" s="17">
        <f t="shared" ref="G74:G90" si="3">E74+30</f>
        <v>44461</v>
      </c>
      <c r="H74" s="39">
        <f t="shared" ref="H74:H90" si="4">+F74</f>
        <v>7323.07</v>
      </c>
      <c r="I74" s="19">
        <f t="shared" ref="I74:I90" si="5">+F74-H74</f>
        <v>0</v>
      </c>
      <c r="J74" s="20" t="s">
        <v>9</v>
      </c>
      <c r="K74" s="3"/>
    </row>
    <row r="75" spans="1:11" ht="28.5" x14ac:dyDescent="0.25">
      <c r="A75"/>
      <c r="B75" s="16" t="s">
        <v>255</v>
      </c>
      <c r="C75" s="16" t="s">
        <v>328</v>
      </c>
      <c r="D75" s="16" t="s">
        <v>153</v>
      </c>
      <c r="E75" s="63">
        <v>44431</v>
      </c>
      <c r="F75" s="64">
        <v>2542.63</v>
      </c>
      <c r="G75" s="17">
        <f t="shared" si="3"/>
        <v>44461</v>
      </c>
      <c r="H75" s="39">
        <f t="shared" si="4"/>
        <v>2542.63</v>
      </c>
      <c r="I75" s="19">
        <f t="shared" si="5"/>
        <v>0</v>
      </c>
      <c r="J75" s="20" t="s">
        <v>9</v>
      </c>
    </row>
    <row r="76" spans="1:11" ht="28.5" x14ac:dyDescent="0.25">
      <c r="A76"/>
      <c r="B76" s="16" t="s">
        <v>256</v>
      </c>
      <c r="C76" s="16" t="s">
        <v>344</v>
      </c>
      <c r="D76" s="16" t="s">
        <v>155</v>
      </c>
      <c r="E76" s="63">
        <v>44431</v>
      </c>
      <c r="F76" s="64">
        <v>3750721.93</v>
      </c>
      <c r="G76" s="17">
        <f t="shared" si="3"/>
        <v>44461</v>
      </c>
      <c r="H76" s="39">
        <f t="shared" si="4"/>
        <v>3750721.93</v>
      </c>
      <c r="I76" s="19">
        <f t="shared" si="5"/>
        <v>0</v>
      </c>
      <c r="J76" s="20" t="s">
        <v>9</v>
      </c>
    </row>
    <row r="77" spans="1:11" x14ac:dyDescent="0.25">
      <c r="A77"/>
      <c r="B77" s="16" t="s">
        <v>256</v>
      </c>
      <c r="C77" s="16" t="s">
        <v>330</v>
      </c>
      <c r="D77" s="16" t="s">
        <v>158</v>
      </c>
      <c r="E77" s="63">
        <v>44431</v>
      </c>
      <c r="F77" s="64">
        <v>171282.23</v>
      </c>
      <c r="G77" s="17">
        <f t="shared" si="3"/>
        <v>44461</v>
      </c>
      <c r="H77" s="39">
        <f t="shared" si="4"/>
        <v>171282.23</v>
      </c>
      <c r="I77" s="19">
        <v>0</v>
      </c>
      <c r="J77" s="20" t="s">
        <v>9</v>
      </c>
    </row>
    <row r="78" spans="1:11" ht="28.5" x14ac:dyDescent="0.25">
      <c r="A78"/>
      <c r="B78" s="16" t="s">
        <v>257</v>
      </c>
      <c r="C78" s="16" t="s">
        <v>331</v>
      </c>
      <c r="D78" s="16" t="s">
        <v>161</v>
      </c>
      <c r="E78" s="63">
        <v>44431</v>
      </c>
      <c r="F78" s="64">
        <v>35400</v>
      </c>
      <c r="G78" s="17">
        <f t="shared" si="3"/>
        <v>44461</v>
      </c>
      <c r="H78" s="39">
        <f t="shared" si="4"/>
        <v>35400</v>
      </c>
      <c r="I78" s="19">
        <f t="shared" si="5"/>
        <v>0</v>
      </c>
      <c r="J78" s="20" t="s">
        <v>9</v>
      </c>
    </row>
    <row r="79" spans="1:11" ht="28.5" x14ac:dyDescent="0.25">
      <c r="A79"/>
      <c r="B79" s="16" t="s">
        <v>258</v>
      </c>
      <c r="C79" s="16" t="s">
        <v>332</v>
      </c>
      <c r="D79" s="16" t="s">
        <v>163</v>
      </c>
      <c r="E79" s="63">
        <v>44431</v>
      </c>
      <c r="F79" s="64">
        <v>122039.05</v>
      </c>
      <c r="G79" s="17">
        <f t="shared" si="3"/>
        <v>44461</v>
      </c>
      <c r="H79" s="39">
        <f t="shared" si="4"/>
        <v>122039.05</v>
      </c>
      <c r="I79" s="19">
        <f t="shared" si="5"/>
        <v>0</v>
      </c>
      <c r="J79" s="20" t="s">
        <v>9</v>
      </c>
    </row>
    <row r="80" spans="1:11" ht="28.5" x14ac:dyDescent="0.25">
      <c r="A80"/>
      <c r="B80" s="16" t="s">
        <v>258</v>
      </c>
      <c r="C80" s="16" t="s">
        <v>359</v>
      </c>
      <c r="D80" s="16" t="s">
        <v>166</v>
      </c>
      <c r="E80" s="63">
        <v>44431</v>
      </c>
      <c r="F80" s="64">
        <v>309998.40000000002</v>
      </c>
      <c r="G80" s="17">
        <f t="shared" si="3"/>
        <v>44461</v>
      </c>
      <c r="H80" s="39">
        <f t="shared" si="4"/>
        <v>309998.40000000002</v>
      </c>
      <c r="I80" s="19">
        <f t="shared" si="5"/>
        <v>0</v>
      </c>
      <c r="J80" s="20" t="s">
        <v>9</v>
      </c>
    </row>
    <row r="81" spans="1:10" ht="28.5" x14ac:dyDescent="0.25">
      <c r="A81"/>
      <c r="B81" s="16" t="s">
        <v>242</v>
      </c>
      <c r="C81" s="16" t="s">
        <v>360</v>
      </c>
      <c r="D81" s="16" t="s">
        <v>168</v>
      </c>
      <c r="E81" s="63">
        <v>44431</v>
      </c>
      <c r="F81" s="64">
        <v>7080</v>
      </c>
      <c r="G81" s="17">
        <f t="shared" si="3"/>
        <v>44461</v>
      </c>
      <c r="H81" s="39">
        <f t="shared" si="4"/>
        <v>7080</v>
      </c>
      <c r="I81" s="19">
        <f t="shared" si="5"/>
        <v>0</v>
      </c>
      <c r="J81" s="20" t="s">
        <v>9</v>
      </c>
    </row>
    <row r="82" spans="1:10" ht="28.5" x14ac:dyDescent="0.25">
      <c r="A82"/>
      <c r="B82" s="16" t="s">
        <v>169</v>
      </c>
      <c r="C82" s="16" t="s">
        <v>361</v>
      </c>
      <c r="D82" s="16" t="s">
        <v>171</v>
      </c>
      <c r="E82" s="63">
        <v>44432</v>
      </c>
      <c r="F82" s="64">
        <v>11500.01</v>
      </c>
      <c r="G82" s="17">
        <f t="shared" si="3"/>
        <v>44462</v>
      </c>
      <c r="H82" s="39">
        <f t="shared" si="4"/>
        <v>11500.01</v>
      </c>
      <c r="I82" s="19">
        <f t="shared" si="5"/>
        <v>0</v>
      </c>
      <c r="J82" s="20" t="s">
        <v>9</v>
      </c>
    </row>
    <row r="83" spans="1:10" ht="28.5" x14ac:dyDescent="0.25">
      <c r="A83"/>
      <c r="B83" s="16" t="s">
        <v>258</v>
      </c>
      <c r="C83" s="16" t="s">
        <v>336</v>
      </c>
      <c r="D83" s="16" t="s">
        <v>172</v>
      </c>
      <c r="E83" s="63">
        <v>44432</v>
      </c>
      <c r="F83" s="64">
        <v>543071.47</v>
      </c>
      <c r="G83" s="17">
        <f t="shared" si="3"/>
        <v>44462</v>
      </c>
      <c r="H83" s="39">
        <f t="shared" si="4"/>
        <v>543071.47</v>
      </c>
      <c r="I83" s="19">
        <f t="shared" si="5"/>
        <v>0</v>
      </c>
      <c r="J83" s="20" t="s">
        <v>9</v>
      </c>
    </row>
    <row r="84" spans="1:10" ht="28.5" x14ac:dyDescent="0.25">
      <c r="A84"/>
      <c r="B84" s="16" t="s">
        <v>259</v>
      </c>
      <c r="C84" s="16" t="s">
        <v>337</v>
      </c>
      <c r="D84" s="16" t="s">
        <v>175</v>
      </c>
      <c r="E84" s="63">
        <v>44433</v>
      </c>
      <c r="F84" s="64">
        <v>38232</v>
      </c>
      <c r="G84" s="17">
        <f t="shared" si="3"/>
        <v>44463</v>
      </c>
      <c r="H84" s="39">
        <f t="shared" si="4"/>
        <v>38232</v>
      </c>
      <c r="I84" s="19">
        <f t="shared" si="5"/>
        <v>0</v>
      </c>
      <c r="J84" s="20" t="s">
        <v>9</v>
      </c>
    </row>
    <row r="85" spans="1:10" x14ac:dyDescent="0.25">
      <c r="A85"/>
      <c r="B85" s="16" t="s">
        <v>260</v>
      </c>
      <c r="C85" s="16" t="s">
        <v>362</v>
      </c>
      <c r="D85" s="16" t="s">
        <v>178</v>
      </c>
      <c r="E85" s="63">
        <v>44434</v>
      </c>
      <c r="F85" s="64">
        <v>282269.19</v>
      </c>
      <c r="G85" s="17">
        <f t="shared" si="3"/>
        <v>44464</v>
      </c>
      <c r="H85" s="39">
        <f t="shared" si="4"/>
        <v>282269.19</v>
      </c>
      <c r="I85" s="19">
        <f t="shared" si="5"/>
        <v>0</v>
      </c>
      <c r="J85" s="20" t="s">
        <v>9</v>
      </c>
    </row>
    <row r="86" spans="1:10" ht="28.5" x14ac:dyDescent="0.25">
      <c r="A86"/>
      <c r="B86" s="16" t="s">
        <v>180</v>
      </c>
      <c r="C86" s="16" t="s">
        <v>339</v>
      </c>
      <c r="D86" s="16" t="s">
        <v>80</v>
      </c>
      <c r="E86" s="63">
        <v>44435</v>
      </c>
      <c r="F86" s="64">
        <v>467263.95</v>
      </c>
      <c r="G86" s="17">
        <f t="shared" si="3"/>
        <v>44465</v>
      </c>
      <c r="H86" s="39">
        <f t="shared" si="4"/>
        <v>467263.95</v>
      </c>
      <c r="I86" s="19">
        <f t="shared" si="5"/>
        <v>0</v>
      </c>
      <c r="J86" s="20" t="s">
        <v>9</v>
      </c>
    </row>
    <row r="87" spans="1:10" ht="28.5" x14ac:dyDescent="0.25">
      <c r="A87"/>
      <c r="B87" s="16" t="s">
        <v>181</v>
      </c>
      <c r="C87" s="16" t="s">
        <v>340</v>
      </c>
      <c r="D87" s="16" t="s">
        <v>183</v>
      </c>
      <c r="E87" s="63">
        <v>44438</v>
      </c>
      <c r="F87" s="64">
        <v>131111.10999999999</v>
      </c>
      <c r="G87" s="17">
        <f t="shared" si="3"/>
        <v>44468</v>
      </c>
      <c r="H87" s="39">
        <f t="shared" si="4"/>
        <v>131111.10999999999</v>
      </c>
      <c r="I87" s="19">
        <f t="shared" si="5"/>
        <v>0</v>
      </c>
      <c r="J87" s="20" t="s">
        <v>9</v>
      </c>
    </row>
    <row r="88" spans="1:10" ht="28.5" x14ac:dyDescent="0.25">
      <c r="A88"/>
      <c r="B88" s="16" t="s">
        <v>184</v>
      </c>
      <c r="C88" s="16" t="s">
        <v>341</v>
      </c>
      <c r="D88" s="16" t="s">
        <v>186</v>
      </c>
      <c r="E88" s="63">
        <v>44439</v>
      </c>
      <c r="F88" s="64">
        <v>49500</v>
      </c>
      <c r="G88" s="17">
        <f t="shared" si="3"/>
        <v>44469</v>
      </c>
      <c r="H88" s="39">
        <f t="shared" si="4"/>
        <v>49500</v>
      </c>
      <c r="I88" s="19">
        <f t="shared" si="5"/>
        <v>0</v>
      </c>
      <c r="J88" s="20" t="s">
        <v>10</v>
      </c>
    </row>
    <row r="89" spans="1:10" x14ac:dyDescent="0.25">
      <c r="A89"/>
      <c r="B89" s="16" t="s">
        <v>187</v>
      </c>
      <c r="C89" s="16" t="s">
        <v>345</v>
      </c>
      <c r="D89" s="16" t="s">
        <v>189</v>
      </c>
      <c r="E89" s="63">
        <v>44439</v>
      </c>
      <c r="F89" s="64">
        <v>146627.39000000001</v>
      </c>
      <c r="G89" s="17">
        <f t="shared" si="3"/>
        <v>44469</v>
      </c>
      <c r="H89" s="39">
        <f t="shared" si="4"/>
        <v>146627.39000000001</v>
      </c>
      <c r="I89" s="19">
        <f t="shared" si="5"/>
        <v>0</v>
      </c>
      <c r="J89" s="20" t="s">
        <v>9</v>
      </c>
    </row>
    <row r="90" spans="1:10" ht="28.5" x14ac:dyDescent="0.25">
      <c r="A90"/>
      <c r="B90" s="16" t="s">
        <v>261</v>
      </c>
      <c r="C90" s="16" t="s">
        <v>342</v>
      </c>
      <c r="D90" s="16" t="s">
        <v>191</v>
      </c>
      <c r="E90" s="63">
        <v>44439</v>
      </c>
      <c r="F90" s="64">
        <v>146627.39000000001</v>
      </c>
      <c r="G90" s="17">
        <f t="shared" si="3"/>
        <v>44469</v>
      </c>
      <c r="H90" s="39">
        <f t="shared" si="4"/>
        <v>146627.39000000001</v>
      </c>
      <c r="I90" s="19">
        <f t="shared" si="5"/>
        <v>0</v>
      </c>
      <c r="J90" s="20" t="s">
        <v>9</v>
      </c>
    </row>
    <row r="91" spans="1:10" s="65" customFormat="1" ht="15.75" x14ac:dyDescent="0.25">
      <c r="D91" s="24"/>
      <c r="E91" s="66"/>
      <c r="F91" s="67">
        <f>SUM(F10:F90)</f>
        <v>16513285.240000002</v>
      </c>
      <c r="G91" s="67"/>
      <c r="H91" s="67">
        <f>SUM(H10:H90)</f>
        <v>16513285.240000002</v>
      </c>
      <c r="I91" s="67">
        <f>SUM(I10:I90)</f>
        <v>0</v>
      </c>
      <c r="J91" s="68"/>
    </row>
    <row r="92" spans="1:10" x14ac:dyDescent="0.25">
      <c r="E92" s="75"/>
      <c r="F92" s="58"/>
    </row>
    <row r="93" spans="1:10" s="72" customFormat="1" x14ac:dyDescent="0.25">
      <c r="C93" s="74" t="s">
        <v>368</v>
      </c>
      <c r="D93" s="74" t="s">
        <v>369</v>
      </c>
    </row>
    <row r="94" spans="1:10" s="72" customFormat="1" x14ac:dyDescent="0.25">
      <c r="C94" s="73" t="s">
        <v>370</v>
      </c>
      <c r="D94" s="73" t="s">
        <v>371</v>
      </c>
    </row>
    <row r="95" spans="1:10" s="72" customFormat="1" x14ac:dyDescent="0.25"/>
    <row r="96" spans="1:10" x14ac:dyDescent="0.25">
      <c r="E96" s="66"/>
      <c r="F96" s="58"/>
    </row>
    <row r="97" spans="2:10" ht="15.75" x14ac:dyDescent="0.25">
      <c r="C97" s="30"/>
      <c r="E97" s="66"/>
      <c r="F97" s="69"/>
      <c r="H97" s="32"/>
    </row>
    <row r="98" spans="2:10" ht="23.25" x14ac:dyDescent="0.25">
      <c r="B98" s="70"/>
      <c r="C98" s="130"/>
      <c r="D98" s="130"/>
      <c r="E98" s="130"/>
      <c r="F98" s="130"/>
      <c r="G98" s="130"/>
      <c r="H98" s="130"/>
      <c r="I98" s="130"/>
      <c r="J98" s="130"/>
    </row>
    <row r="99" spans="2:10" ht="23.25" x14ac:dyDescent="0.25">
      <c r="C99" s="130"/>
      <c r="D99" s="130"/>
      <c r="E99" s="130"/>
      <c r="F99" s="130"/>
      <c r="G99" s="130"/>
      <c r="H99" s="130"/>
      <c r="I99" s="130"/>
      <c r="J99" s="130"/>
    </row>
    <row r="100" spans="2:10" ht="18" x14ac:dyDescent="0.25">
      <c r="C100" s="33"/>
      <c r="D100" s="34"/>
      <c r="E100" s="35"/>
      <c r="F100" s="34"/>
      <c r="G100" s="35"/>
      <c r="H100" s="36"/>
      <c r="I100" s="37"/>
    </row>
  </sheetData>
  <sheetProtection insertRows="0" deleteRows="0" sort="0"/>
  <protectedRanges>
    <protectedRange sqref="C5:D5" name="Rango2_1_1"/>
  </protectedRanges>
  <mergeCells count="12">
    <mergeCell ref="C98:J98"/>
    <mergeCell ref="C99:J99"/>
    <mergeCell ref="B8:B9"/>
    <mergeCell ref="C5:K5"/>
    <mergeCell ref="C8:C9"/>
    <mergeCell ref="D8:D9"/>
    <mergeCell ref="E8:E9"/>
    <mergeCell ref="F8:F9"/>
    <mergeCell ref="G8:G9"/>
    <mergeCell ref="H8:H9"/>
    <mergeCell ref="I8:I9"/>
    <mergeCell ref="J8:J9"/>
  </mergeCells>
  <pageMargins left="0.25" right="0.25" top="0.75" bottom="0.75" header="0.3" footer="0.3"/>
  <pageSetup scale="33" fitToHeight="0" orientation="portrait" r:id="rId1"/>
  <headerFooter>
    <oddFooter>&amp;C&amp;P</oddFooter>
  </headerFooter>
  <rowBreaks count="3" manualBreakCount="3">
    <brk id="31" max="16383" man="1"/>
    <brk id="46" max="16383" man="1"/>
    <brk id="4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9"/>
  <sheetViews>
    <sheetView topLeftCell="A7" workbookViewId="0">
      <selection activeCell="D101" sqref="D101"/>
    </sheetView>
  </sheetViews>
  <sheetFormatPr baseColWidth="10" defaultRowHeight="15" x14ac:dyDescent="0.25"/>
  <cols>
    <col min="1" max="1" width="53.28515625" customWidth="1"/>
    <col min="2" max="2" width="55.140625" customWidth="1"/>
    <col min="3" max="3" width="23.7109375" customWidth="1"/>
    <col min="5" max="5" width="25.140625" bestFit="1" customWidth="1"/>
    <col min="7" max="7" width="19.140625" customWidth="1"/>
    <col min="9" max="9" width="13.85546875" customWidth="1"/>
  </cols>
  <sheetData>
    <row r="1" spans="1:10" x14ac:dyDescent="0.25">
      <c r="A1" s="78"/>
      <c r="B1" s="60"/>
      <c r="C1" s="60"/>
      <c r="D1" s="59"/>
      <c r="E1" s="60"/>
      <c r="F1" s="59"/>
      <c r="G1" s="61"/>
      <c r="H1" s="9"/>
      <c r="I1" s="62"/>
      <c r="J1" s="78"/>
    </row>
    <row r="2" spans="1:10" x14ac:dyDescent="0.25">
      <c r="A2" s="78"/>
      <c r="B2" s="60"/>
      <c r="C2" s="60"/>
      <c r="D2" s="59"/>
      <c r="E2" s="60"/>
      <c r="F2" s="59"/>
      <c r="G2" s="61"/>
      <c r="H2" s="9"/>
      <c r="I2" s="62"/>
      <c r="J2" s="78"/>
    </row>
    <row r="3" spans="1:10" x14ac:dyDescent="0.25">
      <c r="A3" s="78"/>
      <c r="B3" s="60"/>
      <c r="C3" s="60"/>
      <c r="D3" s="59"/>
      <c r="E3" s="60"/>
      <c r="F3" s="59"/>
      <c r="G3" s="61"/>
      <c r="H3" s="9"/>
      <c r="I3" s="62"/>
      <c r="J3" s="78"/>
    </row>
    <row r="4" spans="1:10" x14ac:dyDescent="0.25">
      <c r="A4" s="78"/>
      <c r="B4" s="60"/>
      <c r="C4" s="60"/>
      <c r="D4" s="59"/>
      <c r="E4" s="60"/>
      <c r="F4" s="59"/>
      <c r="G4" s="61"/>
      <c r="H4" s="9"/>
      <c r="I4" s="62"/>
      <c r="J4" s="78"/>
    </row>
    <row r="5" spans="1:10" ht="18" x14ac:dyDescent="0.25">
      <c r="A5" s="78"/>
      <c r="B5" s="141" t="s">
        <v>19</v>
      </c>
      <c r="C5" s="141"/>
      <c r="D5" s="141"/>
      <c r="E5" s="141"/>
      <c r="F5" s="141"/>
      <c r="G5" s="141"/>
      <c r="H5" s="141"/>
      <c r="I5" s="141"/>
      <c r="J5" s="141"/>
    </row>
    <row r="6" spans="1:10" x14ac:dyDescent="0.25">
      <c r="A6" s="78"/>
      <c r="B6" s="60"/>
      <c r="C6" s="60"/>
      <c r="D6" s="59"/>
      <c r="E6" s="60"/>
      <c r="F6" s="59"/>
      <c r="G6" s="61"/>
      <c r="H6" s="9"/>
      <c r="I6" s="62"/>
      <c r="J6" s="78"/>
    </row>
    <row r="7" spans="1:10" ht="15.75" thickBot="1" x14ac:dyDescent="0.3">
      <c r="A7" s="78"/>
      <c r="B7" s="60"/>
      <c r="C7" s="60"/>
      <c r="D7" s="59"/>
      <c r="E7" s="60"/>
      <c r="F7" s="59"/>
      <c r="G7" s="61"/>
      <c r="H7" s="9"/>
      <c r="I7" s="62"/>
      <c r="J7" s="79"/>
    </row>
    <row r="8" spans="1:10" x14ac:dyDescent="0.25">
      <c r="A8" s="142" t="s">
        <v>1</v>
      </c>
      <c r="B8" s="144" t="s">
        <v>0</v>
      </c>
      <c r="C8" s="146" t="s">
        <v>2</v>
      </c>
      <c r="D8" s="144" t="s">
        <v>3</v>
      </c>
      <c r="E8" s="144" t="s">
        <v>4</v>
      </c>
      <c r="F8" s="144" t="s">
        <v>7</v>
      </c>
      <c r="G8" s="148" t="s">
        <v>5</v>
      </c>
      <c r="H8" s="148" t="s">
        <v>6</v>
      </c>
      <c r="I8" s="150" t="s">
        <v>8</v>
      </c>
      <c r="J8" s="80"/>
    </row>
    <row r="9" spans="1:10" x14ac:dyDescent="0.25">
      <c r="A9" s="143"/>
      <c r="B9" s="145"/>
      <c r="C9" s="147"/>
      <c r="D9" s="145"/>
      <c r="E9" s="145"/>
      <c r="F9" s="145"/>
      <c r="G9" s="149"/>
      <c r="H9" s="149"/>
      <c r="I9" s="151"/>
      <c r="J9" s="80"/>
    </row>
    <row r="10" spans="1:10" ht="71.25" x14ac:dyDescent="0.25">
      <c r="A10" s="16" t="s">
        <v>262</v>
      </c>
      <c r="B10" s="16" t="s">
        <v>363</v>
      </c>
      <c r="C10" s="16" t="s">
        <v>14</v>
      </c>
      <c r="D10" s="76">
        <v>44412</v>
      </c>
      <c r="E10" s="77">
        <v>160000</v>
      </c>
      <c r="F10" s="17">
        <f t="shared" ref="F10:F73" si="0">D10+30</f>
        <v>44442</v>
      </c>
      <c r="G10" s="18">
        <f t="shared" ref="G10:G73" si="1">+E10</f>
        <v>160000</v>
      </c>
      <c r="H10" s="19">
        <f t="shared" ref="H10:H73" si="2">+E10-G10</f>
        <v>0</v>
      </c>
      <c r="I10" s="20" t="s">
        <v>9</v>
      </c>
      <c r="J10" s="79"/>
    </row>
    <row r="11" spans="1:10" ht="71.25" x14ac:dyDescent="0.25">
      <c r="A11" s="16" t="s">
        <v>229</v>
      </c>
      <c r="B11" s="16" t="s">
        <v>347</v>
      </c>
      <c r="C11" s="16" t="s">
        <v>17</v>
      </c>
      <c r="D11" s="76">
        <v>44412</v>
      </c>
      <c r="E11" s="77">
        <v>10499.58</v>
      </c>
      <c r="F11" s="17">
        <f t="shared" si="0"/>
        <v>44442</v>
      </c>
      <c r="G11" s="18">
        <f t="shared" si="1"/>
        <v>10499.58</v>
      </c>
      <c r="H11" s="19">
        <f t="shared" si="2"/>
        <v>0</v>
      </c>
      <c r="I11" s="20" t="s">
        <v>10</v>
      </c>
      <c r="J11" s="79"/>
    </row>
    <row r="12" spans="1:10" ht="71.25" x14ac:dyDescent="0.25">
      <c r="A12" s="16" t="s">
        <v>229</v>
      </c>
      <c r="B12" s="16" t="s">
        <v>265</v>
      </c>
      <c r="C12" s="16" t="s">
        <v>18</v>
      </c>
      <c r="D12" s="76">
        <v>44412</v>
      </c>
      <c r="E12" s="77">
        <v>11800</v>
      </c>
      <c r="F12" s="17">
        <f t="shared" si="0"/>
        <v>44442</v>
      </c>
      <c r="G12" s="18">
        <f t="shared" si="1"/>
        <v>11800</v>
      </c>
      <c r="H12" s="19">
        <f t="shared" si="2"/>
        <v>0</v>
      </c>
      <c r="I12" s="20" t="s">
        <v>9</v>
      </c>
      <c r="J12" s="79"/>
    </row>
    <row r="13" spans="1:10" ht="71.25" x14ac:dyDescent="0.25">
      <c r="A13" s="16" t="s">
        <v>230</v>
      </c>
      <c r="B13" s="16" t="s">
        <v>266</v>
      </c>
      <c r="C13" s="16" t="s">
        <v>204</v>
      </c>
      <c r="D13" s="76">
        <v>44412</v>
      </c>
      <c r="E13" s="77">
        <v>1081075.8</v>
      </c>
      <c r="F13" s="17">
        <f t="shared" si="0"/>
        <v>44442</v>
      </c>
      <c r="G13" s="18">
        <f t="shared" si="1"/>
        <v>1081075.8</v>
      </c>
      <c r="H13" s="19">
        <f t="shared" si="2"/>
        <v>0</v>
      </c>
      <c r="I13" s="20" t="s">
        <v>9</v>
      </c>
      <c r="J13" s="79"/>
    </row>
    <row r="14" spans="1:10" ht="57" x14ac:dyDescent="0.25">
      <c r="A14" s="16" t="s">
        <v>21</v>
      </c>
      <c r="B14" s="16" t="s">
        <v>267</v>
      </c>
      <c r="C14" s="16" t="s">
        <v>23</v>
      </c>
      <c r="D14" s="76">
        <v>44414</v>
      </c>
      <c r="E14" s="77">
        <v>18575.09</v>
      </c>
      <c r="F14" s="17">
        <f t="shared" si="0"/>
        <v>44444</v>
      </c>
      <c r="G14" s="18">
        <f t="shared" si="1"/>
        <v>18575.09</v>
      </c>
      <c r="H14" s="19">
        <f t="shared" si="2"/>
        <v>0</v>
      </c>
      <c r="I14" s="20" t="s">
        <v>9</v>
      </c>
      <c r="J14" s="79"/>
    </row>
    <row r="15" spans="1:10" ht="85.5" x14ac:dyDescent="0.25">
      <c r="A15" s="16" t="s">
        <v>24</v>
      </c>
      <c r="B15" s="16" t="s">
        <v>268</v>
      </c>
      <c r="C15" s="16" t="s">
        <v>26</v>
      </c>
      <c r="D15" s="76">
        <v>44414</v>
      </c>
      <c r="E15" s="77">
        <v>81420</v>
      </c>
      <c r="F15" s="17">
        <f t="shared" si="0"/>
        <v>44444</v>
      </c>
      <c r="G15" s="18">
        <f t="shared" si="1"/>
        <v>81420</v>
      </c>
      <c r="H15" s="19">
        <f t="shared" si="2"/>
        <v>0</v>
      </c>
      <c r="I15" s="20" t="s">
        <v>9</v>
      </c>
      <c r="J15" s="79"/>
    </row>
    <row r="16" spans="1:10" ht="71.25" x14ac:dyDescent="0.25">
      <c r="A16" s="16" t="s">
        <v>27</v>
      </c>
      <c r="B16" s="16" t="s">
        <v>364</v>
      </c>
      <c r="C16" s="16" t="s">
        <v>28</v>
      </c>
      <c r="D16" s="76">
        <v>44417</v>
      </c>
      <c r="E16" s="77">
        <v>58344.639999999999</v>
      </c>
      <c r="F16" s="17">
        <f t="shared" si="0"/>
        <v>44447</v>
      </c>
      <c r="G16" s="18">
        <f t="shared" si="1"/>
        <v>58344.639999999999</v>
      </c>
      <c r="H16" s="19">
        <f t="shared" si="2"/>
        <v>0</v>
      </c>
      <c r="I16" s="20" t="s">
        <v>9</v>
      </c>
      <c r="J16" s="79"/>
    </row>
    <row r="17" spans="1:10" ht="57" x14ac:dyDescent="0.25">
      <c r="A17" s="16" t="s">
        <v>29</v>
      </c>
      <c r="B17" s="16" t="s">
        <v>349</v>
      </c>
      <c r="C17" s="16" t="s">
        <v>30</v>
      </c>
      <c r="D17" s="76">
        <v>44417</v>
      </c>
      <c r="E17" s="77">
        <v>26780.27</v>
      </c>
      <c r="F17" s="17">
        <f t="shared" si="0"/>
        <v>44447</v>
      </c>
      <c r="G17" s="18">
        <f t="shared" si="1"/>
        <v>26780.27</v>
      </c>
      <c r="H17" s="19">
        <f t="shared" si="2"/>
        <v>0</v>
      </c>
      <c r="I17" s="20" t="s">
        <v>9</v>
      </c>
      <c r="J17" s="79"/>
    </row>
    <row r="18" spans="1:10" ht="71.25" x14ac:dyDescent="0.25">
      <c r="A18" s="16" t="s">
        <v>231</v>
      </c>
      <c r="B18" s="16" t="s">
        <v>348</v>
      </c>
      <c r="C18" s="16" t="s">
        <v>32</v>
      </c>
      <c r="D18" s="76">
        <v>44417</v>
      </c>
      <c r="E18" s="77">
        <v>130954.36</v>
      </c>
      <c r="F18" s="17">
        <f t="shared" si="0"/>
        <v>44447</v>
      </c>
      <c r="G18" s="18">
        <f t="shared" si="1"/>
        <v>130954.36</v>
      </c>
      <c r="H18" s="19">
        <f t="shared" si="2"/>
        <v>0</v>
      </c>
      <c r="I18" s="20" t="s">
        <v>9</v>
      </c>
      <c r="J18" s="79"/>
    </row>
    <row r="19" spans="1:10" ht="57" x14ac:dyDescent="0.25">
      <c r="A19" s="16" t="s">
        <v>33</v>
      </c>
      <c r="B19" s="16" t="s">
        <v>272</v>
      </c>
      <c r="C19" s="16" t="s">
        <v>34</v>
      </c>
      <c r="D19" s="76">
        <v>44417</v>
      </c>
      <c r="E19" s="77">
        <v>129430</v>
      </c>
      <c r="F19" s="17">
        <f t="shared" si="0"/>
        <v>44447</v>
      </c>
      <c r="G19" s="18">
        <f t="shared" si="1"/>
        <v>129430</v>
      </c>
      <c r="H19" s="19">
        <f t="shared" si="2"/>
        <v>0</v>
      </c>
      <c r="I19" s="20" t="s">
        <v>10</v>
      </c>
      <c r="J19" s="79"/>
    </row>
    <row r="20" spans="1:10" ht="71.25" x14ac:dyDescent="0.25">
      <c r="A20" s="16" t="s">
        <v>35</v>
      </c>
      <c r="B20" s="16" t="s">
        <v>273</v>
      </c>
      <c r="C20" s="16" t="s">
        <v>36</v>
      </c>
      <c r="D20" s="76">
        <v>44417</v>
      </c>
      <c r="E20" s="77">
        <v>16520</v>
      </c>
      <c r="F20" s="17">
        <f t="shared" si="0"/>
        <v>44447</v>
      </c>
      <c r="G20" s="18">
        <f t="shared" si="1"/>
        <v>16520</v>
      </c>
      <c r="H20" s="19">
        <f t="shared" si="2"/>
        <v>0</v>
      </c>
      <c r="I20" s="20" t="s">
        <v>9</v>
      </c>
      <c r="J20" s="79"/>
    </row>
    <row r="21" spans="1:10" ht="71.25" x14ac:dyDescent="0.25">
      <c r="A21" s="16" t="s">
        <v>37</v>
      </c>
      <c r="B21" s="16" t="s">
        <v>274</v>
      </c>
      <c r="C21" s="16" t="s">
        <v>40</v>
      </c>
      <c r="D21" s="76">
        <v>44417</v>
      </c>
      <c r="E21" s="77">
        <v>63130</v>
      </c>
      <c r="F21" s="17">
        <f t="shared" si="0"/>
        <v>44447</v>
      </c>
      <c r="G21" s="18">
        <f t="shared" si="1"/>
        <v>63130</v>
      </c>
      <c r="H21" s="19">
        <f t="shared" si="2"/>
        <v>0</v>
      </c>
      <c r="I21" s="20" t="s">
        <v>9</v>
      </c>
      <c r="J21" s="79"/>
    </row>
    <row r="22" spans="1:10" ht="71.25" x14ac:dyDescent="0.25">
      <c r="A22" s="16" t="s">
        <v>232</v>
      </c>
      <c r="B22" s="16" t="s">
        <v>365</v>
      </c>
      <c r="C22" s="16" t="s">
        <v>39</v>
      </c>
      <c r="D22" s="76">
        <v>44417</v>
      </c>
      <c r="E22" s="77">
        <v>4130</v>
      </c>
      <c r="F22" s="17">
        <f t="shared" si="0"/>
        <v>44447</v>
      </c>
      <c r="G22" s="21">
        <f t="shared" si="1"/>
        <v>4130</v>
      </c>
      <c r="H22" s="22">
        <f t="shared" si="2"/>
        <v>0</v>
      </c>
      <c r="I22" s="20" t="s">
        <v>9</v>
      </c>
      <c r="J22" s="79"/>
    </row>
    <row r="23" spans="1:10" ht="71.25" x14ac:dyDescent="0.25">
      <c r="A23" s="16" t="s">
        <v>233</v>
      </c>
      <c r="B23" s="16" t="s">
        <v>276</v>
      </c>
      <c r="C23" s="16" t="s">
        <v>42</v>
      </c>
      <c r="D23" s="76">
        <v>44417</v>
      </c>
      <c r="E23" s="77">
        <v>258489.60000000001</v>
      </c>
      <c r="F23" s="17">
        <f t="shared" si="0"/>
        <v>44447</v>
      </c>
      <c r="G23" s="18">
        <f t="shared" si="1"/>
        <v>258489.60000000001</v>
      </c>
      <c r="H23" s="19">
        <f t="shared" si="2"/>
        <v>0</v>
      </c>
      <c r="I23" s="20" t="s">
        <v>9</v>
      </c>
      <c r="J23" s="79"/>
    </row>
    <row r="24" spans="1:10" ht="71.25" x14ac:dyDescent="0.25">
      <c r="A24" s="16" t="s">
        <v>233</v>
      </c>
      <c r="B24" s="16" t="s">
        <v>277</v>
      </c>
      <c r="C24" s="16" t="s">
        <v>43</v>
      </c>
      <c r="D24" s="76">
        <v>44417</v>
      </c>
      <c r="E24" s="77">
        <v>110037.36</v>
      </c>
      <c r="F24" s="17">
        <f t="shared" si="0"/>
        <v>44447</v>
      </c>
      <c r="G24" s="18">
        <f t="shared" si="1"/>
        <v>110037.36</v>
      </c>
      <c r="H24" s="19">
        <f t="shared" si="2"/>
        <v>0</v>
      </c>
      <c r="I24" s="20" t="s">
        <v>9</v>
      </c>
      <c r="J24" s="79"/>
    </row>
    <row r="25" spans="1:10" ht="71.25" x14ac:dyDescent="0.25">
      <c r="A25" s="16" t="s">
        <v>44</v>
      </c>
      <c r="B25" s="16" t="s">
        <v>278</v>
      </c>
      <c r="C25" s="16" t="s">
        <v>45</v>
      </c>
      <c r="D25" s="76">
        <v>44417</v>
      </c>
      <c r="E25" s="77">
        <v>70800</v>
      </c>
      <c r="F25" s="17">
        <f t="shared" si="0"/>
        <v>44447</v>
      </c>
      <c r="G25" s="18">
        <f t="shared" si="1"/>
        <v>70800</v>
      </c>
      <c r="H25" s="19">
        <f t="shared" si="2"/>
        <v>0</v>
      </c>
      <c r="I25" s="20" t="s">
        <v>10</v>
      </c>
      <c r="J25" s="79"/>
    </row>
    <row r="26" spans="1:10" ht="71.25" x14ac:dyDescent="0.25">
      <c r="A26" s="16" t="s">
        <v>234</v>
      </c>
      <c r="B26" s="16" t="s">
        <v>350</v>
      </c>
      <c r="C26" s="16" t="s">
        <v>47</v>
      </c>
      <c r="D26" s="76">
        <v>44418</v>
      </c>
      <c r="E26" s="77">
        <v>310340</v>
      </c>
      <c r="F26" s="17">
        <f t="shared" si="0"/>
        <v>44448</v>
      </c>
      <c r="G26" s="18">
        <f t="shared" si="1"/>
        <v>310340</v>
      </c>
      <c r="H26" s="19">
        <f t="shared" si="2"/>
        <v>0</v>
      </c>
      <c r="I26" s="20" t="s">
        <v>9</v>
      </c>
      <c r="J26" s="79"/>
    </row>
    <row r="27" spans="1:10" ht="71.25" x14ac:dyDescent="0.25">
      <c r="A27" s="16" t="s">
        <v>235</v>
      </c>
      <c r="B27" s="16" t="s">
        <v>280</v>
      </c>
      <c r="C27" s="16" t="s">
        <v>50</v>
      </c>
      <c r="D27" s="76">
        <v>44418</v>
      </c>
      <c r="E27" s="77">
        <v>156000</v>
      </c>
      <c r="F27" s="17">
        <f t="shared" si="0"/>
        <v>44448</v>
      </c>
      <c r="G27" s="18">
        <f t="shared" si="1"/>
        <v>156000</v>
      </c>
      <c r="H27" s="19">
        <f t="shared" si="2"/>
        <v>0</v>
      </c>
      <c r="I27" s="20" t="s">
        <v>10</v>
      </c>
      <c r="J27" s="79"/>
    </row>
    <row r="28" spans="1:10" ht="71.25" x14ac:dyDescent="0.25">
      <c r="A28" s="16" t="s">
        <v>236</v>
      </c>
      <c r="B28" s="16" t="s">
        <v>281</v>
      </c>
      <c r="C28" s="16" t="s">
        <v>52</v>
      </c>
      <c r="D28" s="76">
        <v>44418</v>
      </c>
      <c r="E28" s="77">
        <v>7566.69</v>
      </c>
      <c r="F28" s="17">
        <f t="shared" si="0"/>
        <v>44448</v>
      </c>
      <c r="G28" s="18">
        <f t="shared" si="1"/>
        <v>7566.69</v>
      </c>
      <c r="H28" s="19">
        <f t="shared" si="2"/>
        <v>0</v>
      </c>
      <c r="I28" s="20" t="s">
        <v>9</v>
      </c>
      <c r="J28" s="79"/>
    </row>
    <row r="29" spans="1:10" ht="71.25" x14ac:dyDescent="0.25">
      <c r="A29" s="16" t="s">
        <v>236</v>
      </c>
      <c r="B29" s="16" t="s">
        <v>282</v>
      </c>
      <c r="C29" s="16" t="s">
        <v>53</v>
      </c>
      <c r="D29" s="76">
        <v>44418</v>
      </c>
      <c r="E29" s="77">
        <v>15384.9</v>
      </c>
      <c r="F29" s="17">
        <f t="shared" si="0"/>
        <v>44448</v>
      </c>
      <c r="G29" s="18">
        <f t="shared" si="1"/>
        <v>15384.9</v>
      </c>
      <c r="H29" s="19">
        <f t="shared" si="2"/>
        <v>0</v>
      </c>
      <c r="I29" s="20" t="s">
        <v>9</v>
      </c>
      <c r="J29" s="79"/>
    </row>
    <row r="30" spans="1:10" ht="71.25" x14ac:dyDescent="0.25">
      <c r="A30" s="16" t="s">
        <v>236</v>
      </c>
      <c r="B30" s="16" t="s">
        <v>283</v>
      </c>
      <c r="C30" s="16" t="s">
        <v>54</v>
      </c>
      <c r="D30" s="76">
        <v>44418</v>
      </c>
      <c r="E30" s="77">
        <v>3902.54</v>
      </c>
      <c r="F30" s="17">
        <f t="shared" si="0"/>
        <v>44448</v>
      </c>
      <c r="G30" s="18">
        <f t="shared" si="1"/>
        <v>3902.54</v>
      </c>
      <c r="H30" s="19">
        <f t="shared" si="2"/>
        <v>0</v>
      </c>
      <c r="I30" s="20" t="s">
        <v>9</v>
      </c>
      <c r="J30" s="79"/>
    </row>
    <row r="31" spans="1:10" ht="85.5" x14ac:dyDescent="0.25">
      <c r="A31" s="16" t="s">
        <v>236</v>
      </c>
      <c r="B31" s="16" t="s">
        <v>284</v>
      </c>
      <c r="C31" s="16" t="s">
        <v>55</v>
      </c>
      <c r="D31" s="76">
        <v>44418</v>
      </c>
      <c r="E31" s="77">
        <v>398801.74</v>
      </c>
      <c r="F31" s="17">
        <f t="shared" si="0"/>
        <v>44448</v>
      </c>
      <c r="G31" s="18">
        <f t="shared" si="1"/>
        <v>398801.74</v>
      </c>
      <c r="H31" s="19">
        <f t="shared" si="2"/>
        <v>0</v>
      </c>
      <c r="I31" s="20" t="s">
        <v>9</v>
      </c>
      <c r="J31" s="79"/>
    </row>
    <row r="32" spans="1:10" ht="71.25" x14ac:dyDescent="0.25">
      <c r="A32" s="16" t="s">
        <v>235</v>
      </c>
      <c r="B32" s="16" t="s">
        <v>285</v>
      </c>
      <c r="C32" s="16" t="s">
        <v>56</v>
      </c>
      <c r="D32" s="76">
        <v>44418</v>
      </c>
      <c r="E32" s="77">
        <v>5964.21</v>
      </c>
      <c r="F32" s="17">
        <f t="shared" si="0"/>
        <v>44448</v>
      </c>
      <c r="G32" s="18">
        <f t="shared" si="1"/>
        <v>5964.21</v>
      </c>
      <c r="H32" s="19">
        <f>+E32-G32</f>
        <v>0</v>
      </c>
      <c r="I32" s="20" t="s">
        <v>9</v>
      </c>
      <c r="J32" s="79"/>
    </row>
    <row r="33" spans="1:10" ht="128.25" x14ac:dyDescent="0.25">
      <c r="A33" s="16" t="s">
        <v>237</v>
      </c>
      <c r="B33" s="16" t="s">
        <v>286</v>
      </c>
      <c r="C33" s="16" t="s">
        <v>58</v>
      </c>
      <c r="D33" s="76">
        <v>44418</v>
      </c>
      <c r="E33" s="77">
        <v>379436.33</v>
      </c>
      <c r="F33" s="17">
        <f t="shared" si="0"/>
        <v>44448</v>
      </c>
      <c r="G33" s="18">
        <f t="shared" si="1"/>
        <v>379436.33</v>
      </c>
      <c r="H33" s="19">
        <f t="shared" si="2"/>
        <v>0</v>
      </c>
      <c r="I33" s="20" t="s">
        <v>9</v>
      </c>
      <c r="J33" s="79"/>
    </row>
    <row r="34" spans="1:10" ht="57" x14ac:dyDescent="0.25">
      <c r="A34" s="16" t="s">
        <v>234</v>
      </c>
      <c r="B34" s="16" t="s">
        <v>287</v>
      </c>
      <c r="C34" s="16" t="s">
        <v>59</v>
      </c>
      <c r="D34" s="76">
        <v>44418</v>
      </c>
      <c r="E34" s="77">
        <v>89680</v>
      </c>
      <c r="F34" s="17">
        <f t="shared" si="0"/>
        <v>44448</v>
      </c>
      <c r="G34" s="18">
        <f t="shared" si="1"/>
        <v>89680</v>
      </c>
      <c r="H34" s="19">
        <f t="shared" si="2"/>
        <v>0</v>
      </c>
      <c r="I34" s="20" t="s">
        <v>9</v>
      </c>
      <c r="J34" s="79"/>
    </row>
    <row r="35" spans="1:10" ht="57" x14ac:dyDescent="0.25">
      <c r="A35" s="16" t="s">
        <v>238</v>
      </c>
      <c r="B35" s="16" t="s">
        <v>288</v>
      </c>
      <c r="C35" s="16" t="s">
        <v>61</v>
      </c>
      <c r="D35" s="76">
        <v>44418</v>
      </c>
      <c r="E35" s="77">
        <v>918040</v>
      </c>
      <c r="F35" s="17">
        <f t="shared" si="0"/>
        <v>44448</v>
      </c>
      <c r="G35" s="18">
        <f t="shared" si="1"/>
        <v>918040</v>
      </c>
      <c r="H35" s="19">
        <f t="shared" si="2"/>
        <v>0</v>
      </c>
      <c r="I35" s="20" t="s">
        <v>10</v>
      </c>
      <c r="J35" s="79"/>
    </row>
    <row r="36" spans="1:10" ht="71.25" x14ac:dyDescent="0.25">
      <c r="A36" s="16" t="s">
        <v>239</v>
      </c>
      <c r="B36" s="16" t="s">
        <v>289</v>
      </c>
      <c r="C36" s="16" t="s">
        <v>62</v>
      </c>
      <c r="D36" s="76">
        <v>44418</v>
      </c>
      <c r="E36" s="77">
        <v>16500</v>
      </c>
      <c r="F36" s="17">
        <f t="shared" si="0"/>
        <v>44448</v>
      </c>
      <c r="G36" s="18">
        <f t="shared" si="1"/>
        <v>16500</v>
      </c>
      <c r="H36" s="19">
        <f t="shared" si="2"/>
        <v>0</v>
      </c>
      <c r="I36" s="20" t="s">
        <v>9</v>
      </c>
      <c r="J36" s="79"/>
    </row>
    <row r="37" spans="1:10" ht="85.5" x14ac:dyDescent="0.25">
      <c r="A37" s="16" t="s">
        <v>240</v>
      </c>
      <c r="B37" s="16" t="s">
        <v>290</v>
      </c>
      <c r="C37" s="16" t="s">
        <v>64</v>
      </c>
      <c r="D37" s="76">
        <v>44418</v>
      </c>
      <c r="E37" s="77">
        <v>16620.3</v>
      </c>
      <c r="F37" s="17">
        <f t="shared" si="0"/>
        <v>44448</v>
      </c>
      <c r="G37" s="18">
        <f t="shared" si="1"/>
        <v>16620.3</v>
      </c>
      <c r="H37" s="19">
        <f t="shared" si="2"/>
        <v>0</v>
      </c>
      <c r="I37" s="20" t="s">
        <v>10</v>
      </c>
      <c r="J37" s="79"/>
    </row>
    <row r="38" spans="1:10" ht="85.5" x14ac:dyDescent="0.25">
      <c r="A38" s="16" t="s">
        <v>241</v>
      </c>
      <c r="B38" s="16" t="s">
        <v>297</v>
      </c>
      <c r="C38" s="16" t="s">
        <v>66</v>
      </c>
      <c r="D38" s="76">
        <v>44418</v>
      </c>
      <c r="E38" s="77">
        <v>29500</v>
      </c>
      <c r="F38" s="17">
        <f t="shared" si="0"/>
        <v>44448</v>
      </c>
      <c r="G38" s="18">
        <f t="shared" si="1"/>
        <v>29500</v>
      </c>
      <c r="H38" s="19">
        <f t="shared" si="2"/>
        <v>0</v>
      </c>
      <c r="I38" s="20" t="s">
        <v>10</v>
      </c>
      <c r="J38" s="79"/>
    </row>
    <row r="39" spans="1:10" ht="57" x14ac:dyDescent="0.25">
      <c r="A39" s="16" t="s">
        <v>242</v>
      </c>
      <c r="B39" s="16" t="s">
        <v>351</v>
      </c>
      <c r="C39" s="16" t="s">
        <v>69</v>
      </c>
      <c r="D39" s="76">
        <v>44419</v>
      </c>
      <c r="E39" s="77">
        <v>15340</v>
      </c>
      <c r="F39" s="17">
        <f t="shared" si="0"/>
        <v>44449</v>
      </c>
      <c r="G39" s="18">
        <f t="shared" si="1"/>
        <v>15340</v>
      </c>
      <c r="H39" s="19">
        <f t="shared" si="2"/>
        <v>0</v>
      </c>
      <c r="I39" s="20" t="s">
        <v>9</v>
      </c>
      <c r="J39" s="79"/>
    </row>
    <row r="40" spans="1:10" ht="57" x14ac:dyDescent="0.25">
      <c r="A40" s="16" t="s">
        <v>243</v>
      </c>
      <c r="B40" s="16" t="s">
        <v>352</v>
      </c>
      <c r="C40" s="16" t="s">
        <v>72</v>
      </c>
      <c r="D40" s="76">
        <v>44419</v>
      </c>
      <c r="E40" s="77">
        <v>5310</v>
      </c>
      <c r="F40" s="17">
        <f t="shared" si="0"/>
        <v>44449</v>
      </c>
      <c r="G40" s="18">
        <f t="shared" si="1"/>
        <v>5310</v>
      </c>
      <c r="H40" s="19">
        <f t="shared" si="2"/>
        <v>0</v>
      </c>
      <c r="I40" s="20" t="s">
        <v>9</v>
      </c>
      <c r="J40" s="79"/>
    </row>
    <row r="41" spans="1:10" ht="85.5" x14ac:dyDescent="0.25">
      <c r="A41" s="16" t="s">
        <v>73</v>
      </c>
      <c r="B41" s="16" t="s">
        <v>366</v>
      </c>
      <c r="C41" s="16" t="s">
        <v>74</v>
      </c>
      <c r="D41" s="76">
        <v>44419</v>
      </c>
      <c r="E41" s="77">
        <v>469200</v>
      </c>
      <c r="F41" s="17">
        <f t="shared" si="0"/>
        <v>44449</v>
      </c>
      <c r="G41" s="18">
        <f t="shared" si="1"/>
        <v>469200</v>
      </c>
      <c r="H41" s="19">
        <f t="shared" si="2"/>
        <v>0</v>
      </c>
      <c r="I41" s="20" t="s">
        <v>9</v>
      </c>
      <c r="J41" s="79"/>
    </row>
    <row r="42" spans="1:10" ht="71.25" x14ac:dyDescent="0.25">
      <c r="A42" s="16" t="s">
        <v>244</v>
      </c>
      <c r="B42" s="16" t="s">
        <v>294</v>
      </c>
      <c r="C42" s="16" t="s">
        <v>77</v>
      </c>
      <c r="D42" s="76">
        <v>44419</v>
      </c>
      <c r="E42" s="77">
        <v>33750</v>
      </c>
      <c r="F42" s="17">
        <f t="shared" si="0"/>
        <v>44449</v>
      </c>
      <c r="G42" s="18">
        <f t="shared" si="1"/>
        <v>33750</v>
      </c>
      <c r="H42" s="19">
        <f t="shared" si="2"/>
        <v>0</v>
      </c>
      <c r="I42" s="20" t="s">
        <v>9</v>
      </c>
      <c r="J42" s="79"/>
    </row>
    <row r="43" spans="1:10" ht="57" x14ac:dyDescent="0.25">
      <c r="A43" s="16" t="s">
        <v>78</v>
      </c>
      <c r="B43" s="16" t="s">
        <v>295</v>
      </c>
      <c r="C43" s="16" t="s">
        <v>80</v>
      </c>
      <c r="D43" s="76">
        <v>44419</v>
      </c>
      <c r="E43" s="77">
        <v>9440</v>
      </c>
      <c r="F43" s="17">
        <f>D43+30</f>
        <v>44449</v>
      </c>
      <c r="G43" s="18">
        <f t="shared" si="1"/>
        <v>9440</v>
      </c>
      <c r="H43" s="19">
        <f t="shared" si="2"/>
        <v>0</v>
      </c>
      <c r="I43" s="20" t="s">
        <v>9</v>
      </c>
      <c r="J43" s="79"/>
    </row>
    <row r="44" spans="1:10" ht="57" x14ac:dyDescent="0.25">
      <c r="A44" s="16" t="s">
        <v>192</v>
      </c>
      <c r="B44" s="16" t="s">
        <v>296</v>
      </c>
      <c r="C44" s="16" t="s">
        <v>194</v>
      </c>
      <c r="D44" s="76">
        <v>44419</v>
      </c>
      <c r="E44" s="77">
        <v>9440</v>
      </c>
      <c r="F44" s="17">
        <f>D44+30</f>
        <v>44449</v>
      </c>
      <c r="G44" s="18">
        <f>+E44</f>
        <v>9440</v>
      </c>
      <c r="H44" s="19">
        <f t="shared" si="2"/>
        <v>0</v>
      </c>
      <c r="I44" s="20" t="s">
        <v>9</v>
      </c>
      <c r="J44" s="79"/>
    </row>
    <row r="45" spans="1:10" ht="42.75" x14ac:dyDescent="0.25">
      <c r="A45" s="16" t="s">
        <v>81</v>
      </c>
      <c r="B45" s="16" t="s">
        <v>298</v>
      </c>
      <c r="C45" s="16" t="s">
        <v>83</v>
      </c>
      <c r="D45" s="76">
        <v>44419</v>
      </c>
      <c r="E45" s="77">
        <v>14160</v>
      </c>
      <c r="F45" s="17">
        <f t="shared" si="0"/>
        <v>44449</v>
      </c>
      <c r="G45" s="18">
        <f t="shared" si="1"/>
        <v>14160</v>
      </c>
      <c r="H45" s="19">
        <f t="shared" si="2"/>
        <v>0</v>
      </c>
      <c r="I45" s="20" t="s">
        <v>9</v>
      </c>
      <c r="J45" s="79"/>
    </row>
    <row r="46" spans="1:10" ht="57" x14ac:dyDescent="0.25">
      <c r="A46" s="16" t="s">
        <v>84</v>
      </c>
      <c r="B46" s="16" t="s">
        <v>353</v>
      </c>
      <c r="C46" s="16" t="s">
        <v>86</v>
      </c>
      <c r="D46" s="76">
        <v>44421</v>
      </c>
      <c r="E46" s="77">
        <v>15664.5</v>
      </c>
      <c r="F46" s="17">
        <f t="shared" si="0"/>
        <v>44451</v>
      </c>
      <c r="G46" s="18">
        <f t="shared" si="1"/>
        <v>15664.5</v>
      </c>
      <c r="H46" s="19">
        <f t="shared" si="2"/>
        <v>0</v>
      </c>
      <c r="I46" s="20" t="s">
        <v>10</v>
      </c>
      <c r="J46" s="79"/>
    </row>
    <row r="47" spans="1:10" ht="42.75" x14ac:dyDescent="0.25">
      <c r="A47" s="16" t="s">
        <v>242</v>
      </c>
      <c r="B47" s="16" t="s">
        <v>354</v>
      </c>
      <c r="C47" s="16" t="s">
        <v>87</v>
      </c>
      <c r="D47" s="76">
        <v>44421</v>
      </c>
      <c r="E47" s="77">
        <v>34220</v>
      </c>
      <c r="F47" s="17">
        <f t="shared" si="0"/>
        <v>44451</v>
      </c>
      <c r="G47" s="18">
        <f t="shared" si="1"/>
        <v>34220</v>
      </c>
      <c r="H47" s="19">
        <f t="shared" si="2"/>
        <v>0</v>
      </c>
      <c r="I47" s="20" t="s">
        <v>9</v>
      </c>
      <c r="J47" s="79"/>
    </row>
    <row r="48" spans="1:10" ht="57" x14ac:dyDescent="0.25">
      <c r="A48" s="16" t="s">
        <v>88</v>
      </c>
      <c r="B48" s="16" t="s">
        <v>301</v>
      </c>
      <c r="C48" s="16" t="s">
        <v>90</v>
      </c>
      <c r="D48" s="76">
        <v>44421</v>
      </c>
      <c r="E48" s="77">
        <v>15022.01</v>
      </c>
      <c r="F48" s="17">
        <f t="shared" si="0"/>
        <v>44451</v>
      </c>
      <c r="G48" s="18">
        <f t="shared" si="1"/>
        <v>15022.01</v>
      </c>
      <c r="H48" s="19">
        <f t="shared" si="2"/>
        <v>0</v>
      </c>
      <c r="I48" s="20" t="s">
        <v>10</v>
      </c>
      <c r="J48" s="79"/>
    </row>
    <row r="49" spans="1:10" ht="71.25" x14ac:dyDescent="0.25">
      <c r="A49" s="16" t="s">
        <v>91</v>
      </c>
      <c r="B49" s="16" t="s">
        <v>302</v>
      </c>
      <c r="C49" s="16" t="s">
        <v>69</v>
      </c>
      <c r="D49" s="76">
        <v>44421</v>
      </c>
      <c r="E49" s="77">
        <v>35400</v>
      </c>
      <c r="F49" s="17">
        <f t="shared" si="0"/>
        <v>44451</v>
      </c>
      <c r="G49" s="18">
        <f t="shared" si="1"/>
        <v>35400</v>
      </c>
      <c r="H49" s="19">
        <f t="shared" si="2"/>
        <v>0</v>
      </c>
      <c r="I49" s="20" t="s">
        <v>10</v>
      </c>
      <c r="J49" s="79"/>
    </row>
    <row r="50" spans="1:10" ht="71.25" x14ac:dyDescent="0.25">
      <c r="A50" s="16" t="s">
        <v>93</v>
      </c>
      <c r="B50" s="16" t="s">
        <v>303</v>
      </c>
      <c r="C50" s="16" t="s">
        <v>95</v>
      </c>
      <c r="D50" s="76">
        <v>44421</v>
      </c>
      <c r="E50" s="77">
        <v>60000</v>
      </c>
      <c r="F50" s="17">
        <f t="shared" si="0"/>
        <v>44451</v>
      </c>
      <c r="G50" s="39">
        <f t="shared" si="1"/>
        <v>60000</v>
      </c>
      <c r="H50" s="19">
        <f t="shared" si="2"/>
        <v>0</v>
      </c>
      <c r="I50" s="20" t="s">
        <v>9</v>
      </c>
      <c r="J50" s="79"/>
    </row>
    <row r="51" spans="1:10" ht="71.25" x14ac:dyDescent="0.25">
      <c r="A51" s="16" t="s">
        <v>243</v>
      </c>
      <c r="B51" s="16" t="s">
        <v>304</v>
      </c>
      <c r="C51" s="16" t="s">
        <v>77</v>
      </c>
      <c r="D51" s="76">
        <v>44421</v>
      </c>
      <c r="E51" s="77">
        <v>106206.56</v>
      </c>
      <c r="F51" s="17">
        <f t="shared" si="0"/>
        <v>44451</v>
      </c>
      <c r="G51" s="39">
        <f t="shared" si="1"/>
        <v>106206.56</v>
      </c>
      <c r="H51" s="19">
        <f t="shared" si="2"/>
        <v>0</v>
      </c>
      <c r="I51" s="20" t="s">
        <v>9</v>
      </c>
      <c r="J51" s="79"/>
    </row>
    <row r="52" spans="1:10" ht="57" x14ac:dyDescent="0.25">
      <c r="A52" s="16" t="s">
        <v>245</v>
      </c>
      <c r="B52" s="16" t="s">
        <v>355</v>
      </c>
      <c r="C52" s="16" t="s">
        <v>99</v>
      </c>
      <c r="D52" s="76">
        <v>44421</v>
      </c>
      <c r="E52" s="77">
        <v>599405.44999999995</v>
      </c>
      <c r="F52" s="17">
        <f t="shared" si="0"/>
        <v>44451</v>
      </c>
      <c r="G52" s="39">
        <f t="shared" si="1"/>
        <v>599405.44999999995</v>
      </c>
      <c r="H52" s="19">
        <f t="shared" si="2"/>
        <v>0</v>
      </c>
      <c r="I52" s="20" t="s">
        <v>9</v>
      </c>
      <c r="J52" s="79"/>
    </row>
    <row r="53" spans="1:10" ht="57" x14ac:dyDescent="0.25">
      <c r="A53" s="16" t="s">
        <v>246</v>
      </c>
      <c r="B53" s="16" t="s">
        <v>356</v>
      </c>
      <c r="C53" s="16" t="s">
        <v>102</v>
      </c>
      <c r="D53" s="76">
        <v>44421</v>
      </c>
      <c r="E53" s="77">
        <v>1416</v>
      </c>
      <c r="F53" s="17">
        <f t="shared" si="0"/>
        <v>44451</v>
      </c>
      <c r="G53" s="39">
        <f t="shared" si="1"/>
        <v>1416</v>
      </c>
      <c r="H53" s="19">
        <f t="shared" si="2"/>
        <v>0</v>
      </c>
      <c r="I53" s="20" t="s">
        <v>9</v>
      </c>
      <c r="J53" s="79"/>
    </row>
    <row r="54" spans="1:10" ht="57" x14ac:dyDescent="0.25">
      <c r="A54" s="16" t="s">
        <v>247</v>
      </c>
      <c r="B54" s="16" t="s">
        <v>307</v>
      </c>
      <c r="C54" s="16" t="s">
        <v>104</v>
      </c>
      <c r="D54" s="76">
        <v>44425</v>
      </c>
      <c r="E54" s="77">
        <v>6510.27</v>
      </c>
      <c r="F54" s="17">
        <f t="shared" si="0"/>
        <v>44455</v>
      </c>
      <c r="G54" s="39">
        <f t="shared" si="1"/>
        <v>6510.27</v>
      </c>
      <c r="H54" s="19">
        <f t="shared" si="2"/>
        <v>0</v>
      </c>
      <c r="I54" s="20" t="s">
        <v>9</v>
      </c>
      <c r="J54" s="79"/>
    </row>
    <row r="55" spans="1:10" ht="57" x14ac:dyDescent="0.25">
      <c r="A55" s="16" t="s">
        <v>247</v>
      </c>
      <c r="B55" s="16" t="s">
        <v>308</v>
      </c>
      <c r="C55" s="16" t="s">
        <v>105</v>
      </c>
      <c r="D55" s="76">
        <v>44425</v>
      </c>
      <c r="E55" s="77">
        <v>4817.57</v>
      </c>
      <c r="F55" s="17">
        <f t="shared" si="0"/>
        <v>44455</v>
      </c>
      <c r="G55" s="39">
        <f t="shared" si="1"/>
        <v>4817.57</v>
      </c>
      <c r="H55" s="19">
        <f t="shared" si="2"/>
        <v>0</v>
      </c>
      <c r="I55" s="20" t="s">
        <v>9</v>
      </c>
      <c r="J55" s="79"/>
    </row>
    <row r="56" spans="1:10" ht="57" x14ac:dyDescent="0.25">
      <c r="A56" s="16" t="s">
        <v>247</v>
      </c>
      <c r="B56" s="16" t="s">
        <v>309</v>
      </c>
      <c r="C56" s="16" t="s">
        <v>109</v>
      </c>
      <c r="D56" s="76">
        <v>44425</v>
      </c>
      <c r="E56" s="77">
        <v>14198.22</v>
      </c>
      <c r="F56" s="17">
        <f t="shared" si="0"/>
        <v>44455</v>
      </c>
      <c r="G56" s="39">
        <f t="shared" si="1"/>
        <v>14198.22</v>
      </c>
      <c r="H56" s="19">
        <f t="shared" si="2"/>
        <v>0</v>
      </c>
      <c r="I56" s="20" t="s">
        <v>9</v>
      </c>
      <c r="J56" s="79"/>
    </row>
    <row r="57" spans="1:10" ht="71.25" x14ac:dyDescent="0.25">
      <c r="A57" s="16" t="s">
        <v>248</v>
      </c>
      <c r="B57" s="16" t="s">
        <v>357</v>
      </c>
      <c r="C57" s="16" t="s">
        <v>112</v>
      </c>
      <c r="D57" s="76">
        <v>44426</v>
      </c>
      <c r="E57" s="77">
        <v>249983</v>
      </c>
      <c r="F57" s="17">
        <f t="shared" si="0"/>
        <v>44456</v>
      </c>
      <c r="G57" s="39">
        <f t="shared" si="1"/>
        <v>249983</v>
      </c>
      <c r="H57" s="19">
        <f t="shared" si="2"/>
        <v>0</v>
      </c>
      <c r="I57" s="20" t="s">
        <v>9</v>
      </c>
      <c r="J57" s="79"/>
    </row>
    <row r="58" spans="1:10" ht="85.5" x14ac:dyDescent="0.25">
      <c r="A58" s="16" t="s">
        <v>249</v>
      </c>
      <c r="B58" s="16" t="s">
        <v>367</v>
      </c>
      <c r="C58" s="16" t="s">
        <v>115</v>
      </c>
      <c r="D58" s="76">
        <v>44426</v>
      </c>
      <c r="E58" s="77">
        <v>2302000</v>
      </c>
      <c r="F58" s="17">
        <f t="shared" si="0"/>
        <v>44456</v>
      </c>
      <c r="G58" s="39">
        <f t="shared" si="1"/>
        <v>2302000</v>
      </c>
      <c r="H58" s="19">
        <f t="shared" si="2"/>
        <v>0</v>
      </c>
      <c r="I58" s="20" t="s">
        <v>10</v>
      </c>
      <c r="J58" s="79"/>
    </row>
    <row r="59" spans="1:10" ht="57" x14ac:dyDescent="0.25">
      <c r="A59" s="16" t="s">
        <v>250</v>
      </c>
      <c r="B59" s="16" t="s">
        <v>312</v>
      </c>
      <c r="C59" s="16" t="s">
        <v>42</v>
      </c>
      <c r="D59" s="76">
        <v>44426</v>
      </c>
      <c r="E59" s="77">
        <v>327869.73</v>
      </c>
      <c r="F59" s="17">
        <f t="shared" si="0"/>
        <v>44456</v>
      </c>
      <c r="G59" s="39">
        <f t="shared" si="1"/>
        <v>327869.73</v>
      </c>
      <c r="H59" s="19">
        <f t="shared" si="2"/>
        <v>0</v>
      </c>
      <c r="I59" s="20" t="s">
        <v>9</v>
      </c>
      <c r="J59" s="79"/>
    </row>
    <row r="60" spans="1:10" ht="71.25" x14ac:dyDescent="0.25">
      <c r="A60" s="16" t="s">
        <v>251</v>
      </c>
      <c r="B60" s="16" t="s">
        <v>313</v>
      </c>
      <c r="C60" s="16" t="s">
        <v>120</v>
      </c>
      <c r="D60" s="76">
        <v>44427</v>
      </c>
      <c r="E60" s="77">
        <v>500000</v>
      </c>
      <c r="F60" s="17">
        <f t="shared" si="0"/>
        <v>44457</v>
      </c>
      <c r="G60" s="39">
        <f t="shared" si="1"/>
        <v>500000</v>
      </c>
      <c r="H60" s="19">
        <f t="shared" si="2"/>
        <v>0</v>
      </c>
      <c r="I60" s="20" t="s">
        <v>9</v>
      </c>
      <c r="J60" s="79"/>
    </row>
    <row r="61" spans="1:10" ht="114" x14ac:dyDescent="0.25">
      <c r="A61" s="16" t="s">
        <v>121</v>
      </c>
      <c r="B61" s="16" t="s">
        <v>314</v>
      </c>
      <c r="C61" s="16" t="s">
        <v>122</v>
      </c>
      <c r="D61" s="76">
        <v>44427</v>
      </c>
      <c r="E61" s="77">
        <v>6918</v>
      </c>
      <c r="F61" s="17">
        <f t="shared" si="0"/>
        <v>44457</v>
      </c>
      <c r="G61" s="39">
        <f t="shared" si="1"/>
        <v>6918</v>
      </c>
      <c r="H61" s="19">
        <f t="shared" si="2"/>
        <v>0</v>
      </c>
      <c r="I61" s="20" t="s">
        <v>9</v>
      </c>
      <c r="J61" s="79"/>
    </row>
    <row r="62" spans="1:10" ht="71.25" x14ac:dyDescent="0.25">
      <c r="A62" s="16" t="s">
        <v>121</v>
      </c>
      <c r="B62" s="16" t="s">
        <v>315</v>
      </c>
      <c r="C62" s="16" t="s">
        <v>124</v>
      </c>
      <c r="D62" s="76">
        <v>44427</v>
      </c>
      <c r="E62" s="77">
        <v>684</v>
      </c>
      <c r="F62" s="17">
        <f t="shared" si="0"/>
        <v>44457</v>
      </c>
      <c r="G62" s="39">
        <f t="shared" si="1"/>
        <v>684</v>
      </c>
      <c r="H62" s="19">
        <f t="shared" si="2"/>
        <v>0</v>
      </c>
      <c r="I62" s="20" t="s">
        <v>9</v>
      </c>
      <c r="J62" s="79"/>
    </row>
    <row r="63" spans="1:10" ht="85.5" x14ac:dyDescent="0.25">
      <c r="A63" s="16" t="s">
        <v>252</v>
      </c>
      <c r="B63" s="16" t="s">
        <v>358</v>
      </c>
      <c r="C63" s="16" t="s">
        <v>127</v>
      </c>
      <c r="D63" s="76">
        <v>44427</v>
      </c>
      <c r="E63" s="77">
        <v>14801.94</v>
      </c>
      <c r="F63" s="17">
        <f t="shared" si="0"/>
        <v>44457</v>
      </c>
      <c r="G63" s="39">
        <f t="shared" si="1"/>
        <v>14801.94</v>
      </c>
      <c r="H63" s="19">
        <f t="shared" si="2"/>
        <v>0</v>
      </c>
      <c r="I63" s="20" t="s">
        <v>9</v>
      </c>
      <c r="J63" s="79"/>
    </row>
    <row r="64" spans="1:10" ht="57" x14ac:dyDescent="0.25">
      <c r="A64" s="16" t="s">
        <v>253</v>
      </c>
      <c r="B64" s="16" t="s">
        <v>316</v>
      </c>
      <c r="C64" s="16" t="s">
        <v>129</v>
      </c>
      <c r="D64" s="76">
        <v>44427</v>
      </c>
      <c r="E64" s="77">
        <v>285354.57</v>
      </c>
      <c r="F64" s="17">
        <f t="shared" si="0"/>
        <v>44457</v>
      </c>
      <c r="G64" s="39">
        <f t="shared" si="1"/>
        <v>285354.57</v>
      </c>
      <c r="H64" s="19">
        <f t="shared" si="2"/>
        <v>0</v>
      </c>
      <c r="I64" s="20" t="s">
        <v>9</v>
      </c>
      <c r="J64" s="79"/>
    </row>
    <row r="65" spans="1:10" ht="57" x14ac:dyDescent="0.25">
      <c r="A65" s="16" t="s">
        <v>253</v>
      </c>
      <c r="B65" s="16" t="s">
        <v>318</v>
      </c>
      <c r="C65" s="16" t="s">
        <v>131</v>
      </c>
      <c r="D65" s="76">
        <v>44427</v>
      </c>
      <c r="E65" s="77">
        <v>27066</v>
      </c>
      <c r="F65" s="17">
        <f t="shared" si="0"/>
        <v>44457</v>
      </c>
      <c r="G65" s="39">
        <f t="shared" si="1"/>
        <v>27066</v>
      </c>
      <c r="H65" s="19">
        <f t="shared" si="2"/>
        <v>0</v>
      </c>
      <c r="I65" s="20" t="s">
        <v>9</v>
      </c>
      <c r="J65" s="79"/>
    </row>
    <row r="66" spans="1:10" ht="57" x14ac:dyDescent="0.25">
      <c r="A66" s="16" t="s">
        <v>253</v>
      </c>
      <c r="B66" s="16" t="s">
        <v>319</v>
      </c>
      <c r="C66" s="16" t="s">
        <v>134</v>
      </c>
      <c r="D66" s="76">
        <v>44427</v>
      </c>
      <c r="E66" s="77">
        <v>49952.5</v>
      </c>
      <c r="F66" s="17">
        <f t="shared" si="0"/>
        <v>44457</v>
      </c>
      <c r="G66" s="39">
        <f t="shared" si="1"/>
        <v>49952.5</v>
      </c>
      <c r="H66" s="19">
        <f t="shared" si="2"/>
        <v>0</v>
      </c>
      <c r="I66" s="20" t="s">
        <v>9</v>
      </c>
      <c r="J66" s="79"/>
    </row>
    <row r="67" spans="1:10" ht="42.75" x14ac:dyDescent="0.25">
      <c r="A67" s="16" t="s">
        <v>121</v>
      </c>
      <c r="B67" s="16" t="s">
        <v>346</v>
      </c>
      <c r="C67" s="16" t="s">
        <v>136</v>
      </c>
      <c r="D67" s="76">
        <v>44427</v>
      </c>
      <c r="E67" s="77">
        <v>6158</v>
      </c>
      <c r="F67" s="17">
        <f t="shared" si="0"/>
        <v>44457</v>
      </c>
      <c r="G67" s="39">
        <f t="shared" si="1"/>
        <v>6158</v>
      </c>
      <c r="H67" s="19">
        <f t="shared" si="2"/>
        <v>0</v>
      </c>
      <c r="I67" s="20" t="s">
        <v>9</v>
      </c>
      <c r="J67" s="79"/>
    </row>
    <row r="68" spans="1:10" ht="57" x14ac:dyDescent="0.25">
      <c r="A68" s="16" t="s">
        <v>254</v>
      </c>
      <c r="B68" s="16" t="s">
        <v>321</v>
      </c>
      <c r="C68" s="16" t="s">
        <v>138</v>
      </c>
      <c r="D68" s="76">
        <v>44427</v>
      </c>
      <c r="E68" s="77">
        <v>9440</v>
      </c>
      <c r="F68" s="17">
        <f t="shared" si="0"/>
        <v>44457</v>
      </c>
      <c r="G68" s="39">
        <f t="shared" si="1"/>
        <v>9440</v>
      </c>
      <c r="H68" s="19">
        <f t="shared" si="2"/>
        <v>0</v>
      </c>
      <c r="I68" s="20" t="s">
        <v>9</v>
      </c>
      <c r="J68" s="79"/>
    </row>
    <row r="69" spans="1:10" ht="71.25" x14ac:dyDescent="0.25">
      <c r="A69" s="16" t="s">
        <v>139</v>
      </c>
      <c r="B69" s="16" t="s">
        <v>322</v>
      </c>
      <c r="C69" s="16" t="s">
        <v>141</v>
      </c>
      <c r="D69" s="76">
        <v>44427</v>
      </c>
      <c r="E69" s="77">
        <v>164660.47</v>
      </c>
      <c r="F69" s="17">
        <f t="shared" si="0"/>
        <v>44457</v>
      </c>
      <c r="G69" s="39">
        <f t="shared" si="1"/>
        <v>164660.47</v>
      </c>
      <c r="H69" s="19">
        <f t="shared" si="2"/>
        <v>0</v>
      </c>
      <c r="I69" s="20" t="s">
        <v>9</v>
      </c>
      <c r="J69" s="79"/>
    </row>
    <row r="70" spans="1:10" ht="71.25" x14ac:dyDescent="0.25">
      <c r="A70" s="16" t="s">
        <v>255</v>
      </c>
      <c r="B70" s="16" t="s">
        <v>323</v>
      </c>
      <c r="C70" s="16" t="s">
        <v>144</v>
      </c>
      <c r="D70" s="76">
        <v>44427</v>
      </c>
      <c r="E70" s="77">
        <v>4601.83</v>
      </c>
      <c r="F70" s="17">
        <f t="shared" si="0"/>
        <v>44457</v>
      </c>
      <c r="G70" s="39">
        <f t="shared" si="1"/>
        <v>4601.83</v>
      </c>
      <c r="H70" s="19">
        <f t="shared" si="2"/>
        <v>0</v>
      </c>
      <c r="I70" s="20" t="s">
        <v>9</v>
      </c>
      <c r="J70" s="79"/>
    </row>
    <row r="71" spans="1:10" ht="57" x14ac:dyDescent="0.25">
      <c r="A71" s="16" t="s">
        <v>255</v>
      </c>
      <c r="B71" s="16" t="s">
        <v>324</v>
      </c>
      <c r="C71" s="16" t="s">
        <v>146</v>
      </c>
      <c r="D71" s="76">
        <v>44431</v>
      </c>
      <c r="E71" s="77">
        <v>251398.88</v>
      </c>
      <c r="F71" s="17">
        <f t="shared" si="0"/>
        <v>44461</v>
      </c>
      <c r="G71" s="39">
        <f t="shared" si="1"/>
        <v>251398.88</v>
      </c>
      <c r="H71" s="19">
        <f t="shared" si="2"/>
        <v>0</v>
      </c>
      <c r="I71" s="20" t="s">
        <v>9</v>
      </c>
      <c r="J71" s="79"/>
    </row>
    <row r="72" spans="1:10" ht="71.25" x14ac:dyDescent="0.25">
      <c r="A72" s="16" t="s">
        <v>255</v>
      </c>
      <c r="B72" s="16" t="s">
        <v>325</v>
      </c>
      <c r="C72" s="16" t="s">
        <v>148</v>
      </c>
      <c r="D72" s="76">
        <v>44431</v>
      </c>
      <c r="E72" s="77">
        <v>54506.78</v>
      </c>
      <c r="F72" s="17">
        <f t="shared" si="0"/>
        <v>44461</v>
      </c>
      <c r="G72" s="39">
        <f t="shared" si="1"/>
        <v>54506.78</v>
      </c>
      <c r="H72" s="19">
        <f t="shared" si="2"/>
        <v>0</v>
      </c>
      <c r="I72" s="20" t="s">
        <v>9</v>
      </c>
      <c r="J72" s="79"/>
    </row>
    <row r="73" spans="1:10" ht="71.25" x14ac:dyDescent="0.25">
      <c r="A73" s="16" t="s">
        <v>255</v>
      </c>
      <c r="B73" s="16" t="s">
        <v>326</v>
      </c>
      <c r="C73" s="16" t="s">
        <v>150</v>
      </c>
      <c r="D73" s="76">
        <v>44431</v>
      </c>
      <c r="E73" s="77">
        <v>6075.73</v>
      </c>
      <c r="F73" s="17">
        <f t="shared" si="0"/>
        <v>44461</v>
      </c>
      <c r="G73" s="39">
        <f t="shared" si="1"/>
        <v>6075.73</v>
      </c>
      <c r="H73" s="19">
        <f t="shared" si="2"/>
        <v>0</v>
      </c>
      <c r="I73" s="20" t="s">
        <v>10</v>
      </c>
      <c r="J73" s="79"/>
    </row>
    <row r="74" spans="1:10" ht="71.25" x14ac:dyDescent="0.25">
      <c r="A74" s="16" t="s">
        <v>255</v>
      </c>
      <c r="B74" s="16" t="s">
        <v>327</v>
      </c>
      <c r="C74" s="16" t="s">
        <v>152</v>
      </c>
      <c r="D74" s="76">
        <v>44431</v>
      </c>
      <c r="E74" s="77">
        <v>7323.07</v>
      </c>
      <c r="F74" s="17">
        <f t="shared" ref="F74:F91" si="3">D74+30</f>
        <v>44461</v>
      </c>
      <c r="G74" s="39">
        <f t="shared" ref="G74:G91" si="4">+E74</f>
        <v>7323.07</v>
      </c>
      <c r="H74" s="19">
        <f t="shared" ref="H74:H91" si="5">+E74-G74</f>
        <v>0</v>
      </c>
      <c r="I74" s="20" t="s">
        <v>9</v>
      </c>
      <c r="J74" s="79"/>
    </row>
    <row r="75" spans="1:10" ht="71.25" x14ac:dyDescent="0.25">
      <c r="A75" s="16" t="s">
        <v>255</v>
      </c>
      <c r="B75" s="16" t="s">
        <v>328</v>
      </c>
      <c r="C75" s="16" t="s">
        <v>153</v>
      </c>
      <c r="D75" s="76">
        <v>44431</v>
      </c>
      <c r="E75" s="77">
        <v>2542.63</v>
      </c>
      <c r="F75" s="17">
        <f t="shared" si="3"/>
        <v>44461</v>
      </c>
      <c r="G75" s="39">
        <f t="shared" si="4"/>
        <v>2542.63</v>
      </c>
      <c r="H75" s="19">
        <f t="shared" si="5"/>
        <v>0</v>
      </c>
      <c r="I75" s="20" t="s">
        <v>9</v>
      </c>
      <c r="J75" s="78"/>
    </row>
    <row r="76" spans="1:10" ht="71.25" x14ac:dyDescent="0.25">
      <c r="A76" s="16" t="s">
        <v>256</v>
      </c>
      <c r="B76" s="16" t="s">
        <v>344</v>
      </c>
      <c r="C76" s="16" t="s">
        <v>155</v>
      </c>
      <c r="D76" s="76">
        <v>44431</v>
      </c>
      <c r="E76" s="77">
        <v>3750721.93</v>
      </c>
      <c r="F76" s="17">
        <f t="shared" si="3"/>
        <v>44461</v>
      </c>
      <c r="G76" s="39">
        <f t="shared" si="4"/>
        <v>3750721.93</v>
      </c>
      <c r="H76" s="19">
        <f t="shared" si="5"/>
        <v>0</v>
      </c>
      <c r="I76" s="20" t="s">
        <v>9</v>
      </c>
      <c r="J76" s="78"/>
    </row>
    <row r="77" spans="1:10" ht="57" x14ac:dyDescent="0.25">
      <c r="A77" s="16" t="s">
        <v>256</v>
      </c>
      <c r="B77" s="16" t="s">
        <v>330</v>
      </c>
      <c r="C77" s="16" t="s">
        <v>158</v>
      </c>
      <c r="D77" s="76">
        <v>44431</v>
      </c>
      <c r="E77" s="77">
        <v>171282.23</v>
      </c>
      <c r="F77" s="17">
        <f t="shared" si="3"/>
        <v>44461</v>
      </c>
      <c r="G77" s="39">
        <f t="shared" si="4"/>
        <v>171282.23</v>
      </c>
      <c r="H77" s="19">
        <v>0</v>
      </c>
      <c r="I77" s="20" t="s">
        <v>9</v>
      </c>
      <c r="J77" s="78"/>
    </row>
    <row r="78" spans="1:10" ht="71.25" x14ac:dyDescent="0.25">
      <c r="A78" s="16" t="s">
        <v>257</v>
      </c>
      <c r="B78" s="16" t="s">
        <v>331</v>
      </c>
      <c r="C78" s="16" t="s">
        <v>161</v>
      </c>
      <c r="D78" s="76">
        <v>44431</v>
      </c>
      <c r="E78" s="77">
        <v>35400</v>
      </c>
      <c r="F78" s="17">
        <f t="shared" si="3"/>
        <v>44461</v>
      </c>
      <c r="G78" s="39">
        <f t="shared" si="4"/>
        <v>35400</v>
      </c>
      <c r="H78" s="19">
        <f t="shared" si="5"/>
        <v>0</v>
      </c>
      <c r="I78" s="20" t="s">
        <v>9</v>
      </c>
      <c r="J78" s="78"/>
    </row>
    <row r="79" spans="1:10" ht="71.25" x14ac:dyDescent="0.25">
      <c r="A79" s="16" t="s">
        <v>258</v>
      </c>
      <c r="B79" s="16" t="s">
        <v>332</v>
      </c>
      <c r="C79" s="16" t="s">
        <v>163</v>
      </c>
      <c r="D79" s="76">
        <v>44431</v>
      </c>
      <c r="E79" s="77">
        <v>122039.05</v>
      </c>
      <c r="F79" s="17">
        <f t="shared" si="3"/>
        <v>44461</v>
      </c>
      <c r="G79" s="39">
        <f t="shared" si="4"/>
        <v>122039.05</v>
      </c>
      <c r="H79" s="19">
        <f t="shared" si="5"/>
        <v>0</v>
      </c>
      <c r="I79" s="20" t="s">
        <v>9</v>
      </c>
      <c r="J79" s="78"/>
    </row>
    <row r="80" spans="1:10" ht="71.25" x14ac:dyDescent="0.25">
      <c r="A80" s="16" t="s">
        <v>258</v>
      </c>
      <c r="B80" s="16" t="s">
        <v>359</v>
      </c>
      <c r="C80" s="16" t="s">
        <v>166</v>
      </c>
      <c r="D80" s="76">
        <v>44431</v>
      </c>
      <c r="E80" s="77">
        <v>309998.40000000002</v>
      </c>
      <c r="F80" s="17">
        <f t="shared" si="3"/>
        <v>44461</v>
      </c>
      <c r="G80" s="39">
        <f t="shared" si="4"/>
        <v>309998.40000000002</v>
      </c>
      <c r="H80" s="19">
        <f t="shared" si="5"/>
        <v>0</v>
      </c>
      <c r="I80" s="20" t="s">
        <v>9</v>
      </c>
      <c r="J80" s="78"/>
    </row>
    <row r="81" spans="1:10" ht="57" x14ac:dyDescent="0.25">
      <c r="A81" s="16" t="s">
        <v>242</v>
      </c>
      <c r="B81" s="16" t="s">
        <v>360</v>
      </c>
      <c r="C81" s="16" t="s">
        <v>168</v>
      </c>
      <c r="D81" s="76">
        <v>44431</v>
      </c>
      <c r="E81" s="77">
        <v>7080</v>
      </c>
      <c r="F81" s="17">
        <f t="shared" si="3"/>
        <v>44461</v>
      </c>
      <c r="G81" s="39">
        <f t="shared" si="4"/>
        <v>7080</v>
      </c>
      <c r="H81" s="19">
        <f t="shared" si="5"/>
        <v>0</v>
      </c>
      <c r="I81" s="20" t="s">
        <v>9</v>
      </c>
      <c r="J81" s="78"/>
    </row>
    <row r="82" spans="1:10" ht="71.25" x14ac:dyDescent="0.25">
      <c r="A82" s="16" t="s">
        <v>169</v>
      </c>
      <c r="B82" s="16" t="s">
        <v>361</v>
      </c>
      <c r="C82" s="16" t="s">
        <v>171</v>
      </c>
      <c r="D82" s="76">
        <v>44432</v>
      </c>
      <c r="E82" s="77">
        <v>11500.01</v>
      </c>
      <c r="F82" s="17">
        <f t="shared" si="3"/>
        <v>44462</v>
      </c>
      <c r="G82" s="39">
        <f t="shared" si="4"/>
        <v>11500.01</v>
      </c>
      <c r="H82" s="19">
        <f t="shared" si="5"/>
        <v>0</v>
      </c>
      <c r="I82" s="20" t="s">
        <v>9</v>
      </c>
      <c r="J82" s="78"/>
    </row>
    <row r="83" spans="1:10" ht="71.25" x14ac:dyDescent="0.25">
      <c r="A83" s="16" t="s">
        <v>258</v>
      </c>
      <c r="B83" s="16" t="s">
        <v>336</v>
      </c>
      <c r="C83" s="16" t="s">
        <v>172</v>
      </c>
      <c r="D83" s="76">
        <v>44432</v>
      </c>
      <c r="E83" s="77">
        <v>543071.47</v>
      </c>
      <c r="F83" s="17">
        <f t="shared" si="3"/>
        <v>44462</v>
      </c>
      <c r="G83" s="39">
        <f t="shared" si="4"/>
        <v>543071.47</v>
      </c>
      <c r="H83" s="19">
        <f t="shared" si="5"/>
        <v>0</v>
      </c>
      <c r="I83" s="20" t="s">
        <v>9</v>
      </c>
      <c r="J83" s="78"/>
    </row>
    <row r="84" spans="1:10" ht="57" x14ac:dyDescent="0.25">
      <c r="A84" s="16" t="s">
        <v>259</v>
      </c>
      <c r="B84" s="16" t="s">
        <v>337</v>
      </c>
      <c r="C84" s="16" t="s">
        <v>175</v>
      </c>
      <c r="D84" s="76">
        <v>44433</v>
      </c>
      <c r="E84" s="77">
        <v>38232</v>
      </c>
      <c r="F84" s="17">
        <f t="shared" si="3"/>
        <v>44463</v>
      </c>
      <c r="G84" s="39">
        <f t="shared" si="4"/>
        <v>38232</v>
      </c>
      <c r="H84" s="19">
        <f t="shared" si="5"/>
        <v>0</v>
      </c>
      <c r="I84" s="20" t="s">
        <v>9</v>
      </c>
      <c r="J84" s="78"/>
    </row>
    <row r="85" spans="1:10" ht="57" x14ac:dyDescent="0.25">
      <c r="A85" s="16" t="s">
        <v>260</v>
      </c>
      <c r="B85" s="16" t="s">
        <v>362</v>
      </c>
      <c r="C85" s="16" t="s">
        <v>178</v>
      </c>
      <c r="D85" s="76">
        <v>44434</v>
      </c>
      <c r="E85" s="77">
        <v>282269.19</v>
      </c>
      <c r="F85" s="17">
        <f t="shared" si="3"/>
        <v>44464</v>
      </c>
      <c r="G85" s="39">
        <f t="shared" si="4"/>
        <v>282269.19</v>
      </c>
      <c r="H85" s="19">
        <f t="shared" si="5"/>
        <v>0</v>
      </c>
      <c r="I85" s="20" t="s">
        <v>9</v>
      </c>
      <c r="J85" s="78"/>
    </row>
    <row r="86" spans="1:10" x14ac:dyDescent="0.25">
      <c r="A86" s="16"/>
      <c r="B86" s="16"/>
      <c r="C86" s="16"/>
      <c r="D86" s="76"/>
      <c r="E86" s="77"/>
      <c r="F86" s="17"/>
      <c r="G86" s="39"/>
      <c r="H86" s="19"/>
      <c r="I86" s="20"/>
      <c r="J86" s="78"/>
    </row>
    <row r="87" spans="1:10" ht="71.25" x14ac:dyDescent="0.25">
      <c r="A87" s="16" t="s">
        <v>180</v>
      </c>
      <c r="B87" s="16" t="s">
        <v>339</v>
      </c>
      <c r="C87" s="16" t="s">
        <v>80</v>
      </c>
      <c r="D87" s="76">
        <v>44435</v>
      </c>
      <c r="E87" s="77">
        <v>467263.95</v>
      </c>
      <c r="F87" s="17">
        <f t="shared" si="3"/>
        <v>44465</v>
      </c>
      <c r="G87" s="39">
        <f t="shared" si="4"/>
        <v>467263.95</v>
      </c>
      <c r="H87" s="19">
        <f t="shared" si="5"/>
        <v>0</v>
      </c>
      <c r="I87" s="20" t="s">
        <v>9</v>
      </c>
      <c r="J87" s="78"/>
    </row>
    <row r="88" spans="1:10" ht="71.25" x14ac:dyDescent="0.25">
      <c r="A88" s="16" t="s">
        <v>181</v>
      </c>
      <c r="B88" s="16" t="s">
        <v>340</v>
      </c>
      <c r="C88" s="16" t="s">
        <v>183</v>
      </c>
      <c r="D88" s="76">
        <v>44438</v>
      </c>
      <c r="E88" s="77">
        <v>131111.10999999999</v>
      </c>
      <c r="F88" s="17">
        <f t="shared" si="3"/>
        <v>44468</v>
      </c>
      <c r="G88" s="39">
        <f t="shared" si="4"/>
        <v>131111.10999999999</v>
      </c>
      <c r="H88" s="19">
        <f t="shared" si="5"/>
        <v>0</v>
      </c>
      <c r="I88" s="20" t="s">
        <v>9</v>
      </c>
      <c r="J88" s="78"/>
    </row>
    <row r="89" spans="1:10" ht="71.25" x14ac:dyDescent="0.25">
      <c r="A89" s="16" t="s">
        <v>184</v>
      </c>
      <c r="B89" s="16" t="s">
        <v>341</v>
      </c>
      <c r="C89" s="16" t="s">
        <v>186</v>
      </c>
      <c r="D89" s="76">
        <v>44439</v>
      </c>
      <c r="E89" s="77">
        <v>49500</v>
      </c>
      <c r="F89" s="17">
        <f t="shared" si="3"/>
        <v>44469</v>
      </c>
      <c r="G89" s="39">
        <f t="shared" si="4"/>
        <v>49500</v>
      </c>
      <c r="H89" s="19">
        <f t="shared" si="5"/>
        <v>0</v>
      </c>
      <c r="I89" s="20" t="s">
        <v>10</v>
      </c>
      <c r="J89" s="78"/>
    </row>
    <row r="90" spans="1:10" ht="42.75" x14ac:dyDescent="0.25">
      <c r="A90" s="16" t="s">
        <v>187</v>
      </c>
      <c r="B90" s="16" t="s">
        <v>345</v>
      </c>
      <c r="C90" s="16" t="s">
        <v>189</v>
      </c>
      <c r="D90" s="76">
        <v>44439</v>
      </c>
      <c r="E90" s="77">
        <v>146627.39000000001</v>
      </c>
      <c r="F90" s="17">
        <f t="shared" si="3"/>
        <v>44469</v>
      </c>
      <c r="G90" s="39">
        <f t="shared" si="4"/>
        <v>146627.39000000001</v>
      </c>
      <c r="H90" s="19">
        <f t="shared" si="5"/>
        <v>0</v>
      </c>
      <c r="I90" s="20" t="s">
        <v>9</v>
      </c>
      <c r="J90" s="78"/>
    </row>
    <row r="91" spans="1:10" ht="71.25" x14ac:dyDescent="0.25">
      <c r="A91" s="16" t="s">
        <v>261</v>
      </c>
      <c r="B91" s="16" t="s">
        <v>342</v>
      </c>
      <c r="C91" s="16" t="s">
        <v>191</v>
      </c>
      <c r="D91" s="76">
        <v>44439</v>
      </c>
      <c r="E91" s="77">
        <v>146627.39000000001</v>
      </c>
      <c r="F91" s="17">
        <f t="shared" si="3"/>
        <v>44469</v>
      </c>
      <c r="G91" s="39">
        <f t="shared" si="4"/>
        <v>146627.39000000001</v>
      </c>
      <c r="H91" s="19">
        <f t="shared" si="5"/>
        <v>0</v>
      </c>
      <c r="I91" s="20" t="s">
        <v>9</v>
      </c>
      <c r="J91" s="78"/>
    </row>
    <row r="92" spans="1:10" ht="15.75" x14ac:dyDescent="0.25">
      <c r="A92" s="81"/>
      <c r="B92" s="81"/>
      <c r="C92" s="82"/>
      <c r="D92" s="66"/>
      <c r="E92" s="83">
        <f>SUM(E10:E91)</f>
        <v>16513285.240000002</v>
      </c>
      <c r="F92" s="83"/>
      <c r="G92" s="83">
        <f>SUM(G10:G91)</f>
        <v>16513285.240000002</v>
      </c>
      <c r="H92" s="83">
        <f>SUM(H10:H91)</f>
        <v>0</v>
      </c>
      <c r="I92" s="68"/>
      <c r="J92" s="81"/>
    </row>
    <row r="93" spans="1:10" ht="15.75" x14ac:dyDescent="0.25">
      <c r="A93" s="81"/>
      <c r="B93" s="81"/>
      <c r="C93" s="82"/>
      <c r="D93" s="66"/>
      <c r="E93" s="83"/>
      <c r="F93" s="83"/>
      <c r="G93" s="83"/>
      <c r="H93" s="83"/>
      <c r="I93" s="68"/>
      <c r="J93" s="81"/>
    </row>
    <row r="94" spans="1:10" ht="15.75" x14ac:dyDescent="0.25">
      <c r="A94" s="81"/>
      <c r="B94" s="81"/>
      <c r="C94" s="82"/>
      <c r="D94" s="66"/>
      <c r="E94" s="83"/>
      <c r="F94" s="83"/>
      <c r="G94" s="83"/>
      <c r="H94" s="83"/>
      <c r="I94" s="68"/>
      <c r="J94" s="81"/>
    </row>
    <row r="95" spans="1:10" ht="15.75" x14ac:dyDescent="0.25">
      <c r="A95" s="81"/>
      <c r="B95" s="81"/>
      <c r="C95" s="82"/>
      <c r="D95" s="66"/>
      <c r="E95" s="83"/>
      <c r="F95" s="83"/>
      <c r="G95" s="83"/>
      <c r="H95" s="83"/>
      <c r="I95" s="68"/>
      <c r="J95" s="81"/>
    </row>
    <row r="96" spans="1:10" x14ac:dyDescent="0.25">
      <c r="A96" s="78"/>
      <c r="B96" s="60"/>
      <c r="C96" s="60"/>
      <c r="D96" s="75"/>
      <c r="E96" s="60"/>
      <c r="F96" s="59"/>
      <c r="G96" s="61"/>
      <c r="H96" s="9"/>
      <c r="I96" s="62"/>
      <c r="J96" s="78"/>
    </row>
    <row r="97" spans="1:10" ht="14.25" customHeight="1" x14ac:dyDescent="0.25">
      <c r="A97" s="72"/>
      <c r="B97" s="74" t="s">
        <v>368</v>
      </c>
      <c r="D97" s="72"/>
      <c r="E97" s="74" t="s">
        <v>369</v>
      </c>
      <c r="F97" s="72"/>
      <c r="G97" s="72"/>
      <c r="H97" s="72"/>
      <c r="I97" s="72"/>
      <c r="J97" s="72"/>
    </row>
    <row r="98" spans="1:10" x14ac:dyDescent="0.25">
      <c r="A98" s="72"/>
      <c r="B98" s="73" t="s">
        <v>370</v>
      </c>
      <c r="D98" s="72"/>
      <c r="E98" s="73" t="s">
        <v>371</v>
      </c>
      <c r="F98" s="72"/>
      <c r="G98" s="72"/>
      <c r="H98" s="72"/>
      <c r="I98" s="72"/>
      <c r="J98" s="72"/>
    </row>
    <row r="99" spans="1:10" x14ac:dyDescent="0.25">
      <c r="A99" s="72"/>
      <c r="B99" s="72"/>
      <c r="C99" s="72"/>
      <c r="D99" s="72"/>
      <c r="E99" s="72"/>
      <c r="F99" s="72"/>
      <c r="G99" s="72"/>
      <c r="H99" s="72"/>
      <c r="I99" s="72"/>
      <c r="J99" s="72"/>
    </row>
  </sheetData>
  <protectedRanges>
    <protectedRange sqref="B5:C5" name="Rango2_1_1"/>
  </protectedRanges>
  <mergeCells count="10">
    <mergeCell ref="B5:J5"/>
    <mergeCell ref="A8:A9"/>
    <mergeCell ref="B8:B9"/>
    <mergeCell ref="C8:C9"/>
    <mergeCell ref="D8:D9"/>
    <mergeCell ref="E8:E9"/>
    <mergeCell ref="F8:F9"/>
    <mergeCell ref="G8:G9"/>
    <mergeCell ref="H8:H9"/>
    <mergeCell ref="I8:I9"/>
  </mergeCells>
  <pageMargins left="0.23622047244094491" right="0.23622047244094491" top="0.74803149606299213" bottom="0.74803149606299213" header="0.31496062992125984" footer="0.31496062992125984"/>
  <pageSetup scale="5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9"/>
  <sheetViews>
    <sheetView tabSelected="1" zoomScale="91" zoomScaleNormal="91" workbookViewId="0">
      <selection activeCell="C8" sqref="C8"/>
    </sheetView>
  </sheetViews>
  <sheetFormatPr baseColWidth="10" defaultRowHeight="15" x14ac:dyDescent="0.25"/>
  <cols>
    <col min="1" max="1" width="48" customWidth="1"/>
    <col min="2" max="2" width="53" customWidth="1"/>
    <col min="3" max="3" width="19.42578125" style="11" customWidth="1"/>
    <col min="4" max="4" width="12.42578125" style="89" bestFit="1" customWidth="1"/>
    <col min="5" max="5" width="17.85546875" style="87" customWidth="1"/>
    <col min="6" max="6" width="18.140625" customWidth="1"/>
    <col min="7" max="7" width="17.7109375" style="87" customWidth="1"/>
    <col min="8" max="8" width="14.7109375" style="95" customWidth="1"/>
    <col min="9" max="9" width="11.42578125" style="10" customWidth="1"/>
  </cols>
  <sheetData>
    <row r="1" spans="1:9" x14ac:dyDescent="0.25">
      <c r="A1" s="78"/>
      <c r="B1" s="60"/>
      <c r="C1" s="110"/>
      <c r="D1" s="60"/>
      <c r="E1" s="86"/>
      <c r="F1" s="59"/>
      <c r="G1" s="93"/>
      <c r="H1" s="94"/>
      <c r="I1" s="62"/>
    </row>
    <row r="2" spans="1:9" x14ac:dyDescent="0.25">
      <c r="A2" s="78"/>
      <c r="B2" s="60"/>
      <c r="C2" s="110"/>
      <c r="D2" s="60"/>
      <c r="E2" s="86"/>
      <c r="F2" s="59"/>
      <c r="G2" s="93"/>
      <c r="H2" s="94"/>
      <c r="I2" s="62"/>
    </row>
    <row r="3" spans="1:9" x14ac:dyDescent="0.25">
      <c r="A3" s="78"/>
      <c r="B3" s="60"/>
      <c r="C3" s="110"/>
      <c r="D3" s="60"/>
      <c r="E3" s="86"/>
      <c r="F3" s="59"/>
      <c r="G3" s="93"/>
      <c r="H3" s="94"/>
      <c r="I3" s="62"/>
    </row>
    <row r="4" spans="1:9" ht="16.5" customHeight="1" thickBot="1" x14ac:dyDescent="0.3">
      <c r="A4" s="78"/>
      <c r="B4" s="141" t="s">
        <v>386</v>
      </c>
      <c r="C4" s="141"/>
      <c r="D4" s="141"/>
      <c r="E4" s="141"/>
      <c r="F4" s="141"/>
      <c r="G4" s="141"/>
      <c r="H4" s="141"/>
      <c r="I4" s="141"/>
    </row>
    <row r="5" spans="1:9" s="84" customFormat="1" ht="15" customHeight="1" x14ac:dyDescent="0.25">
      <c r="A5" s="152" t="s">
        <v>1</v>
      </c>
      <c r="B5" s="154" t="s">
        <v>0</v>
      </c>
      <c r="C5" s="154" t="s">
        <v>2</v>
      </c>
      <c r="D5" s="156" t="s">
        <v>3</v>
      </c>
      <c r="E5" s="158" t="s">
        <v>4</v>
      </c>
      <c r="F5" s="154" t="s">
        <v>7</v>
      </c>
      <c r="G5" s="160" t="s">
        <v>5</v>
      </c>
      <c r="H5" s="162" t="s">
        <v>6</v>
      </c>
      <c r="I5" s="164" t="s">
        <v>8</v>
      </c>
    </row>
    <row r="6" spans="1:9" s="84" customFormat="1" ht="36" customHeight="1" thickBot="1" x14ac:dyDescent="0.3">
      <c r="A6" s="153"/>
      <c r="B6" s="155"/>
      <c r="C6" s="155"/>
      <c r="D6" s="157"/>
      <c r="E6" s="159"/>
      <c r="F6" s="155"/>
      <c r="G6" s="161"/>
      <c r="H6" s="163"/>
      <c r="I6" s="165"/>
    </row>
    <row r="7" spans="1:9" ht="73.5" customHeight="1" x14ac:dyDescent="0.25">
      <c r="A7" s="166" t="s">
        <v>121</v>
      </c>
      <c r="B7" s="167" t="s">
        <v>532</v>
      </c>
      <c r="C7" s="168" t="s">
        <v>459</v>
      </c>
      <c r="D7" s="169">
        <v>44774</v>
      </c>
      <c r="E7" s="170">
        <v>342</v>
      </c>
      <c r="F7" s="171">
        <v>44804</v>
      </c>
      <c r="G7" s="170">
        <v>342</v>
      </c>
      <c r="H7" s="172">
        <v>0</v>
      </c>
      <c r="I7" s="173" t="s">
        <v>9</v>
      </c>
    </row>
    <row r="8" spans="1:9" ht="75" x14ac:dyDescent="0.25">
      <c r="A8" s="123" t="s">
        <v>380</v>
      </c>
      <c r="B8" s="122" t="s">
        <v>517</v>
      </c>
      <c r="C8" s="109" t="s">
        <v>430</v>
      </c>
      <c r="D8" s="107">
        <v>44770</v>
      </c>
      <c r="E8" s="120">
        <v>37700</v>
      </c>
      <c r="F8" s="114">
        <v>44800</v>
      </c>
      <c r="G8" s="120">
        <v>37700</v>
      </c>
      <c r="H8" s="98">
        <v>0</v>
      </c>
      <c r="I8" s="106" t="s">
        <v>9</v>
      </c>
    </row>
    <row r="9" spans="1:9" ht="60" x14ac:dyDescent="0.25">
      <c r="A9" s="123" t="s">
        <v>381</v>
      </c>
      <c r="B9" s="122" t="s">
        <v>545</v>
      </c>
      <c r="C9" s="109" t="s">
        <v>460</v>
      </c>
      <c r="D9" s="107">
        <v>44781</v>
      </c>
      <c r="E9" s="120">
        <v>20500</v>
      </c>
      <c r="F9" s="114">
        <v>44811</v>
      </c>
      <c r="G9" s="120">
        <v>20500</v>
      </c>
      <c r="H9" s="98">
        <v>0</v>
      </c>
      <c r="I9" s="106" t="s">
        <v>9</v>
      </c>
    </row>
    <row r="10" spans="1:9" ht="75" x14ac:dyDescent="0.25">
      <c r="A10" s="123" t="s">
        <v>407</v>
      </c>
      <c r="B10" s="122" t="s">
        <v>559</v>
      </c>
      <c r="C10" s="109" t="s">
        <v>378</v>
      </c>
      <c r="D10" s="107">
        <v>44774</v>
      </c>
      <c r="E10" s="120">
        <v>59000</v>
      </c>
      <c r="F10" s="114">
        <v>44804</v>
      </c>
      <c r="G10" s="120">
        <v>59000</v>
      </c>
      <c r="H10" s="98">
        <v>0</v>
      </c>
      <c r="I10" s="106" t="s">
        <v>9</v>
      </c>
    </row>
    <row r="11" spans="1:9" ht="90" x14ac:dyDescent="0.25">
      <c r="A11" s="123" t="s">
        <v>255</v>
      </c>
      <c r="B11" s="122" t="s">
        <v>501</v>
      </c>
      <c r="C11" s="109" t="s">
        <v>435</v>
      </c>
      <c r="D11" s="107">
        <v>44798</v>
      </c>
      <c r="E11" s="120">
        <v>2542.63</v>
      </c>
      <c r="F11" s="114">
        <v>44828</v>
      </c>
      <c r="G11" s="120">
        <v>2542.63</v>
      </c>
      <c r="H11" s="98">
        <v>0</v>
      </c>
      <c r="I11" s="106" t="s">
        <v>9</v>
      </c>
    </row>
    <row r="12" spans="1:9" ht="45" x14ac:dyDescent="0.25">
      <c r="A12" s="124" t="s">
        <v>255</v>
      </c>
      <c r="B12" s="122" t="s">
        <v>502</v>
      </c>
      <c r="C12" s="109" t="s">
        <v>488</v>
      </c>
      <c r="D12" s="97">
        <v>44747</v>
      </c>
      <c r="E12" s="118">
        <v>4443.3999999999996</v>
      </c>
      <c r="F12" s="114">
        <v>44777</v>
      </c>
      <c r="G12" s="118">
        <v>4443.3999999999996</v>
      </c>
      <c r="H12" s="98">
        <v>0</v>
      </c>
      <c r="I12" s="106" t="s">
        <v>9</v>
      </c>
    </row>
    <row r="13" spans="1:9" ht="75" x14ac:dyDescent="0.25">
      <c r="A13" s="123" t="s">
        <v>255</v>
      </c>
      <c r="B13" s="122" t="s">
        <v>481</v>
      </c>
      <c r="C13" s="109" t="s">
        <v>420</v>
      </c>
      <c r="D13" s="108">
        <v>44798</v>
      </c>
      <c r="E13" s="120">
        <v>4601.83</v>
      </c>
      <c r="F13" s="113">
        <v>44828</v>
      </c>
      <c r="G13" s="120">
        <v>4601.83</v>
      </c>
      <c r="H13" s="98">
        <v>0</v>
      </c>
      <c r="I13" s="106" t="s">
        <v>9</v>
      </c>
    </row>
    <row r="14" spans="1:9" ht="75" customHeight="1" x14ac:dyDescent="0.25">
      <c r="A14" s="124" t="s">
        <v>255</v>
      </c>
      <c r="B14" s="122" t="s">
        <v>542</v>
      </c>
      <c r="C14" s="109" t="s">
        <v>487</v>
      </c>
      <c r="D14" s="97">
        <v>44778</v>
      </c>
      <c r="E14" s="121">
        <v>11921</v>
      </c>
      <c r="F14" s="114">
        <v>44808</v>
      </c>
      <c r="G14" s="121">
        <v>11921</v>
      </c>
      <c r="H14" s="98">
        <v>0</v>
      </c>
      <c r="I14" s="106" t="s">
        <v>9</v>
      </c>
    </row>
    <row r="15" spans="1:9" ht="90" x14ac:dyDescent="0.25">
      <c r="A15" s="124" t="s">
        <v>255</v>
      </c>
      <c r="B15" s="122" t="s">
        <v>506</v>
      </c>
      <c r="C15" s="109" t="s">
        <v>491</v>
      </c>
      <c r="D15" s="97">
        <v>44801</v>
      </c>
      <c r="E15" s="127">
        <v>16542.5</v>
      </c>
      <c r="F15" s="114">
        <v>44831</v>
      </c>
      <c r="G15" s="121">
        <v>16542.5</v>
      </c>
      <c r="H15" s="98">
        <v>0</v>
      </c>
      <c r="I15" s="106" t="s">
        <v>9</v>
      </c>
    </row>
    <row r="16" spans="1:9" ht="90" x14ac:dyDescent="0.25">
      <c r="A16" s="123" t="s">
        <v>255</v>
      </c>
      <c r="B16" s="122" t="s">
        <v>525</v>
      </c>
      <c r="C16" s="109" t="s">
        <v>468</v>
      </c>
      <c r="D16" s="97">
        <v>44798</v>
      </c>
      <c r="E16" s="120">
        <v>82337.919999999998</v>
      </c>
      <c r="F16" s="113">
        <v>44797</v>
      </c>
      <c r="G16" s="120">
        <v>82337.919999999998</v>
      </c>
      <c r="H16" s="98">
        <v>0</v>
      </c>
      <c r="I16" s="106" t="s">
        <v>9</v>
      </c>
    </row>
    <row r="17" spans="1:9" ht="75" x14ac:dyDescent="0.25">
      <c r="A17" s="124" t="s">
        <v>255</v>
      </c>
      <c r="B17" s="122" t="s">
        <v>581</v>
      </c>
      <c r="C17" s="109" t="s">
        <v>490</v>
      </c>
      <c r="D17" s="97">
        <v>44798</v>
      </c>
      <c r="E17" s="121">
        <v>227676.03</v>
      </c>
      <c r="F17" s="114">
        <v>44828</v>
      </c>
      <c r="G17" s="121">
        <v>227676.03</v>
      </c>
      <c r="H17" s="98">
        <v>0</v>
      </c>
      <c r="I17" s="106" t="s">
        <v>9</v>
      </c>
    </row>
    <row r="18" spans="1:9" ht="75" customHeight="1" x14ac:dyDescent="0.25">
      <c r="A18" s="123" t="s">
        <v>255</v>
      </c>
      <c r="B18" s="122" t="s">
        <v>589</v>
      </c>
      <c r="C18" s="109" t="s">
        <v>480</v>
      </c>
      <c r="D18" s="97">
        <v>44778</v>
      </c>
      <c r="E18" s="120">
        <v>1722237.4</v>
      </c>
      <c r="F18" s="114">
        <v>44808</v>
      </c>
      <c r="G18" s="120">
        <v>1722237.4</v>
      </c>
      <c r="H18" s="98">
        <v>0</v>
      </c>
      <c r="I18" s="106" t="s">
        <v>9</v>
      </c>
    </row>
    <row r="19" spans="1:9" ht="75" x14ac:dyDescent="0.25">
      <c r="A19" s="123" t="s">
        <v>387</v>
      </c>
      <c r="B19" s="122" t="s">
        <v>500</v>
      </c>
      <c r="C19" s="116" t="s">
        <v>414</v>
      </c>
      <c r="D19" s="117">
        <v>44775</v>
      </c>
      <c r="E19" s="120">
        <v>670</v>
      </c>
      <c r="F19" s="119">
        <v>44805</v>
      </c>
      <c r="G19" s="120">
        <v>670</v>
      </c>
      <c r="H19" s="98">
        <v>0</v>
      </c>
      <c r="I19" s="106" t="s">
        <v>9</v>
      </c>
    </row>
    <row r="20" spans="1:9" ht="75" x14ac:dyDescent="0.25">
      <c r="A20" s="123" t="s">
        <v>387</v>
      </c>
      <c r="B20" s="122" t="s">
        <v>535</v>
      </c>
      <c r="C20" s="109" t="s">
        <v>473</v>
      </c>
      <c r="D20" s="108">
        <v>44775</v>
      </c>
      <c r="E20" s="120">
        <v>3903</v>
      </c>
      <c r="F20" s="114">
        <v>44805</v>
      </c>
      <c r="G20" s="120">
        <v>3903</v>
      </c>
      <c r="H20" s="98">
        <v>0</v>
      </c>
      <c r="I20" s="106" t="s">
        <v>9</v>
      </c>
    </row>
    <row r="21" spans="1:9" ht="60" x14ac:dyDescent="0.25">
      <c r="A21" s="123" t="s">
        <v>256</v>
      </c>
      <c r="B21" s="122" t="s">
        <v>527</v>
      </c>
      <c r="C21" s="109" t="s">
        <v>433</v>
      </c>
      <c r="D21" s="107">
        <v>44739</v>
      </c>
      <c r="E21" s="120">
        <v>171282.23</v>
      </c>
      <c r="F21" s="114">
        <v>44769</v>
      </c>
      <c r="G21" s="120">
        <v>171282.23</v>
      </c>
      <c r="H21" s="98">
        <v>0</v>
      </c>
      <c r="I21" s="106" t="s">
        <v>9</v>
      </c>
    </row>
    <row r="22" spans="1:9" ht="60" x14ac:dyDescent="0.25">
      <c r="A22" s="123" t="s">
        <v>256</v>
      </c>
      <c r="B22" s="122" t="s">
        <v>531</v>
      </c>
      <c r="C22" s="109" t="s">
        <v>440</v>
      </c>
      <c r="D22" s="107">
        <v>44771</v>
      </c>
      <c r="E22" s="120">
        <v>3938258.02</v>
      </c>
      <c r="F22" s="114">
        <v>44801</v>
      </c>
      <c r="G22" s="120">
        <v>3938258.02</v>
      </c>
      <c r="H22" s="98">
        <v>0</v>
      </c>
      <c r="I22" s="106" t="s">
        <v>9</v>
      </c>
    </row>
    <row r="23" spans="1:9" ht="45" x14ac:dyDescent="0.25">
      <c r="A23" s="123" t="s">
        <v>388</v>
      </c>
      <c r="B23" s="122" t="s">
        <v>529</v>
      </c>
      <c r="C23" s="109" t="s">
        <v>418</v>
      </c>
      <c r="D23" s="108">
        <v>44741</v>
      </c>
      <c r="E23" s="120">
        <v>537246.59</v>
      </c>
      <c r="F23" s="113">
        <v>44771</v>
      </c>
      <c r="G23" s="120">
        <v>537246.59</v>
      </c>
      <c r="H23" s="98">
        <v>0</v>
      </c>
      <c r="I23" s="106" t="s">
        <v>9</v>
      </c>
    </row>
    <row r="24" spans="1:9" ht="75" x14ac:dyDescent="0.25">
      <c r="A24" s="123" t="s">
        <v>121</v>
      </c>
      <c r="B24" s="122" t="s">
        <v>533</v>
      </c>
      <c r="C24" s="109" t="s">
        <v>462</v>
      </c>
      <c r="D24" s="97">
        <v>44775</v>
      </c>
      <c r="E24" s="120">
        <v>3079</v>
      </c>
      <c r="F24" s="114">
        <v>44805</v>
      </c>
      <c r="G24" s="120">
        <v>3079</v>
      </c>
      <c r="H24" s="98">
        <v>0</v>
      </c>
      <c r="I24" s="106" t="s">
        <v>9</v>
      </c>
    </row>
    <row r="25" spans="1:9" ht="75" x14ac:dyDescent="0.25">
      <c r="A25" s="123" t="s">
        <v>121</v>
      </c>
      <c r="B25" s="122" t="s">
        <v>534</v>
      </c>
      <c r="C25" s="109" t="s">
        <v>469</v>
      </c>
      <c r="D25" s="97">
        <v>44774</v>
      </c>
      <c r="E25" s="120">
        <v>3459</v>
      </c>
      <c r="F25" s="114" t="s">
        <v>591</v>
      </c>
      <c r="G25" s="120">
        <v>3459</v>
      </c>
      <c r="H25" s="98">
        <v>0</v>
      </c>
      <c r="I25" s="106" t="s">
        <v>9</v>
      </c>
    </row>
    <row r="26" spans="1:9" ht="80.25" customHeight="1" x14ac:dyDescent="0.25">
      <c r="A26" s="123" t="s">
        <v>411</v>
      </c>
      <c r="B26" s="122" t="s">
        <v>519</v>
      </c>
      <c r="C26" s="109" t="s">
        <v>385</v>
      </c>
      <c r="D26" s="97">
        <v>44778</v>
      </c>
      <c r="E26" s="120">
        <v>51566</v>
      </c>
      <c r="F26" s="114">
        <v>44808</v>
      </c>
      <c r="G26" s="120">
        <v>51566</v>
      </c>
      <c r="H26" s="98">
        <v>0</v>
      </c>
      <c r="I26" s="106" t="s">
        <v>9</v>
      </c>
    </row>
    <row r="27" spans="1:9" ht="60" x14ac:dyDescent="0.25">
      <c r="A27" s="123" t="s">
        <v>372</v>
      </c>
      <c r="B27" s="122" t="s">
        <v>513</v>
      </c>
      <c r="C27" s="109" t="s">
        <v>464</v>
      </c>
      <c r="D27" s="97">
        <v>44801</v>
      </c>
      <c r="E27" s="120">
        <v>33395.230000000003</v>
      </c>
      <c r="F27" s="114">
        <v>44831</v>
      </c>
      <c r="G27" s="120">
        <v>33395.230000000003</v>
      </c>
      <c r="H27" s="98">
        <v>0</v>
      </c>
      <c r="I27" s="106" t="s">
        <v>9</v>
      </c>
    </row>
    <row r="28" spans="1:9" ht="75" customHeight="1" x14ac:dyDescent="0.25">
      <c r="A28" s="123" t="s">
        <v>372</v>
      </c>
      <c r="B28" s="122" t="s">
        <v>572</v>
      </c>
      <c r="C28" s="109" t="s">
        <v>479</v>
      </c>
      <c r="D28" s="97">
        <v>44770</v>
      </c>
      <c r="E28" s="120">
        <v>60762</v>
      </c>
      <c r="F28" s="114">
        <v>44800</v>
      </c>
      <c r="G28" s="120">
        <v>60762</v>
      </c>
      <c r="H28" s="98">
        <v>0</v>
      </c>
      <c r="I28" s="106" t="s">
        <v>9</v>
      </c>
    </row>
    <row r="29" spans="1:9" ht="60" x14ac:dyDescent="0.25">
      <c r="A29" s="123" t="s">
        <v>372</v>
      </c>
      <c r="B29" s="122" t="s">
        <v>523</v>
      </c>
      <c r="C29" s="109" t="s">
        <v>467</v>
      </c>
      <c r="D29" s="97">
        <v>44770</v>
      </c>
      <c r="E29" s="120">
        <v>62881.52</v>
      </c>
      <c r="F29" s="114">
        <v>44800</v>
      </c>
      <c r="G29" s="120">
        <v>62881.52</v>
      </c>
      <c r="H29" s="98">
        <v>0</v>
      </c>
      <c r="I29" s="106" t="s">
        <v>9</v>
      </c>
    </row>
    <row r="30" spans="1:9" ht="75" x14ac:dyDescent="0.25">
      <c r="A30" s="123" t="s">
        <v>372</v>
      </c>
      <c r="B30" s="122" t="s">
        <v>579</v>
      </c>
      <c r="C30" s="109" t="s">
        <v>466</v>
      </c>
      <c r="D30" s="97">
        <v>44801</v>
      </c>
      <c r="E30" s="120">
        <v>212207.96</v>
      </c>
      <c r="F30" s="114">
        <v>44831</v>
      </c>
      <c r="G30" s="120">
        <v>212207.96</v>
      </c>
      <c r="H30" s="98">
        <v>0</v>
      </c>
      <c r="I30" s="106" t="s">
        <v>9</v>
      </c>
    </row>
    <row r="31" spans="1:9" ht="90" x14ac:dyDescent="0.25">
      <c r="A31" s="124" t="s">
        <v>492</v>
      </c>
      <c r="B31" s="122" t="s">
        <v>578</v>
      </c>
      <c r="C31" s="109" t="s">
        <v>493</v>
      </c>
      <c r="D31" s="97">
        <v>44767</v>
      </c>
      <c r="E31" s="121">
        <v>172154.92</v>
      </c>
      <c r="F31" s="114">
        <v>44797</v>
      </c>
      <c r="G31" s="121">
        <v>172154.92</v>
      </c>
      <c r="H31" s="98">
        <v>0</v>
      </c>
      <c r="I31" s="106" t="s">
        <v>9</v>
      </c>
    </row>
    <row r="32" spans="1:9" ht="75" x14ac:dyDescent="0.25">
      <c r="A32" s="123" t="s">
        <v>251</v>
      </c>
      <c r="B32" s="122" t="s">
        <v>582</v>
      </c>
      <c r="C32" s="109" t="s">
        <v>42</v>
      </c>
      <c r="D32" s="97">
        <v>44775</v>
      </c>
      <c r="E32" s="120">
        <v>250000</v>
      </c>
      <c r="F32" s="114">
        <v>44805</v>
      </c>
      <c r="G32" s="120">
        <v>250000</v>
      </c>
      <c r="H32" s="98">
        <v>0</v>
      </c>
      <c r="I32" s="106" t="s">
        <v>9</v>
      </c>
    </row>
    <row r="33" spans="1:9" ht="84.75" customHeight="1" x14ac:dyDescent="0.25">
      <c r="A33" s="123" t="s">
        <v>251</v>
      </c>
      <c r="B33" s="122" t="s">
        <v>586</v>
      </c>
      <c r="C33" s="109" t="s">
        <v>432</v>
      </c>
      <c r="D33" s="107" t="s">
        <v>483</v>
      </c>
      <c r="E33" s="120">
        <v>500000</v>
      </c>
      <c r="F33" s="114" t="s">
        <v>592</v>
      </c>
      <c r="G33" s="120">
        <v>500000</v>
      </c>
      <c r="H33" s="98">
        <v>0</v>
      </c>
      <c r="I33" s="106" t="s">
        <v>9</v>
      </c>
    </row>
    <row r="34" spans="1:9" ht="48" customHeight="1" x14ac:dyDescent="0.25">
      <c r="A34" s="123" t="s">
        <v>373</v>
      </c>
      <c r="B34" s="122" t="s">
        <v>516</v>
      </c>
      <c r="C34" s="109" t="s">
        <v>422</v>
      </c>
      <c r="D34" s="107">
        <v>44764</v>
      </c>
      <c r="E34" s="120">
        <v>36885.480000000003</v>
      </c>
      <c r="F34" s="114">
        <v>44794</v>
      </c>
      <c r="G34" s="120">
        <v>36885.480000000003</v>
      </c>
      <c r="H34" s="98">
        <v>0</v>
      </c>
      <c r="I34" s="106" t="s">
        <v>9</v>
      </c>
    </row>
    <row r="35" spans="1:9" ht="75" x14ac:dyDescent="0.25">
      <c r="A35" s="123" t="s">
        <v>373</v>
      </c>
      <c r="B35" s="122" t="s">
        <v>580</v>
      </c>
      <c r="C35" s="109" t="s">
        <v>475</v>
      </c>
      <c r="D35" s="97">
        <v>44778</v>
      </c>
      <c r="E35" s="120">
        <v>221557.89</v>
      </c>
      <c r="F35" s="114">
        <v>44808</v>
      </c>
      <c r="G35" s="120">
        <v>221557.89</v>
      </c>
      <c r="H35" s="98">
        <v>0</v>
      </c>
      <c r="I35" s="106" t="s">
        <v>9</v>
      </c>
    </row>
    <row r="36" spans="1:9" ht="60" x14ac:dyDescent="0.25">
      <c r="A36" s="123" t="s">
        <v>389</v>
      </c>
      <c r="B36" s="122" t="s">
        <v>574</v>
      </c>
      <c r="C36" s="109" t="s">
        <v>419</v>
      </c>
      <c r="D36" s="108">
        <v>44767</v>
      </c>
      <c r="E36" s="120">
        <v>68851.3</v>
      </c>
      <c r="F36" s="113">
        <v>44797</v>
      </c>
      <c r="G36" s="120">
        <v>68851.3</v>
      </c>
      <c r="H36" s="98">
        <v>0</v>
      </c>
      <c r="I36" s="106" t="s">
        <v>9</v>
      </c>
    </row>
    <row r="37" spans="1:9" ht="75" customHeight="1" x14ac:dyDescent="0.25">
      <c r="A37" s="123" t="s">
        <v>247</v>
      </c>
      <c r="B37" s="122" t="s">
        <v>540</v>
      </c>
      <c r="C37" s="109" t="s">
        <v>472</v>
      </c>
      <c r="D37" s="97">
        <v>44776</v>
      </c>
      <c r="E37" s="120">
        <v>7722.23</v>
      </c>
      <c r="F37" s="112">
        <v>44806</v>
      </c>
      <c r="G37" s="120">
        <v>7722.23</v>
      </c>
      <c r="H37" s="98">
        <v>0</v>
      </c>
      <c r="I37" s="106" t="s">
        <v>9</v>
      </c>
    </row>
    <row r="38" spans="1:9" ht="75" customHeight="1" x14ac:dyDescent="0.25">
      <c r="A38" s="123" t="s">
        <v>247</v>
      </c>
      <c r="B38" s="122" t="s">
        <v>541</v>
      </c>
      <c r="C38" s="109" t="s">
        <v>463</v>
      </c>
      <c r="D38" s="97">
        <v>44776</v>
      </c>
      <c r="E38" s="120">
        <v>10645.75</v>
      </c>
      <c r="F38" s="114">
        <v>44806</v>
      </c>
      <c r="G38" s="120">
        <v>10645.75</v>
      </c>
      <c r="H38" s="98">
        <v>0</v>
      </c>
      <c r="I38" s="106" t="s">
        <v>9</v>
      </c>
    </row>
    <row r="39" spans="1:9" ht="75" x14ac:dyDescent="0.25">
      <c r="A39" s="123" t="s">
        <v>247</v>
      </c>
      <c r="B39" s="122" t="s">
        <v>543</v>
      </c>
      <c r="C39" s="109" t="s">
        <v>471</v>
      </c>
      <c r="D39" s="97">
        <v>44776</v>
      </c>
      <c r="E39" s="120">
        <v>12076.7</v>
      </c>
      <c r="F39" s="114">
        <v>44806</v>
      </c>
      <c r="G39" s="120">
        <v>12076.7</v>
      </c>
      <c r="H39" s="98">
        <v>0</v>
      </c>
      <c r="I39" s="106" t="s">
        <v>9</v>
      </c>
    </row>
    <row r="40" spans="1:9" ht="83.25" customHeight="1" x14ac:dyDescent="0.25">
      <c r="A40" s="124" t="s">
        <v>402</v>
      </c>
      <c r="B40" s="174" t="s">
        <v>621</v>
      </c>
      <c r="C40" s="109" t="s">
        <v>625</v>
      </c>
      <c r="D40" s="97">
        <v>44773</v>
      </c>
      <c r="E40" s="175">
        <v>447580.92</v>
      </c>
      <c r="F40" s="114">
        <v>44803</v>
      </c>
      <c r="G40" s="175">
        <v>447580.92</v>
      </c>
      <c r="H40" s="98">
        <v>0</v>
      </c>
      <c r="I40" s="106" t="s">
        <v>9</v>
      </c>
    </row>
    <row r="41" spans="1:9" ht="81.75" customHeight="1" x14ac:dyDescent="0.25">
      <c r="A41" s="124" t="s">
        <v>376</v>
      </c>
      <c r="B41" s="122" t="s">
        <v>539</v>
      </c>
      <c r="C41" s="109" t="s">
        <v>421</v>
      </c>
      <c r="D41" s="97">
        <v>44743</v>
      </c>
      <c r="E41" s="118">
        <v>6900</v>
      </c>
      <c r="F41" s="114">
        <v>44773</v>
      </c>
      <c r="G41" s="118">
        <v>6900</v>
      </c>
      <c r="H41" s="98">
        <v>0</v>
      </c>
      <c r="I41" s="106" t="s">
        <v>9</v>
      </c>
    </row>
    <row r="42" spans="1:9" ht="75" x14ac:dyDescent="0.25">
      <c r="A42" s="123" t="s">
        <v>236</v>
      </c>
      <c r="B42" s="122" t="s">
        <v>593</v>
      </c>
      <c r="C42" s="109" t="s">
        <v>470</v>
      </c>
      <c r="D42" s="97">
        <v>44764</v>
      </c>
      <c r="E42" s="120">
        <v>3488.84</v>
      </c>
      <c r="F42" s="114">
        <v>44794</v>
      </c>
      <c r="G42" s="120">
        <v>3488.84</v>
      </c>
      <c r="H42" s="98">
        <v>0</v>
      </c>
      <c r="I42" s="106" t="s">
        <v>9</v>
      </c>
    </row>
    <row r="43" spans="1:9" ht="75" x14ac:dyDescent="0.25">
      <c r="A43" s="123" t="s">
        <v>236</v>
      </c>
      <c r="B43" s="122" t="s">
        <v>504</v>
      </c>
      <c r="C43" s="109" t="s">
        <v>474</v>
      </c>
      <c r="D43" s="97">
        <v>44795</v>
      </c>
      <c r="E43" s="120">
        <v>5789.4</v>
      </c>
      <c r="F43" s="114">
        <v>44825</v>
      </c>
      <c r="G43" s="120">
        <v>5789.4</v>
      </c>
      <c r="H43" s="98">
        <v>0</v>
      </c>
      <c r="I43" s="106" t="s">
        <v>9</v>
      </c>
    </row>
    <row r="44" spans="1:9" ht="76.5" customHeight="1" x14ac:dyDescent="0.25">
      <c r="A44" s="123" t="s">
        <v>236</v>
      </c>
      <c r="B44" s="122" t="s">
        <v>509</v>
      </c>
      <c r="C44" s="109" t="s">
        <v>445</v>
      </c>
      <c r="D44" s="107">
        <v>44774</v>
      </c>
      <c r="E44" s="120">
        <v>20880.13</v>
      </c>
      <c r="F44" s="114">
        <v>44804</v>
      </c>
      <c r="G44" s="120">
        <v>20880.13</v>
      </c>
      <c r="H44" s="98">
        <v>0</v>
      </c>
      <c r="I44" s="106" t="s">
        <v>9</v>
      </c>
    </row>
    <row r="45" spans="1:9" ht="75" customHeight="1" x14ac:dyDescent="0.25">
      <c r="A45" s="123" t="s">
        <v>236</v>
      </c>
      <c r="B45" s="122" t="s">
        <v>514</v>
      </c>
      <c r="C45" s="109" t="s">
        <v>446</v>
      </c>
      <c r="D45" s="107">
        <v>44774</v>
      </c>
      <c r="E45" s="120">
        <v>33464.47</v>
      </c>
      <c r="F45" s="114">
        <v>44804</v>
      </c>
      <c r="G45" s="120">
        <v>33464.47</v>
      </c>
      <c r="H45" s="98">
        <v>0</v>
      </c>
      <c r="I45" s="106" t="s">
        <v>9</v>
      </c>
    </row>
    <row r="46" spans="1:9" ht="90" x14ac:dyDescent="0.25">
      <c r="A46" s="123" t="s">
        <v>236</v>
      </c>
      <c r="B46" s="122" t="s">
        <v>585</v>
      </c>
      <c r="C46" s="109" t="s">
        <v>447</v>
      </c>
      <c r="D46" s="107">
        <v>496871.64</v>
      </c>
      <c r="E46" s="120">
        <v>496871.54</v>
      </c>
      <c r="F46" s="114">
        <v>44730</v>
      </c>
      <c r="G46" s="120">
        <v>496871.54</v>
      </c>
      <c r="H46" s="98">
        <v>0</v>
      </c>
      <c r="I46" s="106" t="s">
        <v>9</v>
      </c>
    </row>
    <row r="47" spans="1:9" ht="75" x14ac:dyDescent="0.25">
      <c r="A47" s="123" t="s">
        <v>242</v>
      </c>
      <c r="B47" s="122" t="s">
        <v>515</v>
      </c>
      <c r="C47" s="109" t="s">
        <v>449</v>
      </c>
      <c r="D47" s="107">
        <v>44775</v>
      </c>
      <c r="E47" s="120">
        <v>36432.5</v>
      </c>
      <c r="F47" s="114">
        <v>44805</v>
      </c>
      <c r="G47" s="120">
        <v>36432.5</v>
      </c>
      <c r="H47" s="98">
        <v>0</v>
      </c>
      <c r="I47" s="106" t="s">
        <v>9</v>
      </c>
    </row>
    <row r="48" spans="1:9" ht="75" x14ac:dyDescent="0.25">
      <c r="A48" s="123" t="s">
        <v>409</v>
      </c>
      <c r="B48" s="122" t="s">
        <v>587</v>
      </c>
      <c r="C48" s="109" t="s">
        <v>458</v>
      </c>
      <c r="D48" s="107">
        <v>44652</v>
      </c>
      <c r="E48" s="120">
        <v>682308.92</v>
      </c>
      <c r="F48" s="114">
        <v>44682</v>
      </c>
      <c r="G48" s="120">
        <v>682308.92</v>
      </c>
      <c r="H48" s="98">
        <v>0</v>
      </c>
      <c r="I48" s="106" t="s">
        <v>9</v>
      </c>
    </row>
    <row r="49" spans="1:9" ht="60" customHeight="1" x14ac:dyDescent="0.25">
      <c r="A49" s="123" t="s">
        <v>392</v>
      </c>
      <c r="B49" s="122" t="s">
        <v>550</v>
      </c>
      <c r="C49" s="109" t="s">
        <v>425</v>
      </c>
      <c r="D49" s="107">
        <v>44761</v>
      </c>
      <c r="E49" s="120">
        <v>29500</v>
      </c>
      <c r="F49" s="114">
        <v>44791</v>
      </c>
      <c r="G49" s="120">
        <v>29500</v>
      </c>
      <c r="H49" s="98">
        <v>0</v>
      </c>
      <c r="I49" s="106" t="s">
        <v>9</v>
      </c>
    </row>
    <row r="50" spans="1:9" ht="60" customHeight="1" x14ac:dyDescent="0.25">
      <c r="A50" s="123" t="s">
        <v>392</v>
      </c>
      <c r="B50" s="122" t="s">
        <v>511</v>
      </c>
      <c r="C50" s="109" t="s">
        <v>378</v>
      </c>
      <c r="D50" s="107">
        <v>44761</v>
      </c>
      <c r="E50" s="120">
        <v>29500</v>
      </c>
      <c r="F50" s="114">
        <v>44791</v>
      </c>
      <c r="G50" s="120">
        <v>29500</v>
      </c>
      <c r="H50" s="98">
        <v>0</v>
      </c>
      <c r="I50" s="106" t="s">
        <v>9</v>
      </c>
    </row>
    <row r="51" spans="1:9" ht="75" x14ac:dyDescent="0.25">
      <c r="A51" s="123" t="s">
        <v>399</v>
      </c>
      <c r="B51" s="122" t="s">
        <v>556</v>
      </c>
      <c r="C51" s="109" t="s">
        <v>72</v>
      </c>
      <c r="D51" s="107">
        <v>44762</v>
      </c>
      <c r="E51" s="120">
        <v>35065.5</v>
      </c>
      <c r="F51" s="114">
        <v>44731</v>
      </c>
      <c r="G51" s="120">
        <v>35065.5</v>
      </c>
      <c r="H51" s="98">
        <v>0</v>
      </c>
      <c r="I51" s="106" t="s">
        <v>9</v>
      </c>
    </row>
    <row r="52" spans="1:9" ht="75" customHeight="1" x14ac:dyDescent="0.25">
      <c r="A52" s="123" t="s">
        <v>403</v>
      </c>
      <c r="B52" s="122" t="s">
        <v>549</v>
      </c>
      <c r="C52" s="111" t="s">
        <v>448</v>
      </c>
      <c r="D52" s="107">
        <v>44803</v>
      </c>
      <c r="E52" s="120">
        <v>27700.5</v>
      </c>
      <c r="F52" s="114">
        <v>44802</v>
      </c>
      <c r="G52" s="120">
        <v>27700.5</v>
      </c>
      <c r="H52" s="98">
        <v>0</v>
      </c>
      <c r="I52" s="106" t="s">
        <v>9</v>
      </c>
    </row>
    <row r="53" spans="1:9" ht="75" customHeight="1" x14ac:dyDescent="0.25">
      <c r="A53" s="123" t="s">
        <v>405</v>
      </c>
      <c r="B53" s="122" t="s">
        <v>512</v>
      </c>
      <c r="C53" s="109" t="s">
        <v>454</v>
      </c>
      <c r="D53" s="107">
        <v>44775</v>
      </c>
      <c r="E53" s="120">
        <v>30000</v>
      </c>
      <c r="F53" s="114">
        <v>44805</v>
      </c>
      <c r="G53" s="120">
        <v>30000</v>
      </c>
      <c r="H53" s="98">
        <v>0</v>
      </c>
      <c r="I53" s="106" t="s">
        <v>9</v>
      </c>
    </row>
    <row r="54" spans="1:9" ht="60" x14ac:dyDescent="0.25">
      <c r="A54" s="123" t="s">
        <v>260</v>
      </c>
      <c r="B54" s="122" t="s">
        <v>583</v>
      </c>
      <c r="C54" s="109" t="s">
        <v>434</v>
      </c>
      <c r="D54" s="107">
        <v>44774</v>
      </c>
      <c r="E54" s="120">
        <v>257941.15</v>
      </c>
      <c r="F54" s="114">
        <v>44804</v>
      </c>
      <c r="G54" s="120">
        <v>257941.15</v>
      </c>
      <c r="H54" s="98">
        <v>0</v>
      </c>
      <c r="I54" s="106" t="s">
        <v>9</v>
      </c>
    </row>
    <row r="55" spans="1:9" ht="75" x14ac:dyDescent="0.25">
      <c r="A55" s="123" t="s">
        <v>180</v>
      </c>
      <c r="B55" s="122" t="s">
        <v>584</v>
      </c>
      <c r="C55" s="109" t="s">
        <v>437</v>
      </c>
      <c r="D55" s="107">
        <v>44777</v>
      </c>
      <c r="E55" s="120">
        <v>469295.75</v>
      </c>
      <c r="F55" s="114">
        <v>44807</v>
      </c>
      <c r="G55" s="120">
        <v>469295.75</v>
      </c>
      <c r="H55" s="98">
        <v>0</v>
      </c>
      <c r="I55" s="106" t="s">
        <v>9</v>
      </c>
    </row>
    <row r="56" spans="1:9" ht="75" x14ac:dyDescent="0.25">
      <c r="A56" s="123" t="s">
        <v>401</v>
      </c>
      <c r="B56" s="122" t="s">
        <v>546</v>
      </c>
      <c r="C56" s="109" t="s">
        <v>383</v>
      </c>
      <c r="D56" s="107">
        <v>44774</v>
      </c>
      <c r="E56" s="120">
        <v>23600</v>
      </c>
      <c r="F56" s="114">
        <v>44804</v>
      </c>
      <c r="G56" s="120">
        <v>23600</v>
      </c>
      <c r="H56" s="98">
        <v>0</v>
      </c>
      <c r="I56" s="106" t="s">
        <v>9</v>
      </c>
    </row>
    <row r="57" spans="1:9" ht="75" x14ac:dyDescent="0.25">
      <c r="A57" s="123" t="s">
        <v>401</v>
      </c>
      <c r="B57" s="122" t="s">
        <v>547</v>
      </c>
      <c r="C57" s="109" t="s">
        <v>444</v>
      </c>
      <c r="D57" s="107">
        <v>44774</v>
      </c>
      <c r="E57" s="120">
        <v>23600</v>
      </c>
      <c r="F57" s="114">
        <v>44804</v>
      </c>
      <c r="G57" s="120">
        <v>23600</v>
      </c>
      <c r="H57" s="98">
        <v>0</v>
      </c>
      <c r="I57" s="106" t="s">
        <v>9</v>
      </c>
    </row>
    <row r="58" spans="1:9" ht="60" customHeight="1" x14ac:dyDescent="0.25">
      <c r="A58" s="123" t="s">
        <v>412</v>
      </c>
      <c r="B58" s="122" t="s">
        <v>551</v>
      </c>
      <c r="C58" s="109" t="s">
        <v>476</v>
      </c>
      <c r="D58" s="97">
        <v>44777</v>
      </c>
      <c r="E58" s="120">
        <v>29500</v>
      </c>
      <c r="F58" s="114">
        <v>44807</v>
      </c>
      <c r="G58" s="120">
        <v>29500</v>
      </c>
      <c r="H58" s="98">
        <v>0</v>
      </c>
      <c r="I58" s="106" t="s">
        <v>9</v>
      </c>
    </row>
    <row r="59" spans="1:9" ht="71.25" customHeight="1" x14ac:dyDescent="0.25">
      <c r="A59" s="123" t="s">
        <v>391</v>
      </c>
      <c r="B59" s="122" t="s">
        <v>557</v>
      </c>
      <c r="C59" s="109" t="s">
        <v>416</v>
      </c>
      <c r="D59" s="107">
        <v>44763</v>
      </c>
      <c r="E59" s="120">
        <v>35400</v>
      </c>
      <c r="F59" s="114">
        <v>44793</v>
      </c>
      <c r="G59" s="120">
        <v>35400</v>
      </c>
      <c r="H59" s="98">
        <v>0</v>
      </c>
      <c r="I59" s="106" t="s">
        <v>9</v>
      </c>
    </row>
    <row r="60" spans="1:9" ht="60" customHeight="1" x14ac:dyDescent="0.25">
      <c r="A60" s="123" t="s">
        <v>393</v>
      </c>
      <c r="B60" s="122" t="s">
        <v>520</v>
      </c>
      <c r="C60" s="109" t="s">
        <v>430</v>
      </c>
      <c r="D60" s="107">
        <v>44767</v>
      </c>
      <c r="E60" s="120">
        <v>59000</v>
      </c>
      <c r="F60" s="114">
        <v>44797</v>
      </c>
      <c r="G60" s="120">
        <v>59000</v>
      </c>
      <c r="H60" s="98">
        <v>0</v>
      </c>
      <c r="I60" s="106" t="s">
        <v>9</v>
      </c>
    </row>
    <row r="61" spans="1:9" ht="75" customHeight="1" x14ac:dyDescent="0.25">
      <c r="A61" s="123" t="s">
        <v>393</v>
      </c>
      <c r="B61" s="122" t="s">
        <v>560</v>
      </c>
      <c r="C61" s="109" t="s">
        <v>384</v>
      </c>
      <c r="D61" s="107">
        <v>44767</v>
      </c>
      <c r="E61" s="120">
        <v>59000</v>
      </c>
      <c r="F61" s="114">
        <v>44797</v>
      </c>
      <c r="G61" s="120">
        <v>59000</v>
      </c>
      <c r="H61" s="98">
        <v>0</v>
      </c>
      <c r="I61" s="106" t="s">
        <v>9</v>
      </c>
    </row>
    <row r="62" spans="1:9" ht="75" customHeight="1" x14ac:dyDescent="0.25">
      <c r="A62" s="123" t="s">
        <v>393</v>
      </c>
      <c r="B62" s="122" t="s">
        <v>561</v>
      </c>
      <c r="C62" s="109" t="s">
        <v>431</v>
      </c>
      <c r="D62" s="107">
        <v>44767</v>
      </c>
      <c r="E62" s="120">
        <v>59000</v>
      </c>
      <c r="F62" s="114">
        <v>44797</v>
      </c>
      <c r="G62" s="120">
        <v>59000</v>
      </c>
      <c r="H62" s="98">
        <v>0</v>
      </c>
      <c r="I62" s="106" t="s">
        <v>9</v>
      </c>
    </row>
    <row r="63" spans="1:9" ht="75" customHeight="1" x14ac:dyDescent="0.25">
      <c r="A63" s="123" t="s">
        <v>408</v>
      </c>
      <c r="B63" s="122" t="s">
        <v>562</v>
      </c>
      <c r="C63" s="109" t="s">
        <v>377</v>
      </c>
      <c r="D63" s="107">
        <v>44774</v>
      </c>
      <c r="E63" s="120">
        <v>59000</v>
      </c>
      <c r="F63" s="114">
        <v>44804</v>
      </c>
      <c r="G63" s="120">
        <v>59000</v>
      </c>
      <c r="H63" s="98">
        <v>0</v>
      </c>
      <c r="I63" s="106" t="s">
        <v>9</v>
      </c>
    </row>
    <row r="64" spans="1:9" ht="75" customHeight="1" x14ac:dyDescent="0.25">
      <c r="A64" s="123" t="s">
        <v>408</v>
      </c>
      <c r="B64" s="122" t="s">
        <v>563</v>
      </c>
      <c r="C64" s="109" t="s">
        <v>186</v>
      </c>
      <c r="D64" s="107">
        <v>44774</v>
      </c>
      <c r="E64" s="120">
        <v>59000</v>
      </c>
      <c r="F64" s="114">
        <v>44804</v>
      </c>
      <c r="G64" s="120">
        <v>59000</v>
      </c>
      <c r="H64" s="98">
        <v>0</v>
      </c>
      <c r="I64" s="106" t="s">
        <v>9</v>
      </c>
    </row>
    <row r="65" spans="1:9" ht="75" x14ac:dyDescent="0.25">
      <c r="A65" s="123" t="s">
        <v>408</v>
      </c>
      <c r="B65" s="122" t="s">
        <v>564</v>
      </c>
      <c r="C65" s="109" t="s">
        <v>457</v>
      </c>
      <c r="D65" s="107">
        <v>44774</v>
      </c>
      <c r="E65" s="120">
        <v>59000</v>
      </c>
      <c r="F65" s="114">
        <v>44804</v>
      </c>
      <c r="G65" s="120">
        <v>59000</v>
      </c>
      <c r="H65" s="98">
        <v>0</v>
      </c>
      <c r="I65" s="106" t="s">
        <v>9</v>
      </c>
    </row>
    <row r="66" spans="1:9" ht="75" x14ac:dyDescent="0.25">
      <c r="A66" s="123" t="s">
        <v>408</v>
      </c>
      <c r="B66" s="122" t="s">
        <v>565</v>
      </c>
      <c r="C66" s="109" t="s">
        <v>141</v>
      </c>
      <c r="D66" s="107">
        <v>44774</v>
      </c>
      <c r="E66" s="120">
        <v>59000</v>
      </c>
      <c r="F66" s="114">
        <v>44804</v>
      </c>
      <c r="G66" s="120">
        <v>59000</v>
      </c>
      <c r="H66" s="98">
        <v>0</v>
      </c>
      <c r="I66" s="106" t="s">
        <v>9</v>
      </c>
    </row>
    <row r="67" spans="1:9" ht="60" customHeight="1" x14ac:dyDescent="0.25">
      <c r="A67" s="123" t="s">
        <v>390</v>
      </c>
      <c r="B67" s="122" t="s">
        <v>538</v>
      </c>
      <c r="C67" s="109" t="s">
        <v>426</v>
      </c>
      <c r="D67" s="107">
        <v>44768</v>
      </c>
      <c r="E67" s="120">
        <v>6726</v>
      </c>
      <c r="F67" s="114">
        <v>44798</v>
      </c>
      <c r="G67" s="120">
        <v>6726</v>
      </c>
      <c r="H67" s="98">
        <v>0</v>
      </c>
      <c r="I67" s="106" t="s">
        <v>9</v>
      </c>
    </row>
    <row r="68" spans="1:9" ht="60" x14ac:dyDescent="0.25">
      <c r="A68" s="123" t="s">
        <v>390</v>
      </c>
      <c r="B68" s="122" t="s">
        <v>505</v>
      </c>
      <c r="C68" s="109" t="s">
        <v>429</v>
      </c>
      <c r="D68" s="107">
        <v>44740</v>
      </c>
      <c r="E68" s="120">
        <v>7788</v>
      </c>
      <c r="F68" s="112">
        <v>44770</v>
      </c>
      <c r="G68" s="120">
        <v>7788</v>
      </c>
      <c r="H68" s="98">
        <v>0</v>
      </c>
      <c r="I68" s="106" t="s">
        <v>9</v>
      </c>
    </row>
    <row r="69" spans="1:9" ht="60" x14ac:dyDescent="0.25">
      <c r="A69" s="123" t="s">
        <v>390</v>
      </c>
      <c r="B69" s="122" t="s">
        <v>555</v>
      </c>
      <c r="C69" s="109" t="s">
        <v>423</v>
      </c>
      <c r="D69" s="107">
        <v>44700</v>
      </c>
      <c r="E69" s="120">
        <v>34515</v>
      </c>
      <c r="F69" s="114">
        <v>44730</v>
      </c>
      <c r="G69" s="120">
        <v>34515</v>
      </c>
      <c r="H69" s="98">
        <v>0</v>
      </c>
      <c r="I69" s="106" t="s">
        <v>9</v>
      </c>
    </row>
    <row r="70" spans="1:9" ht="75" x14ac:dyDescent="0.25">
      <c r="A70" s="123" t="s">
        <v>374</v>
      </c>
      <c r="B70" s="122" t="s">
        <v>507</v>
      </c>
      <c r="C70" s="109" t="s">
        <v>456</v>
      </c>
      <c r="D70" s="107">
        <v>44767</v>
      </c>
      <c r="E70" s="120">
        <v>18950.8</v>
      </c>
      <c r="F70" s="114">
        <v>44797</v>
      </c>
      <c r="G70" s="120">
        <v>18950.8</v>
      </c>
      <c r="H70" s="98">
        <v>0</v>
      </c>
      <c r="I70" s="106" t="s">
        <v>9</v>
      </c>
    </row>
    <row r="71" spans="1:9" ht="75" x14ac:dyDescent="0.25">
      <c r="A71" s="123" t="s">
        <v>400</v>
      </c>
      <c r="B71" s="122" t="s">
        <v>566</v>
      </c>
      <c r="C71" s="109" t="s">
        <v>442</v>
      </c>
      <c r="D71" s="107">
        <v>44748</v>
      </c>
      <c r="E71" s="120">
        <v>59000</v>
      </c>
      <c r="F71" s="114">
        <v>44778</v>
      </c>
      <c r="G71" s="120">
        <v>59000</v>
      </c>
      <c r="H71" s="98">
        <v>0</v>
      </c>
      <c r="I71" s="106" t="s">
        <v>9</v>
      </c>
    </row>
    <row r="72" spans="1:9" ht="75" x14ac:dyDescent="0.25">
      <c r="A72" s="123" t="s">
        <v>400</v>
      </c>
      <c r="B72" s="122" t="s">
        <v>567</v>
      </c>
      <c r="C72" s="109" t="s">
        <v>415</v>
      </c>
      <c r="D72" s="107">
        <v>44768</v>
      </c>
      <c r="E72" s="120">
        <v>59000</v>
      </c>
      <c r="F72" s="114">
        <v>44798</v>
      </c>
      <c r="G72" s="120">
        <v>59000</v>
      </c>
      <c r="H72" s="98">
        <v>0</v>
      </c>
      <c r="I72" s="106" t="s">
        <v>9</v>
      </c>
    </row>
    <row r="73" spans="1:9" ht="75" x14ac:dyDescent="0.25">
      <c r="A73" s="123" t="s">
        <v>400</v>
      </c>
      <c r="B73" s="122" t="s">
        <v>568</v>
      </c>
      <c r="C73" s="109" t="s">
        <v>443</v>
      </c>
      <c r="D73" s="107">
        <v>44768</v>
      </c>
      <c r="E73" s="120">
        <v>59000</v>
      </c>
      <c r="F73" s="114">
        <v>44798</v>
      </c>
      <c r="G73" s="120">
        <v>59000</v>
      </c>
      <c r="H73" s="98">
        <v>0</v>
      </c>
      <c r="I73" s="106" t="s">
        <v>9</v>
      </c>
    </row>
    <row r="74" spans="1:9" ht="75" x14ac:dyDescent="0.25">
      <c r="A74" s="123" t="s">
        <v>375</v>
      </c>
      <c r="B74" s="122" t="s">
        <v>576</v>
      </c>
      <c r="C74" s="109" t="s">
        <v>461</v>
      </c>
      <c r="D74" s="107">
        <v>44697</v>
      </c>
      <c r="E74" s="120">
        <v>99356</v>
      </c>
      <c r="F74" s="114">
        <v>44727</v>
      </c>
      <c r="G74" s="120">
        <v>99356</v>
      </c>
      <c r="H74" s="98">
        <v>0</v>
      </c>
      <c r="I74" s="106" t="s">
        <v>9</v>
      </c>
    </row>
    <row r="75" spans="1:9" ht="75" x14ac:dyDescent="0.25">
      <c r="A75" s="123" t="s">
        <v>410</v>
      </c>
      <c r="B75" s="122" t="s">
        <v>588</v>
      </c>
      <c r="C75" s="109" t="s">
        <v>465</v>
      </c>
      <c r="D75" s="97">
        <v>44777</v>
      </c>
      <c r="E75" s="120">
        <v>1385331.08</v>
      </c>
      <c r="F75" s="114">
        <v>44807</v>
      </c>
      <c r="G75" s="120">
        <v>1385331.08</v>
      </c>
      <c r="H75" s="98">
        <v>0</v>
      </c>
      <c r="I75" s="106" t="s">
        <v>9</v>
      </c>
    </row>
    <row r="76" spans="1:9" ht="75" customHeight="1" x14ac:dyDescent="0.25">
      <c r="A76" s="123" t="s">
        <v>230</v>
      </c>
      <c r="B76" s="122" t="s">
        <v>518</v>
      </c>
      <c r="C76" s="109" t="s">
        <v>498</v>
      </c>
      <c r="D76" s="107">
        <v>44689</v>
      </c>
      <c r="E76" s="120">
        <v>51468</v>
      </c>
      <c r="F76" s="114">
        <v>44719</v>
      </c>
      <c r="G76" s="120">
        <v>51468</v>
      </c>
      <c r="H76" s="98">
        <v>0</v>
      </c>
      <c r="I76" s="106" t="s">
        <v>9</v>
      </c>
    </row>
    <row r="77" spans="1:9" ht="75" x14ac:dyDescent="0.25">
      <c r="A77" s="123" t="s">
        <v>230</v>
      </c>
      <c r="B77" s="122" t="s">
        <v>575</v>
      </c>
      <c r="C77" s="109" t="s">
        <v>497</v>
      </c>
      <c r="D77" s="97">
        <v>44781</v>
      </c>
      <c r="E77" s="120">
        <v>97332.76</v>
      </c>
      <c r="F77" s="114">
        <v>44811</v>
      </c>
      <c r="G77" s="120">
        <v>97332.76</v>
      </c>
      <c r="H77" s="98">
        <v>0</v>
      </c>
      <c r="I77" s="106" t="s">
        <v>9</v>
      </c>
    </row>
    <row r="78" spans="1:9" ht="75" x14ac:dyDescent="0.25">
      <c r="A78" s="123" t="s">
        <v>230</v>
      </c>
      <c r="B78" s="122" t="s">
        <v>530</v>
      </c>
      <c r="C78" s="109" t="s">
        <v>482</v>
      </c>
      <c r="D78" s="107">
        <v>44740</v>
      </c>
      <c r="E78" s="120">
        <v>3070267.69</v>
      </c>
      <c r="F78" s="114">
        <v>44750</v>
      </c>
      <c r="G78" s="120">
        <v>3070267.69</v>
      </c>
      <c r="H78" s="98">
        <v>0</v>
      </c>
      <c r="I78" s="106" t="s">
        <v>9</v>
      </c>
    </row>
    <row r="79" spans="1:9" ht="75" x14ac:dyDescent="0.25">
      <c r="A79" s="123" t="s">
        <v>406</v>
      </c>
      <c r="B79" s="122" t="s">
        <v>544</v>
      </c>
      <c r="C79" s="109" t="s">
        <v>455</v>
      </c>
      <c r="D79" s="107">
        <v>44777</v>
      </c>
      <c r="E79" s="120">
        <v>14160</v>
      </c>
      <c r="F79" s="114">
        <v>44807</v>
      </c>
      <c r="G79" s="120">
        <v>14160</v>
      </c>
      <c r="H79" s="98">
        <v>0</v>
      </c>
      <c r="I79" s="106" t="s">
        <v>9</v>
      </c>
    </row>
    <row r="80" spans="1:9" ht="75" x14ac:dyDescent="0.25">
      <c r="A80" s="123" t="s">
        <v>394</v>
      </c>
      <c r="B80" s="122" t="s">
        <v>548</v>
      </c>
      <c r="C80" s="109" t="s">
        <v>168</v>
      </c>
      <c r="D80" s="107">
        <v>44774</v>
      </c>
      <c r="E80" s="120">
        <v>23600</v>
      </c>
      <c r="F80" s="114">
        <v>44804</v>
      </c>
      <c r="G80" s="120">
        <v>23600</v>
      </c>
      <c r="H80" s="98">
        <v>0</v>
      </c>
      <c r="I80" s="106" t="s">
        <v>9</v>
      </c>
    </row>
    <row r="81" spans="1:9" ht="65.25" customHeight="1" x14ac:dyDescent="0.25">
      <c r="A81" s="123" t="s">
        <v>396</v>
      </c>
      <c r="B81" s="122" t="s">
        <v>569</v>
      </c>
      <c r="C81" s="109" t="s">
        <v>382</v>
      </c>
      <c r="D81" s="107">
        <v>44770</v>
      </c>
      <c r="E81" s="120">
        <v>59000</v>
      </c>
      <c r="F81" s="114">
        <v>44800</v>
      </c>
      <c r="G81" s="120">
        <v>59000</v>
      </c>
      <c r="H81" s="98">
        <v>0</v>
      </c>
      <c r="I81" s="106" t="s">
        <v>9</v>
      </c>
    </row>
    <row r="82" spans="1:9" ht="70.5" customHeight="1" x14ac:dyDescent="0.25">
      <c r="A82" s="123" t="s">
        <v>396</v>
      </c>
      <c r="B82" s="122" t="s">
        <v>521</v>
      </c>
      <c r="C82" s="109" t="s">
        <v>438</v>
      </c>
      <c r="D82" s="107">
        <v>44770</v>
      </c>
      <c r="E82" s="120">
        <v>59000</v>
      </c>
      <c r="F82" s="114">
        <v>44800</v>
      </c>
      <c r="G82" s="120">
        <v>59000</v>
      </c>
      <c r="H82" s="98">
        <v>0</v>
      </c>
      <c r="I82" s="106" t="s">
        <v>9</v>
      </c>
    </row>
    <row r="83" spans="1:9" ht="60" x14ac:dyDescent="0.25">
      <c r="A83" s="123" t="s">
        <v>396</v>
      </c>
      <c r="B83" s="122" t="s">
        <v>522</v>
      </c>
      <c r="C83" s="109" t="s">
        <v>485</v>
      </c>
      <c r="D83" s="107">
        <v>44770</v>
      </c>
      <c r="E83" s="120">
        <v>59000</v>
      </c>
      <c r="F83" s="114">
        <v>44800</v>
      </c>
      <c r="G83" s="120">
        <v>59000</v>
      </c>
      <c r="H83" s="98">
        <v>0</v>
      </c>
      <c r="I83" s="106" t="s">
        <v>9</v>
      </c>
    </row>
    <row r="84" spans="1:9" ht="60" x14ac:dyDescent="0.25">
      <c r="A84" s="123" t="s">
        <v>396</v>
      </c>
      <c r="B84" s="122" t="s">
        <v>522</v>
      </c>
      <c r="C84" s="109" t="s">
        <v>379</v>
      </c>
      <c r="D84" s="107">
        <v>44770</v>
      </c>
      <c r="E84" s="120">
        <v>59000</v>
      </c>
      <c r="F84" s="114">
        <v>44800</v>
      </c>
      <c r="G84" s="120">
        <v>59000</v>
      </c>
      <c r="H84" s="98">
        <v>0</v>
      </c>
      <c r="I84" s="106" t="s">
        <v>9</v>
      </c>
    </row>
    <row r="85" spans="1:9" ht="45" x14ac:dyDescent="0.25">
      <c r="A85" s="125" t="s">
        <v>594</v>
      </c>
      <c r="B85" s="115" t="s">
        <v>596</v>
      </c>
      <c r="C85" s="109" t="s">
        <v>595</v>
      </c>
      <c r="D85" s="107">
        <v>44743</v>
      </c>
      <c r="E85" s="126">
        <v>1621559.64</v>
      </c>
      <c r="F85" s="114">
        <v>44773</v>
      </c>
      <c r="G85" s="126">
        <v>1621559.64</v>
      </c>
      <c r="H85" s="98">
        <v>0</v>
      </c>
      <c r="I85" s="106" t="s">
        <v>9</v>
      </c>
    </row>
    <row r="86" spans="1:9" ht="82.5" customHeight="1" x14ac:dyDescent="0.25">
      <c r="A86" s="123" t="s">
        <v>397</v>
      </c>
      <c r="B86" s="122" t="s">
        <v>508</v>
      </c>
      <c r="C86" s="109" t="s">
        <v>439</v>
      </c>
      <c r="D86" s="107">
        <v>44762</v>
      </c>
      <c r="E86" s="120">
        <v>19908.22</v>
      </c>
      <c r="F86" s="114">
        <v>44792</v>
      </c>
      <c r="G86" s="120">
        <v>19908.22</v>
      </c>
      <c r="H86" s="98">
        <v>0</v>
      </c>
      <c r="I86" s="106" t="s">
        <v>9</v>
      </c>
    </row>
    <row r="87" spans="1:9" ht="80.25" customHeight="1" x14ac:dyDescent="0.25">
      <c r="A87" s="123" t="s">
        <v>252</v>
      </c>
      <c r="B87" s="122" t="s">
        <v>524</v>
      </c>
      <c r="C87" s="109" t="s">
        <v>424</v>
      </c>
      <c r="D87" s="107">
        <v>44767</v>
      </c>
      <c r="E87" s="120">
        <v>68765.34</v>
      </c>
      <c r="F87" s="114">
        <v>44797</v>
      </c>
      <c r="G87" s="120">
        <v>68765.34</v>
      </c>
      <c r="H87" s="98">
        <v>0</v>
      </c>
      <c r="I87" s="106" t="s">
        <v>9</v>
      </c>
    </row>
    <row r="88" spans="1:9" ht="75" x14ac:dyDescent="0.25">
      <c r="A88" s="123" t="s">
        <v>413</v>
      </c>
      <c r="B88" s="122" t="s">
        <v>577</v>
      </c>
      <c r="C88" s="109" t="s">
        <v>477</v>
      </c>
      <c r="D88" s="97">
        <v>44770</v>
      </c>
      <c r="E88" s="120">
        <v>121620.43</v>
      </c>
      <c r="F88" s="114">
        <v>44800</v>
      </c>
      <c r="G88" s="120">
        <v>121620.43</v>
      </c>
      <c r="H88" s="98">
        <v>0</v>
      </c>
      <c r="I88" s="106" t="s">
        <v>9</v>
      </c>
    </row>
    <row r="89" spans="1:9" ht="75" customHeight="1" x14ac:dyDescent="0.25">
      <c r="A89" s="123" t="s">
        <v>258</v>
      </c>
      <c r="B89" s="122" t="s">
        <v>528</v>
      </c>
      <c r="C89" s="109" t="s">
        <v>478</v>
      </c>
      <c r="D89" s="97">
        <v>44768</v>
      </c>
      <c r="E89" s="120">
        <v>300941.7</v>
      </c>
      <c r="F89" s="114">
        <v>44798</v>
      </c>
      <c r="G89" s="120">
        <v>300941.7</v>
      </c>
      <c r="H89" s="98">
        <v>0</v>
      </c>
      <c r="I89" s="106" t="s">
        <v>9</v>
      </c>
    </row>
    <row r="90" spans="1:9" ht="60" x14ac:dyDescent="0.25">
      <c r="A90" s="123" t="s">
        <v>258</v>
      </c>
      <c r="B90" s="122" t="s">
        <v>590</v>
      </c>
      <c r="C90" s="109" t="s">
        <v>436</v>
      </c>
      <c r="D90" s="107">
        <v>44767</v>
      </c>
      <c r="E90" s="120">
        <v>515336.7</v>
      </c>
      <c r="F90" s="114">
        <v>44797</v>
      </c>
      <c r="G90" s="120">
        <v>515336.7</v>
      </c>
      <c r="H90" s="98">
        <v>0</v>
      </c>
      <c r="I90" s="106" t="s">
        <v>9</v>
      </c>
    </row>
    <row r="91" spans="1:9" ht="81" customHeight="1" x14ac:dyDescent="0.25">
      <c r="A91" s="123" t="s">
        <v>398</v>
      </c>
      <c r="B91" s="122" t="s">
        <v>544</v>
      </c>
      <c r="C91" s="109" t="s">
        <v>417</v>
      </c>
      <c r="D91" s="107">
        <v>44746</v>
      </c>
      <c r="E91" s="120">
        <v>139240</v>
      </c>
      <c r="F91" s="114">
        <v>44776</v>
      </c>
      <c r="G91" s="120">
        <v>139240</v>
      </c>
      <c r="H91" s="98">
        <v>0</v>
      </c>
      <c r="I91" s="106" t="s">
        <v>9</v>
      </c>
    </row>
    <row r="92" spans="1:9" ht="81.75" customHeight="1" x14ac:dyDescent="0.25">
      <c r="A92" s="123" t="s">
        <v>404</v>
      </c>
      <c r="B92" s="122" t="s">
        <v>570</v>
      </c>
      <c r="C92" s="109" t="s">
        <v>450</v>
      </c>
      <c r="D92" s="107">
        <v>44775</v>
      </c>
      <c r="E92" s="120">
        <v>59000</v>
      </c>
      <c r="F92" s="114">
        <v>44805</v>
      </c>
      <c r="G92" s="120">
        <v>59000</v>
      </c>
      <c r="H92" s="98">
        <v>0</v>
      </c>
      <c r="I92" s="106" t="s">
        <v>9</v>
      </c>
    </row>
    <row r="93" spans="1:9" ht="75" x14ac:dyDescent="0.25">
      <c r="A93" s="123" t="s">
        <v>404</v>
      </c>
      <c r="B93" s="122" t="s">
        <v>570</v>
      </c>
      <c r="C93" s="109" t="s">
        <v>451</v>
      </c>
      <c r="D93" s="107">
        <v>44775</v>
      </c>
      <c r="E93" s="120">
        <v>59000</v>
      </c>
      <c r="F93" s="114">
        <v>44805</v>
      </c>
      <c r="G93" s="120">
        <v>59000</v>
      </c>
      <c r="H93" s="98">
        <v>0</v>
      </c>
      <c r="I93" s="106" t="s">
        <v>9</v>
      </c>
    </row>
    <row r="94" spans="1:9" ht="75" x14ac:dyDescent="0.25">
      <c r="A94" s="123" t="s">
        <v>404</v>
      </c>
      <c r="B94" s="122" t="s">
        <v>570</v>
      </c>
      <c r="C94" s="109" t="s">
        <v>452</v>
      </c>
      <c r="D94" s="107">
        <v>44775</v>
      </c>
      <c r="E94" s="120">
        <v>59000</v>
      </c>
      <c r="F94" s="114">
        <v>44805</v>
      </c>
      <c r="G94" s="120">
        <v>59000</v>
      </c>
      <c r="H94" s="98">
        <v>0</v>
      </c>
      <c r="I94" s="106" t="s">
        <v>9</v>
      </c>
    </row>
    <row r="95" spans="1:9" ht="81" customHeight="1" x14ac:dyDescent="0.25">
      <c r="A95" s="123" t="s">
        <v>404</v>
      </c>
      <c r="B95" s="122" t="s">
        <v>571</v>
      </c>
      <c r="C95" s="109" t="s">
        <v>453</v>
      </c>
      <c r="D95" s="107">
        <v>44775</v>
      </c>
      <c r="E95" s="120">
        <v>59000</v>
      </c>
      <c r="F95" s="114">
        <v>44805</v>
      </c>
      <c r="G95" s="120">
        <v>59000</v>
      </c>
      <c r="H95" s="98">
        <v>0</v>
      </c>
      <c r="I95" s="106" t="s">
        <v>9</v>
      </c>
    </row>
    <row r="96" spans="1:9" ht="75" customHeight="1" x14ac:dyDescent="0.25">
      <c r="A96" s="123" t="s">
        <v>235</v>
      </c>
      <c r="B96" s="122" t="s">
        <v>503</v>
      </c>
      <c r="C96" s="109" t="s">
        <v>428</v>
      </c>
      <c r="D96" s="107">
        <v>44766</v>
      </c>
      <c r="E96" s="120">
        <v>4782.1899999999996</v>
      </c>
      <c r="F96" s="114">
        <v>44796</v>
      </c>
      <c r="G96" s="120">
        <v>4782.1899999999996</v>
      </c>
      <c r="H96" s="98">
        <v>0</v>
      </c>
      <c r="I96" s="106" t="s">
        <v>9</v>
      </c>
    </row>
    <row r="97" spans="1:9" ht="73.5" customHeight="1" x14ac:dyDescent="0.25">
      <c r="A97" s="123" t="s">
        <v>235</v>
      </c>
      <c r="B97" s="122" t="s">
        <v>526</v>
      </c>
      <c r="C97" s="109" t="s">
        <v>427</v>
      </c>
      <c r="D97" s="107">
        <v>44766</v>
      </c>
      <c r="E97" s="120">
        <v>150569.64000000001</v>
      </c>
      <c r="F97" s="114">
        <v>44796</v>
      </c>
      <c r="G97" s="120">
        <v>150569.64000000001</v>
      </c>
      <c r="H97" s="98">
        <v>0</v>
      </c>
      <c r="I97" s="106" t="s">
        <v>9</v>
      </c>
    </row>
    <row r="98" spans="1:9" ht="75" x14ac:dyDescent="0.25">
      <c r="A98" s="124" t="s">
        <v>235</v>
      </c>
      <c r="B98" s="122" t="s">
        <v>499</v>
      </c>
      <c r="C98" s="109" t="s">
        <v>486</v>
      </c>
      <c r="D98" s="97">
        <v>44766</v>
      </c>
      <c r="E98" s="121">
        <v>155769.9</v>
      </c>
      <c r="F98" s="114">
        <v>44796</v>
      </c>
      <c r="G98" s="121">
        <v>155769.9</v>
      </c>
      <c r="H98" s="98">
        <v>0</v>
      </c>
      <c r="I98" s="106" t="s">
        <v>9</v>
      </c>
    </row>
    <row r="99" spans="1:9" ht="75" x14ac:dyDescent="0.25">
      <c r="A99" s="124" t="s">
        <v>88</v>
      </c>
      <c r="B99" s="122" t="s">
        <v>536</v>
      </c>
      <c r="C99" s="109" t="s">
        <v>494</v>
      </c>
      <c r="D99" s="97">
        <v>44565</v>
      </c>
      <c r="E99" s="127">
        <v>4190.49</v>
      </c>
      <c r="F99" s="114">
        <v>44595</v>
      </c>
      <c r="G99" s="121">
        <v>4190.49</v>
      </c>
      <c r="H99" s="98">
        <v>0</v>
      </c>
      <c r="I99" s="106" t="s">
        <v>9</v>
      </c>
    </row>
    <row r="100" spans="1:9" ht="75" x14ac:dyDescent="0.25">
      <c r="A100" s="124" t="s">
        <v>88</v>
      </c>
      <c r="B100" s="122" t="s">
        <v>536</v>
      </c>
      <c r="C100" s="109" t="s">
        <v>495</v>
      </c>
      <c r="D100" s="97">
        <v>44715</v>
      </c>
      <c r="E100" s="118">
        <v>4198.13</v>
      </c>
      <c r="F100" s="114">
        <v>44745</v>
      </c>
      <c r="G100" s="118">
        <v>4198.13</v>
      </c>
      <c r="H100" s="98">
        <v>0</v>
      </c>
      <c r="I100" s="106" t="s">
        <v>9</v>
      </c>
    </row>
    <row r="101" spans="1:9" ht="78" customHeight="1" x14ac:dyDescent="0.25">
      <c r="A101" s="123" t="s">
        <v>88</v>
      </c>
      <c r="B101" s="122" t="s">
        <v>510</v>
      </c>
      <c r="C101" s="109" t="s">
        <v>441</v>
      </c>
      <c r="D101" s="107">
        <v>44775</v>
      </c>
      <c r="E101" s="120">
        <v>23455.07</v>
      </c>
      <c r="F101" s="114">
        <v>44805</v>
      </c>
      <c r="G101" s="120">
        <v>23455.07</v>
      </c>
      <c r="H101" s="98">
        <v>0</v>
      </c>
      <c r="I101" s="106" t="s">
        <v>9</v>
      </c>
    </row>
    <row r="102" spans="1:9" ht="60" x14ac:dyDescent="0.25">
      <c r="A102" s="123" t="s">
        <v>261</v>
      </c>
      <c r="B102" s="122" t="s">
        <v>558</v>
      </c>
      <c r="C102" s="109" t="s">
        <v>496</v>
      </c>
      <c r="D102" s="97">
        <v>44793</v>
      </c>
      <c r="E102" s="120">
        <v>41470</v>
      </c>
      <c r="F102" s="114">
        <v>44823</v>
      </c>
      <c r="G102" s="120">
        <v>41470</v>
      </c>
      <c r="H102" s="98">
        <v>0</v>
      </c>
      <c r="I102" s="106" t="s">
        <v>9</v>
      </c>
    </row>
    <row r="103" spans="1:9" ht="75" x14ac:dyDescent="0.25">
      <c r="A103" s="124" t="s">
        <v>261</v>
      </c>
      <c r="B103" s="122" t="s">
        <v>573</v>
      </c>
      <c r="C103" s="109" t="s">
        <v>484</v>
      </c>
      <c r="D103" s="97">
        <v>44803</v>
      </c>
      <c r="E103" s="121">
        <v>67340</v>
      </c>
      <c r="F103" s="114">
        <v>44833</v>
      </c>
      <c r="G103" s="121">
        <v>67340</v>
      </c>
      <c r="H103" s="98">
        <v>0</v>
      </c>
      <c r="I103" s="106" t="s">
        <v>9</v>
      </c>
    </row>
    <row r="104" spans="1:9" ht="75" x14ac:dyDescent="0.25">
      <c r="A104" s="123" t="s">
        <v>395</v>
      </c>
      <c r="B104" s="122" t="s">
        <v>552</v>
      </c>
      <c r="C104" s="109" t="s">
        <v>186</v>
      </c>
      <c r="D104" s="107">
        <v>44772</v>
      </c>
      <c r="E104" s="120">
        <v>29500</v>
      </c>
      <c r="F104" s="114">
        <v>44802</v>
      </c>
      <c r="G104" s="120">
        <v>29500</v>
      </c>
      <c r="H104" s="98">
        <v>0</v>
      </c>
      <c r="I104" s="106" t="s">
        <v>9</v>
      </c>
    </row>
    <row r="105" spans="1:9" ht="75" x14ac:dyDescent="0.25">
      <c r="A105" s="123" t="s">
        <v>395</v>
      </c>
      <c r="B105" s="122" t="s">
        <v>553</v>
      </c>
      <c r="C105" s="109" t="s">
        <v>377</v>
      </c>
      <c r="D105" s="107">
        <v>44772</v>
      </c>
      <c r="E105" s="120">
        <v>29500</v>
      </c>
      <c r="F105" s="114">
        <v>44802</v>
      </c>
      <c r="G105" s="120">
        <v>29500</v>
      </c>
      <c r="H105" s="98">
        <v>0</v>
      </c>
      <c r="I105" s="106" t="s">
        <v>9</v>
      </c>
    </row>
    <row r="106" spans="1:9" ht="75" x14ac:dyDescent="0.25">
      <c r="A106" s="123" t="s">
        <v>395</v>
      </c>
      <c r="B106" s="122" t="s">
        <v>554</v>
      </c>
      <c r="C106" s="109" t="s">
        <v>14</v>
      </c>
      <c r="D106" s="107">
        <v>44772</v>
      </c>
      <c r="E106" s="120">
        <v>29500</v>
      </c>
      <c r="F106" s="114">
        <v>44802</v>
      </c>
      <c r="G106" s="120">
        <v>29500</v>
      </c>
      <c r="H106" s="98">
        <v>0</v>
      </c>
      <c r="I106" s="106" t="s">
        <v>9</v>
      </c>
    </row>
    <row r="107" spans="1:9" ht="65.25" customHeight="1" x14ac:dyDescent="0.25">
      <c r="A107" s="124" t="s">
        <v>255</v>
      </c>
      <c r="B107" s="122" t="s">
        <v>537</v>
      </c>
      <c r="C107" s="109" t="s">
        <v>489</v>
      </c>
      <c r="D107" s="97">
        <v>44747</v>
      </c>
      <c r="E107" s="128">
        <v>4476.72</v>
      </c>
      <c r="F107" s="114">
        <v>44808</v>
      </c>
      <c r="G107" s="128">
        <v>4476.72</v>
      </c>
      <c r="H107" s="98">
        <v>0</v>
      </c>
      <c r="I107" s="106" t="s">
        <v>9</v>
      </c>
    </row>
    <row r="108" spans="1:9" ht="75" x14ac:dyDescent="0.25">
      <c r="A108" s="176" t="s">
        <v>597</v>
      </c>
      <c r="B108" s="115" t="s">
        <v>627</v>
      </c>
      <c r="C108" s="109" t="s">
        <v>415</v>
      </c>
      <c r="D108" s="107">
        <v>44742</v>
      </c>
      <c r="E108" s="121">
        <v>4956</v>
      </c>
      <c r="F108" s="114">
        <v>44772</v>
      </c>
      <c r="G108" s="121">
        <v>4956</v>
      </c>
      <c r="H108" s="98">
        <v>0</v>
      </c>
      <c r="I108" s="106" t="s">
        <v>9</v>
      </c>
    </row>
    <row r="109" spans="1:9" ht="75" x14ac:dyDescent="0.25">
      <c r="A109" s="123" t="s">
        <v>598</v>
      </c>
      <c r="B109" s="115" t="s">
        <v>628</v>
      </c>
      <c r="C109" s="109" t="s">
        <v>599</v>
      </c>
      <c r="D109" s="107">
        <v>44768</v>
      </c>
      <c r="E109" s="121">
        <v>16520</v>
      </c>
      <c r="F109" s="114">
        <v>44798</v>
      </c>
      <c r="G109" s="121">
        <v>16520</v>
      </c>
      <c r="H109" s="98">
        <v>0</v>
      </c>
      <c r="I109" s="106" t="s">
        <v>9</v>
      </c>
    </row>
    <row r="110" spans="1:9" ht="75" x14ac:dyDescent="0.25">
      <c r="A110" s="123" t="s">
        <v>600</v>
      </c>
      <c r="B110" s="115" t="s">
        <v>648</v>
      </c>
      <c r="C110" s="109" t="s">
        <v>601</v>
      </c>
      <c r="D110" s="107">
        <v>44736</v>
      </c>
      <c r="E110" s="121">
        <v>29488</v>
      </c>
      <c r="F110" s="114">
        <v>44766</v>
      </c>
      <c r="G110" s="121">
        <v>29488</v>
      </c>
      <c r="H110" s="98">
        <v>0</v>
      </c>
      <c r="I110" s="106" t="s">
        <v>9</v>
      </c>
    </row>
    <row r="111" spans="1:9" ht="75" x14ac:dyDescent="0.25">
      <c r="A111" s="123" t="s">
        <v>602</v>
      </c>
      <c r="B111" s="115" t="s">
        <v>647</v>
      </c>
      <c r="C111" s="109" t="s">
        <v>603</v>
      </c>
      <c r="D111" s="107">
        <v>44733</v>
      </c>
      <c r="E111" s="121">
        <v>93644.800000000003</v>
      </c>
      <c r="F111" s="114">
        <v>44763</v>
      </c>
      <c r="G111" s="121">
        <v>93644.800000000003</v>
      </c>
      <c r="H111" s="98">
        <v>0</v>
      </c>
      <c r="I111" s="106" t="s">
        <v>9</v>
      </c>
    </row>
    <row r="112" spans="1:9" ht="62.25" customHeight="1" x14ac:dyDescent="0.25">
      <c r="A112" s="123" t="s">
        <v>604</v>
      </c>
      <c r="B112" s="115" t="s">
        <v>629</v>
      </c>
      <c r="C112" s="109" t="s">
        <v>605</v>
      </c>
      <c r="D112" s="107">
        <v>44739</v>
      </c>
      <c r="E112" s="121">
        <v>13956.5</v>
      </c>
      <c r="F112" s="114">
        <v>44769</v>
      </c>
      <c r="G112" s="121">
        <v>13956.5</v>
      </c>
      <c r="H112" s="98">
        <v>0</v>
      </c>
      <c r="I112" s="106" t="s">
        <v>9</v>
      </c>
    </row>
    <row r="113" spans="1:9" ht="66.75" customHeight="1" x14ac:dyDescent="0.25">
      <c r="A113" s="123" t="s">
        <v>606</v>
      </c>
      <c r="B113" s="115" t="s">
        <v>630</v>
      </c>
      <c r="C113" s="109" t="s">
        <v>649</v>
      </c>
      <c r="D113" s="107">
        <v>44761</v>
      </c>
      <c r="E113" s="121">
        <v>342988.24</v>
      </c>
      <c r="F113" s="114">
        <v>44791</v>
      </c>
      <c r="G113" s="121">
        <v>342988.24</v>
      </c>
      <c r="H113" s="98">
        <v>0</v>
      </c>
      <c r="I113" s="106" t="s">
        <v>9</v>
      </c>
    </row>
    <row r="114" spans="1:9" ht="75" x14ac:dyDescent="0.25">
      <c r="A114" s="123" t="s">
        <v>607</v>
      </c>
      <c r="B114" s="115" t="s">
        <v>631</v>
      </c>
      <c r="C114" s="109" t="s">
        <v>416</v>
      </c>
      <c r="D114" s="107">
        <v>44762</v>
      </c>
      <c r="E114" s="121">
        <v>18000</v>
      </c>
      <c r="F114" s="114">
        <v>44792</v>
      </c>
      <c r="G114" s="121">
        <v>18000</v>
      </c>
      <c r="H114" s="98">
        <v>0</v>
      </c>
      <c r="I114" s="106" t="s">
        <v>9</v>
      </c>
    </row>
    <row r="115" spans="1:9" ht="75" x14ac:dyDescent="0.25">
      <c r="A115" s="123" t="s">
        <v>608</v>
      </c>
      <c r="B115" s="115" t="s">
        <v>632</v>
      </c>
      <c r="C115" s="120" t="s">
        <v>417</v>
      </c>
      <c r="D115" s="107">
        <v>44781</v>
      </c>
      <c r="E115" s="121">
        <v>35400</v>
      </c>
      <c r="F115" s="114">
        <v>44811</v>
      </c>
      <c r="G115" s="121">
        <v>35400</v>
      </c>
      <c r="H115" s="98">
        <v>0</v>
      </c>
      <c r="I115" s="106" t="s">
        <v>9</v>
      </c>
    </row>
    <row r="116" spans="1:9" ht="75" x14ac:dyDescent="0.25">
      <c r="A116" s="123" t="s">
        <v>609</v>
      </c>
      <c r="B116" s="115" t="s">
        <v>633</v>
      </c>
      <c r="C116" s="109" t="s">
        <v>610</v>
      </c>
      <c r="D116" s="107">
        <v>44764</v>
      </c>
      <c r="E116" s="121">
        <v>29500</v>
      </c>
      <c r="F116" s="114">
        <v>44794</v>
      </c>
      <c r="G116" s="121">
        <v>29500</v>
      </c>
      <c r="H116" s="98">
        <v>0</v>
      </c>
      <c r="I116" s="106" t="s">
        <v>9</v>
      </c>
    </row>
    <row r="117" spans="1:9" ht="75" x14ac:dyDescent="0.25">
      <c r="A117" s="123" t="s">
        <v>611</v>
      </c>
      <c r="B117" s="115" t="s">
        <v>644</v>
      </c>
      <c r="C117" s="116" t="s">
        <v>651</v>
      </c>
      <c r="D117" s="107">
        <v>44758</v>
      </c>
      <c r="E117" s="121">
        <v>16140.67</v>
      </c>
      <c r="F117" s="114">
        <v>44788</v>
      </c>
      <c r="G117" s="121">
        <v>16140.67</v>
      </c>
      <c r="H117" s="98">
        <v>0</v>
      </c>
      <c r="I117" s="106" t="s">
        <v>9</v>
      </c>
    </row>
    <row r="118" spans="1:9" ht="69.75" customHeight="1" x14ac:dyDescent="0.25">
      <c r="A118" s="123" t="s">
        <v>88</v>
      </c>
      <c r="B118" s="115" t="s">
        <v>645</v>
      </c>
      <c r="C118" s="109" t="s">
        <v>612</v>
      </c>
      <c r="D118" s="107">
        <v>44531</v>
      </c>
      <c r="E118" s="121">
        <v>39140.03</v>
      </c>
      <c r="F118" s="114">
        <v>44561</v>
      </c>
      <c r="G118" s="121">
        <v>39140.03</v>
      </c>
      <c r="H118" s="98">
        <v>0</v>
      </c>
      <c r="I118" s="106" t="s">
        <v>9</v>
      </c>
    </row>
    <row r="119" spans="1:9" ht="69" customHeight="1" x14ac:dyDescent="0.25">
      <c r="A119" s="123" t="s">
        <v>392</v>
      </c>
      <c r="B119" s="115" t="s">
        <v>646</v>
      </c>
      <c r="C119" s="109" t="s">
        <v>613</v>
      </c>
      <c r="D119" s="107">
        <v>44761</v>
      </c>
      <c r="E119" s="121">
        <v>29500</v>
      </c>
      <c r="F119" s="114">
        <v>44791</v>
      </c>
      <c r="G119" s="121">
        <v>29500</v>
      </c>
      <c r="H119" s="98">
        <v>0</v>
      </c>
      <c r="I119" s="106" t="s">
        <v>9</v>
      </c>
    </row>
    <row r="120" spans="1:9" ht="45" x14ac:dyDescent="0.25">
      <c r="A120" s="123" t="s">
        <v>614</v>
      </c>
      <c r="B120" s="115" t="s">
        <v>615</v>
      </c>
      <c r="C120" s="109" t="s">
        <v>433</v>
      </c>
      <c r="D120" s="107">
        <v>44768</v>
      </c>
      <c r="E120" s="121">
        <v>58292</v>
      </c>
      <c r="F120" s="114">
        <v>44798</v>
      </c>
      <c r="G120" s="121">
        <v>58292</v>
      </c>
      <c r="H120" s="98">
        <v>0</v>
      </c>
      <c r="I120" s="106" t="s">
        <v>9</v>
      </c>
    </row>
    <row r="121" spans="1:9" ht="75" x14ac:dyDescent="0.25">
      <c r="A121" s="123" t="s">
        <v>230</v>
      </c>
      <c r="B121" s="115" t="s">
        <v>634</v>
      </c>
      <c r="C121" s="109" t="s">
        <v>616</v>
      </c>
      <c r="D121" s="107">
        <v>44748</v>
      </c>
      <c r="E121" s="121">
        <v>378943</v>
      </c>
      <c r="F121" s="114">
        <v>44780</v>
      </c>
      <c r="G121" s="121">
        <v>378943</v>
      </c>
      <c r="H121" s="98">
        <v>0</v>
      </c>
      <c r="I121" s="106" t="s">
        <v>9</v>
      </c>
    </row>
    <row r="122" spans="1:9" ht="75" x14ac:dyDescent="0.25">
      <c r="A122" s="123" t="s">
        <v>617</v>
      </c>
      <c r="B122" s="115" t="s">
        <v>635</v>
      </c>
      <c r="C122" s="109" t="s">
        <v>618</v>
      </c>
      <c r="D122" s="107">
        <v>44699</v>
      </c>
      <c r="E122" s="121">
        <v>113982.1</v>
      </c>
      <c r="F122" s="114">
        <v>44729</v>
      </c>
      <c r="G122" s="121">
        <v>113982.1</v>
      </c>
      <c r="H122" s="98">
        <v>0</v>
      </c>
      <c r="I122" s="106" t="s">
        <v>9</v>
      </c>
    </row>
    <row r="123" spans="1:9" ht="75" x14ac:dyDescent="0.25">
      <c r="A123" s="123" t="s">
        <v>619</v>
      </c>
      <c r="B123" s="115" t="s">
        <v>636</v>
      </c>
      <c r="C123" s="109" t="s">
        <v>620</v>
      </c>
      <c r="D123" s="107">
        <v>44755</v>
      </c>
      <c r="E123" s="121">
        <v>59000</v>
      </c>
      <c r="F123" s="114">
        <v>44785</v>
      </c>
      <c r="G123" s="121">
        <v>59000</v>
      </c>
      <c r="H123" s="98">
        <v>0</v>
      </c>
      <c r="I123" s="106" t="s">
        <v>9</v>
      </c>
    </row>
    <row r="124" spans="1:9" ht="75" x14ac:dyDescent="0.25">
      <c r="A124" s="123" t="s">
        <v>611</v>
      </c>
      <c r="B124" s="115" t="s">
        <v>637</v>
      </c>
      <c r="C124" s="109" t="s">
        <v>639</v>
      </c>
      <c r="D124" s="107">
        <v>44758</v>
      </c>
      <c r="E124" s="121">
        <v>15605.78</v>
      </c>
      <c r="F124" s="114">
        <v>44788</v>
      </c>
      <c r="G124" s="121">
        <v>15605.78</v>
      </c>
      <c r="H124" s="98">
        <v>0</v>
      </c>
      <c r="I124" s="106" t="s">
        <v>9</v>
      </c>
    </row>
    <row r="125" spans="1:9" ht="75" x14ac:dyDescent="0.25">
      <c r="A125" s="123" t="s">
        <v>619</v>
      </c>
      <c r="B125" s="115" t="s">
        <v>638</v>
      </c>
      <c r="C125" s="109" t="s">
        <v>622</v>
      </c>
      <c r="D125" s="107">
        <v>44755</v>
      </c>
      <c r="E125" s="121">
        <v>59000</v>
      </c>
      <c r="F125" s="114">
        <v>44785</v>
      </c>
      <c r="G125" s="121">
        <v>59000</v>
      </c>
      <c r="H125" s="98">
        <v>0</v>
      </c>
      <c r="I125" s="106" t="s">
        <v>9</v>
      </c>
    </row>
    <row r="126" spans="1:9" ht="65.25" customHeight="1" x14ac:dyDescent="0.25">
      <c r="A126" s="123" t="s">
        <v>611</v>
      </c>
      <c r="B126" s="115" t="s">
        <v>623</v>
      </c>
      <c r="C126" s="109" t="s">
        <v>650</v>
      </c>
      <c r="D126" s="107">
        <v>44754</v>
      </c>
      <c r="E126" s="121">
        <v>66327.3</v>
      </c>
      <c r="F126" s="114">
        <v>44784</v>
      </c>
      <c r="G126" s="121">
        <v>66327.3</v>
      </c>
      <c r="H126" s="98">
        <v>0</v>
      </c>
      <c r="I126" s="106" t="s">
        <v>9</v>
      </c>
    </row>
    <row r="127" spans="1:9" ht="75" x14ac:dyDescent="0.25">
      <c r="A127" s="123" t="s">
        <v>624</v>
      </c>
      <c r="B127" s="115" t="s">
        <v>643</v>
      </c>
      <c r="C127" s="109" t="s">
        <v>639</v>
      </c>
      <c r="D127" s="107">
        <v>44593</v>
      </c>
      <c r="E127" s="121">
        <v>19102.89</v>
      </c>
      <c r="F127" s="114">
        <v>44622</v>
      </c>
      <c r="G127" s="121">
        <v>19102.89</v>
      </c>
      <c r="H127" s="98">
        <v>0</v>
      </c>
      <c r="I127" s="106" t="s">
        <v>9</v>
      </c>
    </row>
    <row r="128" spans="1:9" ht="75" x14ac:dyDescent="0.25">
      <c r="A128" s="123" t="s">
        <v>611</v>
      </c>
      <c r="B128" s="115" t="s">
        <v>642</v>
      </c>
      <c r="C128" s="109" t="s">
        <v>640</v>
      </c>
      <c r="D128" s="107">
        <v>44747</v>
      </c>
      <c r="E128" s="121">
        <v>55711.76</v>
      </c>
      <c r="F128" s="114">
        <v>44777</v>
      </c>
      <c r="G128" s="121">
        <v>55711.76</v>
      </c>
      <c r="H128" s="98">
        <v>0</v>
      </c>
      <c r="I128" s="106" t="s">
        <v>9</v>
      </c>
    </row>
    <row r="129" spans="1:9" ht="90.75" thickBot="1" x14ac:dyDescent="0.3">
      <c r="A129" s="177" t="s">
        <v>255</v>
      </c>
      <c r="B129" s="178" t="s">
        <v>641</v>
      </c>
      <c r="C129" s="179" t="s">
        <v>626</v>
      </c>
      <c r="D129" s="180">
        <v>44767</v>
      </c>
      <c r="E129" s="181">
        <v>17467.55</v>
      </c>
      <c r="F129" s="182">
        <v>44797</v>
      </c>
      <c r="G129" s="181">
        <v>17467.55</v>
      </c>
      <c r="H129" s="183">
        <v>0</v>
      </c>
      <c r="I129" s="184" t="s">
        <v>9</v>
      </c>
    </row>
    <row r="130" spans="1:9" ht="15.75" thickBot="1" x14ac:dyDescent="0.3">
      <c r="A130" s="185"/>
      <c r="B130" s="186"/>
      <c r="C130" s="187"/>
      <c r="D130" s="188" t="s">
        <v>11</v>
      </c>
      <c r="E130" s="189">
        <f>SUM(E7:E129)</f>
        <v>21989555.270000007</v>
      </c>
      <c r="F130" s="190"/>
      <c r="G130" s="189">
        <f>SUM(G7:G129)</f>
        <v>21989555.270000007</v>
      </c>
      <c r="H130" s="191"/>
      <c r="I130" s="192"/>
    </row>
    <row r="131" spans="1:9" x14ac:dyDescent="0.25">
      <c r="E131" s="105"/>
      <c r="F131" s="85"/>
    </row>
    <row r="132" spans="1:9" x14ac:dyDescent="0.25">
      <c r="E132" s="105"/>
      <c r="F132" s="85"/>
    </row>
    <row r="133" spans="1:9" x14ac:dyDescent="0.25">
      <c r="I133" s="101"/>
    </row>
    <row r="134" spans="1:9" x14ac:dyDescent="0.25">
      <c r="A134" s="78"/>
      <c r="B134" s="60"/>
      <c r="C134" s="110"/>
      <c r="F134" s="90"/>
      <c r="G134" s="86"/>
      <c r="H134" s="94"/>
      <c r="I134" s="102"/>
    </row>
    <row r="135" spans="1:9" x14ac:dyDescent="0.25">
      <c r="A135" s="72"/>
      <c r="B135" s="74" t="s">
        <v>368</v>
      </c>
      <c r="F135" s="91"/>
      <c r="G135" s="92" t="s">
        <v>369</v>
      </c>
      <c r="H135" s="96"/>
      <c r="I135" s="103"/>
    </row>
    <row r="136" spans="1:9" x14ac:dyDescent="0.25">
      <c r="A136" s="72"/>
      <c r="B136" s="73" t="s">
        <v>370</v>
      </c>
      <c r="F136" s="91"/>
      <c r="G136" s="88" t="s">
        <v>371</v>
      </c>
      <c r="H136" s="96"/>
      <c r="I136" s="99"/>
    </row>
    <row r="138" spans="1:9" x14ac:dyDescent="0.25">
      <c r="H138" s="105"/>
    </row>
    <row r="144" spans="1:9" x14ac:dyDescent="0.25">
      <c r="D144" s="100"/>
    </row>
    <row r="145" spans="4:4" x14ac:dyDescent="0.25">
      <c r="D145" s="100"/>
    </row>
    <row r="148" spans="4:4" x14ac:dyDescent="0.25">
      <c r="D148" s="104"/>
    </row>
    <row r="149" spans="4:4" x14ac:dyDescent="0.25">
      <c r="D149" s="104"/>
    </row>
  </sheetData>
  <protectedRanges>
    <protectedRange sqref="B4:C4" name="Rango2_1_1"/>
  </protectedRanges>
  <sortState ref="A8:I121">
    <sortCondition ref="A8:A121"/>
  </sortState>
  <mergeCells count="10">
    <mergeCell ref="B4:I4"/>
    <mergeCell ref="A5:A6"/>
    <mergeCell ref="C5:C6"/>
    <mergeCell ref="D5:D6"/>
    <mergeCell ref="E5:E6"/>
    <mergeCell ref="F5:F6"/>
    <mergeCell ref="G5:G6"/>
    <mergeCell ref="H5:H6"/>
    <mergeCell ref="I5:I6"/>
    <mergeCell ref="B5:B6"/>
  </mergeCells>
  <pageMargins left="0.23622047244094491" right="0.23622047244094491" top="0.74803149606299213" bottom="0.74803149606299213" header="0.31496062992125984" footer="0.31496062992125984"/>
  <pageSetup scale="60" fitToHeight="0" orientation="landscape" r:id="rId1"/>
  <headerFooter>
    <oddFooter>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8</vt:i4>
      </vt:variant>
    </vt:vector>
  </HeadingPairs>
  <TitlesOfParts>
    <vt:vector size="13" baseType="lpstr">
      <vt:lpstr>JUNIO 2021 (2)</vt:lpstr>
      <vt:lpstr>JUNIO 2021 (3)</vt:lpstr>
      <vt:lpstr>JUNIO 2021 (4)</vt:lpstr>
      <vt:lpstr>Hoja1</vt:lpstr>
      <vt:lpstr>agosto 2022</vt:lpstr>
      <vt:lpstr>'JUNIO 2021 (2)'!Área_de_impresión</vt:lpstr>
      <vt:lpstr>'JUNIO 2021 (3)'!Área_de_impresión</vt:lpstr>
      <vt:lpstr>'JUNIO 2021 (4)'!Área_de_impresión</vt:lpstr>
      <vt:lpstr>'agosto 2022'!Títulos_a_imprimir</vt:lpstr>
      <vt:lpstr>Hoja1!Títulos_a_imprimir</vt:lpstr>
      <vt:lpstr>'JUNIO 2021 (2)'!Títulos_a_imprimir</vt:lpstr>
      <vt:lpstr>'JUNIO 2021 (3)'!Títulos_a_imprimir</vt:lpstr>
      <vt:lpstr>'JUNIO 2021 (4)'!Títulos_a_imprimir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 Rodriguez Suero</dc:creator>
  <cp:lastModifiedBy>Alexis Cruz Concepcion</cp:lastModifiedBy>
  <cp:lastPrinted>2022-09-13T13:31:12Z</cp:lastPrinted>
  <dcterms:created xsi:type="dcterms:W3CDTF">2021-02-04T18:54:35Z</dcterms:created>
  <dcterms:modified xsi:type="dcterms:W3CDTF">2022-09-13T13:40:37Z</dcterms:modified>
</cp:coreProperties>
</file>