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lcruz\Desktop\Estados\Estados y Reporte 2022\Pago a Proveedores\Marzo\"/>
    </mc:Choice>
  </mc:AlternateContent>
  <bookViews>
    <workbookView xWindow="0" yWindow="0" windowWidth="20490" windowHeight="6555" firstSheet="4" activeTab="4"/>
  </bookViews>
  <sheets>
    <sheet name="JUNIO 2021 (2)" sheetId="2" state="hidden" r:id="rId1"/>
    <sheet name="JUNIO 2021 (3)" sheetId="3" state="hidden" r:id="rId2"/>
    <sheet name="JUNIO 2021 (4)" sheetId="4" state="hidden" r:id="rId3"/>
    <sheet name="Hoja1" sheetId="5" state="hidden" r:id="rId4"/>
    <sheet name="MARZO 2022" sheetId="10" r:id="rId5"/>
  </sheets>
  <definedNames>
    <definedName name="_xlnm._FilterDatabase" localSheetId="0" hidden="1">'JUNIO 2021 (2)'!$B$8:$J$90</definedName>
    <definedName name="_xlnm._FilterDatabase" localSheetId="1" hidden="1">'JUNIO 2021 (3)'!$C$8:$J$90</definedName>
    <definedName name="_xlnm._FilterDatabase" localSheetId="2" hidden="1">'JUNIO 2021 (4)'!$C$8:$J$90</definedName>
    <definedName name="_xlnm.Print_Area" localSheetId="0">'JUNIO 2021 (2)'!$B$1:$J$102</definedName>
    <definedName name="_xlnm.Print_Area" localSheetId="1">'JUNIO 2021 (3)'!$C$1:$J$102</definedName>
    <definedName name="_xlnm.Print_Area" localSheetId="2">'JUNIO 2021 (4)'!$C$1:$J$101</definedName>
    <definedName name="_xlnm.Print_Titles" localSheetId="3">Hoja1!$8:$9</definedName>
    <definedName name="_xlnm.Print_Titles" localSheetId="0">'JUNIO 2021 (2)'!$7:$9</definedName>
    <definedName name="_xlnm.Print_Titles" localSheetId="1">'JUNIO 2021 (3)'!$7:$9</definedName>
    <definedName name="_xlnm.Print_Titles" localSheetId="2">'JUNIO 2021 (4)'!$7:$9</definedName>
    <definedName name="_xlnm.Print_Titles" localSheetId="4">'MARZO 2022'!$1:$9</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13" i="10" l="1"/>
  <c r="G113" i="10" l="1"/>
  <c r="H120" i="10" s="1"/>
  <c r="H113" i="10" l="1"/>
  <c r="F87" i="5"/>
  <c r="G87" i="5"/>
  <c r="H87" i="5" s="1"/>
  <c r="E92" i="5" l="1"/>
  <c r="G91" i="5"/>
  <c r="H91" i="5" s="1"/>
  <c r="F91" i="5"/>
  <c r="G90" i="5"/>
  <c r="H90" i="5" s="1"/>
  <c r="F90" i="5"/>
  <c r="G89" i="5"/>
  <c r="H89" i="5" s="1"/>
  <c r="F89" i="5"/>
  <c r="G88" i="5"/>
  <c r="H88" i="5" s="1"/>
  <c r="F88" i="5"/>
  <c r="G85" i="5"/>
  <c r="H85" i="5" s="1"/>
  <c r="F85" i="5"/>
  <c r="G84" i="5"/>
  <c r="H84" i="5" s="1"/>
  <c r="F84" i="5"/>
  <c r="G83" i="5"/>
  <c r="H83" i="5" s="1"/>
  <c r="F83" i="5"/>
  <c r="G82" i="5"/>
  <c r="H82" i="5" s="1"/>
  <c r="F82" i="5"/>
  <c r="G81" i="5"/>
  <c r="H81" i="5" s="1"/>
  <c r="F81" i="5"/>
  <c r="G80" i="5"/>
  <c r="H80" i="5" s="1"/>
  <c r="F80" i="5"/>
  <c r="G79" i="5"/>
  <c r="H79" i="5" s="1"/>
  <c r="F79" i="5"/>
  <c r="G78" i="5"/>
  <c r="H78" i="5" s="1"/>
  <c r="F78" i="5"/>
  <c r="G77" i="5"/>
  <c r="F77" i="5"/>
  <c r="G76" i="5"/>
  <c r="H76" i="5" s="1"/>
  <c r="F76" i="5"/>
  <c r="G75" i="5"/>
  <c r="H75" i="5" s="1"/>
  <c r="F75" i="5"/>
  <c r="G74" i="5"/>
  <c r="H74" i="5" s="1"/>
  <c r="F74" i="5"/>
  <c r="G73" i="5"/>
  <c r="H73" i="5" s="1"/>
  <c r="F73" i="5"/>
  <c r="G72" i="5"/>
  <c r="H72" i="5" s="1"/>
  <c r="F72" i="5"/>
  <c r="G71" i="5"/>
  <c r="H71" i="5" s="1"/>
  <c r="F71" i="5"/>
  <c r="G70" i="5"/>
  <c r="H70" i="5" s="1"/>
  <c r="F70" i="5"/>
  <c r="G69" i="5"/>
  <c r="H69" i="5" s="1"/>
  <c r="F69" i="5"/>
  <c r="G68" i="5"/>
  <c r="H68" i="5" s="1"/>
  <c r="F68" i="5"/>
  <c r="G67" i="5"/>
  <c r="H67" i="5" s="1"/>
  <c r="F67" i="5"/>
  <c r="G66" i="5"/>
  <c r="H66" i="5" s="1"/>
  <c r="F66" i="5"/>
  <c r="G65" i="5"/>
  <c r="H65" i="5" s="1"/>
  <c r="F65" i="5"/>
  <c r="G64" i="5"/>
  <c r="H64" i="5" s="1"/>
  <c r="F64" i="5"/>
  <c r="G63" i="5"/>
  <c r="H63" i="5" s="1"/>
  <c r="F63" i="5"/>
  <c r="G62" i="5"/>
  <c r="H62" i="5" s="1"/>
  <c r="F62" i="5"/>
  <c r="G61" i="5"/>
  <c r="H61" i="5" s="1"/>
  <c r="F61" i="5"/>
  <c r="G60" i="5"/>
  <c r="H60" i="5" s="1"/>
  <c r="F60" i="5"/>
  <c r="G59" i="5"/>
  <c r="H59" i="5" s="1"/>
  <c r="F59" i="5"/>
  <c r="G58" i="5"/>
  <c r="H58" i="5" s="1"/>
  <c r="F58" i="5"/>
  <c r="G57" i="5"/>
  <c r="H57" i="5" s="1"/>
  <c r="F57" i="5"/>
  <c r="G56" i="5"/>
  <c r="H56" i="5" s="1"/>
  <c r="F56" i="5"/>
  <c r="G55" i="5"/>
  <c r="H55" i="5" s="1"/>
  <c r="F55" i="5"/>
  <c r="G54" i="5"/>
  <c r="H54" i="5" s="1"/>
  <c r="F54" i="5"/>
  <c r="G53" i="5"/>
  <c r="H53" i="5" s="1"/>
  <c r="F53" i="5"/>
  <c r="G52" i="5"/>
  <c r="H52" i="5" s="1"/>
  <c r="F52" i="5"/>
  <c r="G51" i="5"/>
  <c r="H51" i="5" s="1"/>
  <c r="F51" i="5"/>
  <c r="G50" i="5"/>
  <c r="H50" i="5" s="1"/>
  <c r="F50" i="5"/>
  <c r="G49" i="5"/>
  <c r="H49" i="5" s="1"/>
  <c r="F49" i="5"/>
  <c r="G48" i="5"/>
  <c r="H48" i="5" s="1"/>
  <c r="F48" i="5"/>
  <c r="G47" i="5"/>
  <c r="H47" i="5" s="1"/>
  <c r="F47" i="5"/>
  <c r="G46" i="5"/>
  <c r="H46" i="5" s="1"/>
  <c r="F46" i="5"/>
  <c r="G45" i="5"/>
  <c r="H45" i="5" s="1"/>
  <c r="F45" i="5"/>
  <c r="G44" i="5"/>
  <c r="H44" i="5" s="1"/>
  <c r="F44" i="5"/>
  <c r="G43" i="5"/>
  <c r="H43" i="5" s="1"/>
  <c r="F43" i="5"/>
  <c r="G42" i="5"/>
  <c r="H42" i="5" s="1"/>
  <c r="F42" i="5"/>
  <c r="G41" i="5"/>
  <c r="H41" i="5" s="1"/>
  <c r="F41" i="5"/>
  <c r="G40" i="5"/>
  <c r="H40" i="5" s="1"/>
  <c r="F40" i="5"/>
  <c r="G39" i="5"/>
  <c r="H39" i="5" s="1"/>
  <c r="F39" i="5"/>
  <c r="G38" i="5"/>
  <c r="H38" i="5" s="1"/>
  <c r="F38" i="5"/>
  <c r="G37" i="5"/>
  <c r="H37" i="5" s="1"/>
  <c r="F37" i="5"/>
  <c r="G36" i="5"/>
  <c r="H36" i="5" s="1"/>
  <c r="F36" i="5"/>
  <c r="G35" i="5"/>
  <c r="H35" i="5" s="1"/>
  <c r="F35" i="5"/>
  <c r="G34" i="5"/>
  <c r="H34" i="5" s="1"/>
  <c r="F34" i="5"/>
  <c r="G33" i="5"/>
  <c r="H33" i="5" s="1"/>
  <c r="F33" i="5"/>
  <c r="G32" i="5"/>
  <c r="H32" i="5" s="1"/>
  <c r="F32" i="5"/>
  <c r="G31" i="5"/>
  <c r="H31" i="5" s="1"/>
  <c r="F31" i="5"/>
  <c r="G30" i="5"/>
  <c r="H30" i="5" s="1"/>
  <c r="F30" i="5"/>
  <c r="G29" i="5"/>
  <c r="H29" i="5" s="1"/>
  <c r="F29" i="5"/>
  <c r="G28" i="5"/>
  <c r="H28" i="5" s="1"/>
  <c r="F28" i="5"/>
  <c r="G27" i="5"/>
  <c r="H27" i="5" s="1"/>
  <c r="F27" i="5"/>
  <c r="G26" i="5"/>
  <c r="H26" i="5" s="1"/>
  <c r="F26" i="5"/>
  <c r="G25" i="5"/>
  <c r="H25" i="5" s="1"/>
  <c r="F25" i="5"/>
  <c r="G24" i="5"/>
  <c r="H24" i="5" s="1"/>
  <c r="F24" i="5"/>
  <c r="G23" i="5"/>
  <c r="H23" i="5" s="1"/>
  <c r="F23" i="5"/>
  <c r="G22" i="5"/>
  <c r="H22" i="5" s="1"/>
  <c r="F22" i="5"/>
  <c r="G21" i="5"/>
  <c r="H21" i="5" s="1"/>
  <c r="F21" i="5"/>
  <c r="G20" i="5"/>
  <c r="H20" i="5" s="1"/>
  <c r="F20" i="5"/>
  <c r="G19" i="5"/>
  <c r="H19" i="5" s="1"/>
  <c r="F19" i="5"/>
  <c r="G18" i="5"/>
  <c r="H18" i="5" s="1"/>
  <c r="F18" i="5"/>
  <c r="H17" i="5"/>
  <c r="G17" i="5"/>
  <c r="F17" i="5"/>
  <c r="G16" i="5"/>
  <c r="H16" i="5" s="1"/>
  <c r="F16" i="5"/>
  <c r="G15" i="5"/>
  <c r="H15" i="5" s="1"/>
  <c r="F15" i="5"/>
  <c r="G14" i="5"/>
  <c r="H14" i="5" s="1"/>
  <c r="F14" i="5"/>
  <c r="G13" i="5"/>
  <c r="H13" i="5" s="1"/>
  <c r="F13" i="5"/>
  <c r="G12" i="5"/>
  <c r="H12" i="5" s="1"/>
  <c r="F12" i="5"/>
  <c r="G11" i="5"/>
  <c r="H11" i="5" s="1"/>
  <c r="F11" i="5"/>
  <c r="G10" i="5"/>
  <c r="H10" i="5" s="1"/>
  <c r="F10" i="5"/>
  <c r="H92" i="5" l="1"/>
  <c r="G92" i="5"/>
  <c r="F91" i="4"/>
  <c r="I90" i="4"/>
  <c r="H90" i="4"/>
  <c r="G90" i="4"/>
  <c r="H89" i="4"/>
  <c r="I89" i="4" s="1"/>
  <c r="G89" i="4"/>
  <c r="H88" i="4"/>
  <c r="I88" i="4" s="1"/>
  <c r="G88" i="4"/>
  <c r="H87" i="4"/>
  <c r="I87" i="4" s="1"/>
  <c r="G87" i="4"/>
  <c r="H86" i="4"/>
  <c r="I86" i="4" s="1"/>
  <c r="G86" i="4"/>
  <c r="H85" i="4"/>
  <c r="I85" i="4" s="1"/>
  <c r="G85" i="4"/>
  <c r="H84" i="4"/>
  <c r="I84" i="4" s="1"/>
  <c r="G84" i="4"/>
  <c r="H83" i="4"/>
  <c r="I83" i="4" s="1"/>
  <c r="G83" i="4"/>
  <c r="I82" i="4"/>
  <c r="H82" i="4"/>
  <c r="G82" i="4"/>
  <c r="H81" i="4"/>
  <c r="I81" i="4" s="1"/>
  <c r="G81" i="4"/>
  <c r="H80" i="4"/>
  <c r="I80" i="4" s="1"/>
  <c r="G80" i="4"/>
  <c r="H79" i="4"/>
  <c r="I79" i="4" s="1"/>
  <c r="G79" i="4"/>
  <c r="H78" i="4"/>
  <c r="I78" i="4" s="1"/>
  <c r="G78" i="4"/>
  <c r="H77" i="4"/>
  <c r="G77" i="4"/>
  <c r="H76" i="4"/>
  <c r="I76" i="4" s="1"/>
  <c r="G76" i="4"/>
  <c r="H75" i="4"/>
  <c r="I75" i="4" s="1"/>
  <c r="G75" i="4"/>
  <c r="H74" i="4"/>
  <c r="I74" i="4" s="1"/>
  <c r="G74" i="4"/>
  <c r="I73" i="4"/>
  <c r="H73" i="4"/>
  <c r="G73" i="4"/>
  <c r="H72" i="4"/>
  <c r="I72" i="4" s="1"/>
  <c r="G72" i="4"/>
  <c r="H71" i="4"/>
  <c r="I71" i="4" s="1"/>
  <c r="G71" i="4"/>
  <c r="H70" i="4"/>
  <c r="I70" i="4" s="1"/>
  <c r="G70" i="4"/>
  <c r="H69" i="4"/>
  <c r="I69" i="4" s="1"/>
  <c r="G69" i="4"/>
  <c r="H68" i="4"/>
  <c r="I68" i="4" s="1"/>
  <c r="G68" i="4"/>
  <c r="H67" i="4"/>
  <c r="I67" i="4" s="1"/>
  <c r="G67" i="4"/>
  <c r="H66" i="4"/>
  <c r="I66" i="4" s="1"/>
  <c r="G66" i="4"/>
  <c r="I65" i="4"/>
  <c r="H65" i="4"/>
  <c r="G65" i="4"/>
  <c r="H64" i="4"/>
  <c r="I64" i="4" s="1"/>
  <c r="G64" i="4"/>
  <c r="H63" i="4"/>
  <c r="I63" i="4" s="1"/>
  <c r="G63" i="4"/>
  <c r="H62" i="4"/>
  <c r="I62" i="4" s="1"/>
  <c r="G62" i="4"/>
  <c r="H61" i="4"/>
  <c r="I61" i="4" s="1"/>
  <c r="G61" i="4"/>
  <c r="H60" i="4"/>
  <c r="I60" i="4" s="1"/>
  <c r="G60" i="4"/>
  <c r="H59" i="4"/>
  <c r="I59" i="4" s="1"/>
  <c r="G59" i="4"/>
  <c r="H58" i="4"/>
  <c r="I58" i="4" s="1"/>
  <c r="G58" i="4"/>
  <c r="I57" i="4"/>
  <c r="H57" i="4"/>
  <c r="G57" i="4"/>
  <c r="H56" i="4"/>
  <c r="I56" i="4" s="1"/>
  <c r="G56" i="4"/>
  <c r="H55" i="4"/>
  <c r="I55" i="4" s="1"/>
  <c r="G55" i="4"/>
  <c r="H54" i="4"/>
  <c r="I54" i="4" s="1"/>
  <c r="G54" i="4"/>
  <c r="H53" i="4"/>
  <c r="I53" i="4" s="1"/>
  <c r="G53" i="4"/>
  <c r="H52" i="4"/>
  <c r="I52" i="4" s="1"/>
  <c r="G52" i="4"/>
  <c r="H51" i="4"/>
  <c r="I51" i="4" s="1"/>
  <c r="G51" i="4"/>
  <c r="H50" i="4"/>
  <c r="I50" i="4" s="1"/>
  <c r="G50" i="4"/>
  <c r="I49" i="4"/>
  <c r="H49" i="4"/>
  <c r="G49" i="4"/>
  <c r="H48" i="4"/>
  <c r="I48" i="4" s="1"/>
  <c r="G48" i="4"/>
  <c r="H47" i="4"/>
  <c r="I47" i="4" s="1"/>
  <c r="G47" i="4"/>
  <c r="H46" i="4"/>
  <c r="I46" i="4" s="1"/>
  <c r="G46" i="4"/>
  <c r="H45" i="4"/>
  <c r="I45" i="4" s="1"/>
  <c r="G45" i="4"/>
  <c r="H44" i="4"/>
  <c r="I44" i="4" s="1"/>
  <c r="G44" i="4"/>
  <c r="H43" i="4"/>
  <c r="I43" i="4" s="1"/>
  <c r="G43" i="4"/>
  <c r="H42" i="4"/>
  <c r="I42" i="4" s="1"/>
  <c r="G42" i="4"/>
  <c r="I41" i="4"/>
  <c r="H41" i="4"/>
  <c r="G41" i="4"/>
  <c r="H40" i="4"/>
  <c r="I40" i="4" s="1"/>
  <c r="G40" i="4"/>
  <c r="H39" i="4"/>
  <c r="I39" i="4" s="1"/>
  <c r="G39" i="4"/>
  <c r="H38" i="4"/>
  <c r="I38" i="4" s="1"/>
  <c r="G38" i="4"/>
  <c r="H37" i="4"/>
  <c r="I37" i="4" s="1"/>
  <c r="G37" i="4"/>
  <c r="H36" i="4"/>
  <c r="I36" i="4" s="1"/>
  <c r="G36" i="4"/>
  <c r="H35" i="4"/>
  <c r="I35" i="4" s="1"/>
  <c r="G35" i="4"/>
  <c r="H34" i="4"/>
  <c r="I34" i="4" s="1"/>
  <c r="G34" i="4"/>
  <c r="I33" i="4"/>
  <c r="H33" i="4"/>
  <c r="G33" i="4"/>
  <c r="H32" i="4"/>
  <c r="I32" i="4" s="1"/>
  <c r="G32" i="4"/>
  <c r="H31" i="4"/>
  <c r="I31" i="4" s="1"/>
  <c r="G31" i="4"/>
  <c r="H30" i="4"/>
  <c r="I30" i="4" s="1"/>
  <c r="G30" i="4"/>
  <c r="H29" i="4"/>
  <c r="I29" i="4" s="1"/>
  <c r="G29" i="4"/>
  <c r="H28" i="4"/>
  <c r="I28" i="4" s="1"/>
  <c r="G28" i="4"/>
  <c r="H27" i="4"/>
  <c r="I27" i="4" s="1"/>
  <c r="G27" i="4"/>
  <c r="H26" i="4"/>
  <c r="I26" i="4" s="1"/>
  <c r="G26" i="4"/>
  <c r="I25" i="4"/>
  <c r="H25" i="4"/>
  <c r="G25" i="4"/>
  <c r="H24" i="4"/>
  <c r="I24" i="4" s="1"/>
  <c r="G24" i="4"/>
  <c r="H23" i="4"/>
  <c r="I23" i="4" s="1"/>
  <c r="G23" i="4"/>
  <c r="H22" i="4"/>
  <c r="I22" i="4" s="1"/>
  <c r="G22" i="4"/>
  <c r="H21" i="4"/>
  <c r="I21" i="4" s="1"/>
  <c r="G21" i="4"/>
  <c r="H20" i="4"/>
  <c r="I20" i="4" s="1"/>
  <c r="G20" i="4"/>
  <c r="H19" i="4"/>
  <c r="I19" i="4" s="1"/>
  <c r="G19" i="4"/>
  <c r="H18" i="4"/>
  <c r="I18" i="4" s="1"/>
  <c r="G18" i="4"/>
  <c r="I17" i="4"/>
  <c r="H17" i="4"/>
  <c r="G17" i="4"/>
  <c r="H16" i="4"/>
  <c r="I16" i="4" s="1"/>
  <c r="G16" i="4"/>
  <c r="H15" i="4"/>
  <c r="I15" i="4" s="1"/>
  <c r="G15" i="4"/>
  <c r="H14" i="4"/>
  <c r="I14" i="4" s="1"/>
  <c r="G14" i="4"/>
  <c r="H13" i="4"/>
  <c r="I13" i="4" s="1"/>
  <c r="G13" i="4"/>
  <c r="H12" i="4"/>
  <c r="I12" i="4" s="1"/>
  <c r="G12" i="4"/>
  <c r="H11" i="4"/>
  <c r="I11" i="4" s="1"/>
  <c r="G11" i="4"/>
  <c r="H10" i="4"/>
  <c r="I10" i="4" s="1"/>
  <c r="G10" i="4"/>
  <c r="F91" i="3"/>
  <c r="I90" i="3"/>
  <c r="H90" i="3"/>
  <c r="G90" i="3"/>
  <c r="H89" i="3"/>
  <c r="I89" i="3" s="1"/>
  <c r="G89" i="3"/>
  <c r="H88" i="3"/>
  <c r="I88" i="3" s="1"/>
  <c r="G88" i="3"/>
  <c r="H87" i="3"/>
  <c r="I87" i="3" s="1"/>
  <c r="G87" i="3"/>
  <c r="H86" i="3"/>
  <c r="I86" i="3" s="1"/>
  <c r="G86" i="3"/>
  <c r="H85" i="3"/>
  <c r="I85" i="3" s="1"/>
  <c r="G85" i="3"/>
  <c r="H84" i="3"/>
  <c r="I84" i="3" s="1"/>
  <c r="G84" i="3"/>
  <c r="H83" i="3"/>
  <c r="I83" i="3" s="1"/>
  <c r="G83" i="3"/>
  <c r="H82" i="3"/>
  <c r="I82" i="3" s="1"/>
  <c r="G82" i="3"/>
  <c r="H81" i="3"/>
  <c r="I81" i="3" s="1"/>
  <c r="G81" i="3"/>
  <c r="H80" i="3"/>
  <c r="I80" i="3" s="1"/>
  <c r="G80" i="3"/>
  <c r="H79" i="3"/>
  <c r="I79" i="3" s="1"/>
  <c r="G79" i="3"/>
  <c r="H78" i="3"/>
  <c r="I78" i="3" s="1"/>
  <c r="G78" i="3"/>
  <c r="H77" i="3"/>
  <c r="G77" i="3"/>
  <c r="H76" i="3"/>
  <c r="I76" i="3" s="1"/>
  <c r="G76" i="3"/>
  <c r="H75" i="3"/>
  <c r="I75" i="3" s="1"/>
  <c r="G75" i="3"/>
  <c r="H74" i="3"/>
  <c r="I74" i="3" s="1"/>
  <c r="G74" i="3"/>
  <c r="H73" i="3"/>
  <c r="I73" i="3" s="1"/>
  <c r="G73" i="3"/>
  <c r="H72" i="3"/>
  <c r="I72" i="3" s="1"/>
  <c r="G72" i="3"/>
  <c r="H71" i="3"/>
  <c r="I71" i="3" s="1"/>
  <c r="G71" i="3"/>
  <c r="H70" i="3"/>
  <c r="I70" i="3" s="1"/>
  <c r="G70" i="3"/>
  <c r="H69" i="3"/>
  <c r="I69" i="3" s="1"/>
  <c r="G69" i="3"/>
  <c r="H68" i="3"/>
  <c r="I68" i="3" s="1"/>
  <c r="G68" i="3"/>
  <c r="H67" i="3"/>
  <c r="I67" i="3" s="1"/>
  <c r="G67" i="3"/>
  <c r="H66" i="3"/>
  <c r="I66" i="3" s="1"/>
  <c r="G66" i="3"/>
  <c r="H65" i="3"/>
  <c r="I65" i="3" s="1"/>
  <c r="G65" i="3"/>
  <c r="H64" i="3"/>
  <c r="I64" i="3" s="1"/>
  <c r="G64" i="3"/>
  <c r="H63" i="3"/>
  <c r="I63" i="3" s="1"/>
  <c r="G63" i="3"/>
  <c r="H62" i="3"/>
  <c r="I62" i="3" s="1"/>
  <c r="G62" i="3"/>
  <c r="H61" i="3"/>
  <c r="I61" i="3" s="1"/>
  <c r="G61" i="3"/>
  <c r="H60" i="3"/>
  <c r="I60" i="3" s="1"/>
  <c r="G60" i="3"/>
  <c r="H59" i="3"/>
  <c r="I59" i="3" s="1"/>
  <c r="G59" i="3"/>
  <c r="H58" i="3"/>
  <c r="I58" i="3" s="1"/>
  <c r="G58" i="3"/>
  <c r="H57" i="3"/>
  <c r="I57" i="3" s="1"/>
  <c r="G57" i="3"/>
  <c r="H56" i="3"/>
  <c r="I56" i="3" s="1"/>
  <c r="G56" i="3"/>
  <c r="H55" i="3"/>
  <c r="I55" i="3" s="1"/>
  <c r="G55" i="3"/>
  <c r="H54" i="3"/>
  <c r="I54" i="3" s="1"/>
  <c r="G54" i="3"/>
  <c r="H53" i="3"/>
  <c r="I53" i="3" s="1"/>
  <c r="G53" i="3"/>
  <c r="H52" i="3"/>
  <c r="I52" i="3" s="1"/>
  <c r="G52" i="3"/>
  <c r="H51" i="3"/>
  <c r="I51" i="3" s="1"/>
  <c r="G51" i="3"/>
  <c r="H50" i="3"/>
  <c r="I50" i="3" s="1"/>
  <c r="G50" i="3"/>
  <c r="I49" i="3"/>
  <c r="H49" i="3"/>
  <c r="G49" i="3"/>
  <c r="H48" i="3"/>
  <c r="I48" i="3" s="1"/>
  <c r="G48" i="3"/>
  <c r="H47" i="3"/>
  <c r="I47" i="3" s="1"/>
  <c r="G47" i="3"/>
  <c r="H46" i="3"/>
  <c r="I46" i="3" s="1"/>
  <c r="G46" i="3"/>
  <c r="H45" i="3"/>
  <c r="I45" i="3" s="1"/>
  <c r="G45" i="3"/>
  <c r="H44" i="3"/>
  <c r="I44" i="3" s="1"/>
  <c r="G44" i="3"/>
  <c r="H43" i="3"/>
  <c r="I43" i="3" s="1"/>
  <c r="G43" i="3"/>
  <c r="H42" i="3"/>
  <c r="I42" i="3" s="1"/>
  <c r="G42" i="3"/>
  <c r="H41" i="3"/>
  <c r="I41" i="3" s="1"/>
  <c r="G41" i="3"/>
  <c r="H40" i="3"/>
  <c r="I40" i="3" s="1"/>
  <c r="G40" i="3"/>
  <c r="H39" i="3"/>
  <c r="I39" i="3" s="1"/>
  <c r="G39" i="3"/>
  <c r="H38" i="3"/>
  <c r="I38" i="3" s="1"/>
  <c r="G38" i="3"/>
  <c r="H37" i="3"/>
  <c r="I37" i="3" s="1"/>
  <c r="G37" i="3"/>
  <c r="H36" i="3"/>
  <c r="I36" i="3" s="1"/>
  <c r="G36" i="3"/>
  <c r="H35" i="3"/>
  <c r="I35" i="3" s="1"/>
  <c r="G35" i="3"/>
  <c r="H34" i="3"/>
  <c r="I34" i="3" s="1"/>
  <c r="G34" i="3"/>
  <c r="H33" i="3"/>
  <c r="I33" i="3" s="1"/>
  <c r="G33" i="3"/>
  <c r="H32" i="3"/>
  <c r="I32" i="3" s="1"/>
  <c r="G32" i="3"/>
  <c r="H31" i="3"/>
  <c r="I31" i="3" s="1"/>
  <c r="G31" i="3"/>
  <c r="H30" i="3"/>
  <c r="I30" i="3" s="1"/>
  <c r="G30" i="3"/>
  <c r="H29" i="3"/>
  <c r="I29" i="3" s="1"/>
  <c r="G29" i="3"/>
  <c r="H28" i="3"/>
  <c r="I28" i="3" s="1"/>
  <c r="G28" i="3"/>
  <c r="H27" i="3"/>
  <c r="I27" i="3" s="1"/>
  <c r="G27" i="3"/>
  <c r="H26" i="3"/>
  <c r="I26" i="3" s="1"/>
  <c r="G26" i="3"/>
  <c r="H25" i="3"/>
  <c r="I25" i="3" s="1"/>
  <c r="G25" i="3"/>
  <c r="H24" i="3"/>
  <c r="I24" i="3" s="1"/>
  <c r="G24" i="3"/>
  <c r="H23" i="3"/>
  <c r="I23" i="3" s="1"/>
  <c r="G23" i="3"/>
  <c r="H22" i="3"/>
  <c r="I22" i="3" s="1"/>
  <c r="G22" i="3"/>
  <c r="H21" i="3"/>
  <c r="I21" i="3" s="1"/>
  <c r="G21" i="3"/>
  <c r="H20" i="3"/>
  <c r="I20" i="3" s="1"/>
  <c r="G20" i="3"/>
  <c r="I19" i="3"/>
  <c r="H19" i="3"/>
  <c r="G19" i="3"/>
  <c r="H18" i="3"/>
  <c r="I18" i="3" s="1"/>
  <c r="G18" i="3"/>
  <c r="H17" i="3"/>
  <c r="I17" i="3" s="1"/>
  <c r="G17" i="3"/>
  <c r="H16" i="3"/>
  <c r="I16" i="3" s="1"/>
  <c r="G16" i="3"/>
  <c r="H15" i="3"/>
  <c r="I15" i="3" s="1"/>
  <c r="G15" i="3"/>
  <c r="H14" i="3"/>
  <c r="I14" i="3" s="1"/>
  <c r="G14" i="3"/>
  <c r="H13" i="3"/>
  <c r="I13" i="3" s="1"/>
  <c r="G13" i="3"/>
  <c r="H12" i="3"/>
  <c r="I12" i="3" s="1"/>
  <c r="G12" i="3"/>
  <c r="H11" i="3"/>
  <c r="I11" i="3" s="1"/>
  <c r="G11" i="3"/>
  <c r="H10" i="3"/>
  <c r="I10" i="3" s="1"/>
  <c r="G10" i="3"/>
  <c r="I91" i="4" l="1"/>
  <c r="H91" i="4"/>
  <c r="I91" i="3"/>
  <c r="H91" i="3"/>
  <c r="H44" i="2"/>
  <c r="I44" i="2"/>
  <c r="G44" i="2"/>
  <c r="G43" i="2"/>
  <c r="F91" i="2"/>
  <c r="H77" i="2" l="1"/>
  <c r="H54" i="2" l="1"/>
  <c r="I54" i="2" s="1"/>
  <c r="H55" i="2"/>
  <c r="I55" i="2" s="1"/>
  <c r="H56" i="2"/>
  <c r="I56" i="2" s="1"/>
  <c r="H57" i="2"/>
  <c r="I57" i="2" s="1"/>
  <c r="H58" i="2"/>
  <c r="I58" i="2" s="1"/>
  <c r="H59" i="2"/>
  <c r="I59" i="2" s="1"/>
  <c r="H51" i="2"/>
  <c r="I51" i="2" s="1"/>
  <c r="H52" i="2"/>
  <c r="I52" i="2" s="1"/>
  <c r="H53" i="2"/>
  <c r="I53" i="2" s="1"/>
  <c r="H74" i="2"/>
  <c r="I74" i="2" s="1"/>
  <c r="H60" i="2"/>
  <c r="I60" i="2" s="1"/>
  <c r="H61" i="2"/>
  <c r="I61" i="2" s="1"/>
  <c r="H62" i="2"/>
  <c r="I62" i="2" s="1"/>
  <c r="H63" i="2"/>
  <c r="I63" i="2" s="1"/>
  <c r="H64" i="2"/>
  <c r="I64" i="2" s="1"/>
  <c r="H65" i="2"/>
  <c r="I65" i="2" s="1"/>
  <c r="H66" i="2"/>
  <c r="I66" i="2" s="1"/>
  <c r="H67" i="2"/>
  <c r="I67" i="2" s="1"/>
  <c r="H68" i="2"/>
  <c r="I68" i="2" s="1"/>
  <c r="H69" i="2"/>
  <c r="I69" i="2" s="1"/>
  <c r="H71" i="2"/>
  <c r="I71" i="2" s="1"/>
  <c r="H72" i="2"/>
  <c r="I72" i="2" s="1"/>
  <c r="H73" i="2"/>
  <c r="I73" i="2" s="1"/>
  <c r="H75" i="2"/>
  <c r="I75" i="2" s="1"/>
  <c r="H76" i="2"/>
  <c r="I76" i="2" s="1"/>
  <c r="H78" i="2"/>
  <c r="I78" i="2" s="1"/>
  <c r="H79" i="2"/>
  <c r="I79" i="2" s="1"/>
  <c r="H80" i="2"/>
  <c r="I80" i="2" s="1"/>
  <c r="H81" i="2"/>
  <c r="I81" i="2" s="1"/>
  <c r="H82" i="2"/>
  <c r="I82" i="2" s="1"/>
  <c r="H83" i="2"/>
  <c r="I83" i="2" s="1"/>
  <c r="H84" i="2"/>
  <c r="I84" i="2" s="1"/>
  <c r="H85" i="2"/>
  <c r="I85" i="2" s="1"/>
  <c r="H86" i="2"/>
  <c r="I86" i="2" s="1"/>
  <c r="H87" i="2"/>
  <c r="I87" i="2" s="1"/>
  <c r="H88" i="2"/>
  <c r="I88" i="2" s="1"/>
  <c r="H89" i="2"/>
  <c r="I89" i="2" s="1"/>
  <c r="H90" i="2"/>
  <c r="I90" i="2" s="1"/>
  <c r="H70" i="2" l="1"/>
  <c r="I70" i="2" s="1"/>
  <c r="G85" i="2"/>
  <c r="G84" i="2"/>
  <c r="G73" i="2" l="1"/>
  <c r="G23" i="2" l="1"/>
  <c r="H23" i="2"/>
  <c r="I23" i="2" s="1"/>
  <c r="G24" i="2"/>
  <c r="H24" i="2"/>
  <c r="I24" i="2" s="1"/>
  <c r="G59" i="2" l="1"/>
  <c r="G15" i="2"/>
  <c r="G45" i="2"/>
  <c r="G32" i="2"/>
  <c r="G13" i="2"/>
  <c r="G55" i="2"/>
  <c r="G16" i="2"/>
  <c r="G14" i="2"/>
  <c r="G12" i="2"/>
  <c r="G51" i="2"/>
  <c r="G56" i="2"/>
  <c r="G81" i="2"/>
  <c r="G80" i="2"/>
  <c r="G30" i="2"/>
  <c r="G26" i="2"/>
  <c r="G19" i="2"/>
  <c r="G74" i="2"/>
  <c r="G46" i="2"/>
  <c r="G29" i="2"/>
  <c r="G53" i="2"/>
  <c r="G20" i="2"/>
  <c r="G60" i="2"/>
  <c r="G57" i="2"/>
  <c r="G34" i="2"/>
  <c r="G88" i="2"/>
  <c r="G83" i="2"/>
  <c r="G21" i="2"/>
  <c r="G38" i="2"/>
  <c r="G90" i="2"/>
  <c r="G76" i="2"/>
  <c r="G89" i="2"/>
  <c r="G63" i="2"/>
  <c r="G36" i="2"/>
  <c r="G33" i="2"/>
  <c r="G78" i="2"/>
  <c r="G86" i="2"/>
  <c r="G35" i="2"/>
  <c r="G39" i="2"/>
  <c r="G71" i="2"/>
  <c r="G64" i="2"/>
  <c r="G17" i="2"/>
  <c r="G72" i="2"/>
  <c r="G79" i="2"/>
  <c r="G87" i="2"/>
  <c r="G75" i="2"/>
  <c r="G65" i="2"/>
  <c r="G49" i="2"/>
  <c r="G82" i="2"/>
  <c r="G28" i="2"/>
  <c r="G66" i="2"/>
  <c r="G67" i="2"/>
  <c r="G68" i="2"/>
  <c r="G61" i="2"/>
  <c r="G11" i="2"/>
  <c r="G47" i="2"/>
  <c r="G50" i="2"/>
  <c r="G62" i="2"/>
  <c r="G25" i="2"/>
  <c r="G37" i="2"/>
  <c r="G69" i="2"/>
  <c r="G27" i="2"/>
  <c r="G10" i="2"/>
  <c r="G77" i="2"/>
  <c r="G41" i="2"/>
  <c r="G22" i="2"/>
  <c r="G40" i="2"/>
  <c r="G42" i="2"/>
  <c r="G18" i="2"/>
  <c r="G54" i="2"/>
  <c r="G48" i="2"/>
  <c r="G58" i="2"/>
  <c r="G70" i="2"/>
  <c r="G52" i="2"/>
  <c r="G31" i="2"/>
  <c r="H15" i="2"/>
  <c r="I15" i="2" s="1"/>
  <c r="H45" i="2"/>
  <c r="I45" i="2" s="1"/>
  <c r="H32" i="2"/>
  <c r="I32" i="2" s="1"/>
  <c r="H13" i="2"/>
  <c r="I13" i="2" s="1"/>
  <c r="H16" i="2"/>
  <c r="I16" i="2" s="1"/>
  <c r="H14" i="2"/>
  <c r="I14" i="2" s="1"/>
  <c r="H12" i="2"/>
  <c r="I12" i="2" s="1"/>
  <c r="H30" i="2"/>
  <c r="I30" i="2" s="1"/>
  <c r="H26" i="2"/>
  <c r="I26" i="2" s="1"/>
  <c r="H19" i="2"/>
  <c r="I19" i="2" s="1"/>
  <c r="H46" i="2"/>
  <c r="I46" i="2" s="1"/>
  <c r="H29" i="2"/>
  <c r="I29" i="2" s="1"/>
  <c r="H20" i="2"/>
  <c r="I20" i="2" s="1"/>
  <c r="H34" i="2"/>
  <c r="I34" i="2" s="1"/>
  <c r="H21" i="2"/>
  <c r="I21" i="2" s="1"/>
  <c r="H38" i="2"/>
  <c r="I38" i="2" s="1"/>
  <c r="H36" i="2"/>
  <c r="I36" i="2" s="1"/>
  <c r="H33" i="2"/>
  <c r="I33" i="2" s="1"/>
  <c r="H35" i="2"/>
  <c r="I35" i="2" s="1"/>
  <c r="H39" i="2"/>
  <c r="I39" i="2" s="1"/>
  <c r="H17" i="2"/>
  <c r="I17" i="2" s="1"/>
  <c r="H49" i="2"/>
  <c r="I49" i="2" s="1"/>
  <c r="H28" i="2"/>
  <c r="I28" i="2" s="1"/>
  <c r="H11" i="2"/>
  <c r="I11" i="2" s="1"/>
  <c r="H47" i="2"/>
  <c r="I47" i="2" s="1"/>
  <c r="H50" i="2"/>
  <c r="I50" i="2" s="1"/>
  <c r="H25" i="2"/>
  <c r="I25" i="2" s="1"/>
  <c r="H37" i="2"/>
  <c r="I37" i="2" s="1"/>
  <c r="H27" i="2"/>
  <c r="I27" i="2" s="1"/>
  <c r="H10" i="2"/>
  <c r="H41" i="2"/>
  <c r="I41" i="2" s="1"/>
  <c r="H43" i="2"/>
  <c r="I43" i="2" s="1"/>
  <c r="H22" i="2"/>
  <c r="H40" i="2"/>
  <c r="I40" i="2" s="1"/>
  <c r="H42" i="2"/>
  <c r="I42" i="2" s="1"/>
  <c r="H18" i="2"/>
  <c r="I18" i="2" s="1"/>
  <c r="H48" i="2"/>
  <c r="I48" i="2" s="1"/>
  <c r="H31" i="2"/>
  <c r="I31" i="2" s="1"/>
  <c r="I10" i="2" l="1"/>
  <c r="H91" i="2"/>
  <c r="I22" i="2"/>
  <c r="I91" i="2" l="1"/>
</calcChain>
</file>

<file path=xl/sharedStrings.xml><?xml version="1.0" encoding="utf-8"?>
<sst xmlns="http://schemas.openxmlformats.org/spreadsheetml/2006/main" count="1783" uniqueCount="624">
  <si>
    <t>CONCEPTO</t>
  </si>
  <si>
    <t>PROVEEDOR</t>
  </si>
  <si>
    <t>FACTURA NCF</t>
  </si>
  <si>
    <t>FECHA FACTURA</t>
  </si>
  <si>
    <t>MONTO FACTURADO</t>
  </si>
  <si>
    <t>MONTO PAGADO A LA FECHA</t>
  </si>
  <si>
    <t>MONTO PENDIENTE</t>
  </si>
  <si>
    <t>FECHA VENCIMIENTO FACTURA</t>
  </si>
  <si>
    <t xml:space="preserve">ESTADO </t>
  </si>
  <si>
    <t>COMPLETO</t>
  </si>
  <si>
    <t>ATRASADO</t>
  </si>
  <si>
    <t xml:space="preserve">TOTALES     </t>
  </si>
  <si>
    <t xml:space="preserve">                NELSON ARROYO                                                                                      JULISSA CRUZ ABREU</t>
  </si>
  <si>
    <t xml:space="preserve">                    Presidente del Consejo Directivo                                                                             Directora Ejecutiva                       </t>
  </si>
  <si>
    <t>B1500000001</t>
  </si>
  <si>
    <t>FUNDACION MANOS ARRUGADAS</t>
  </si>
  <si>
    <t>DISTRIBUIDORA DE REPUESTO DEL CARIBE, SRL</t>
  </si>
  <si>
    <t>B1500000172</t>
  </si>
  <si>
    <t>B1500000178</t>
  </si>
  <si>
    <t>RELACION DE PAGOS A PROVEEDORES AL 31 DE AGOSTO 2021</t>
  </si>
  <si>
    <t>OFICINA COORDINADORA PRESIDENCIAL</t>
  </si>
  <si>
    <t>NG MEDIA SRL</t>
  </si>
  <si>
    <t>COMPRA DE LAMINADOS PARA 7 PUERTAS , CON LA FINALIDAD DE SER USADOS EN VARIOS DEPARTAMENTOS, SEGÚN ORDEN 2021-00303</t>
  </si>
  <si>
    <t>B1500000189</t>
  </si>
  <si>
    <t>ALFREDO FELIPE</t>
  </si>
  <si>
    <t>SERVICIOS PRESTADOS EN CALIDAD DE ALGUACIL ORDINARIO, CONSISTENTE EN NOTIFICACIONES DE VARIOS ACTOS DE ALGUACIL AL INDOTEL</t>
  </si>
  <si>
    <t>B1500000055</t>
  </si>
  <si>
    <t>MULTI SERVICIOS PARAHOY, SRL</t>
  </si>
  <si>
    <t>B1500000020</t>
  </si>
  <si>
    <t>BOSQUESA, SRL</t>
  </si>
  <si>
    <t>B1500001641</t>
  </si>
  <si>
    <t>FLOW, SRL</t>
  </si>
  <si>
    <t>B1500000449</t>
  </si>
  <si>
    <t>JOHESA COMERCIAL, SRL</t>
  </si>
  <si>
    <t>B1500000062</t>
  </si>
  <si>
    <t>ROSA ELVIRA ESCOTO RODRIGUEZ</t>
  </si>
  <si>
    <t>B1500000241</t>
  </si>
  <si>
    <t>LUIS MANUEL BRITO GARCIA</t>
  </si>
  <si>
    <t>RAMIREZ &amp; MOJICA ENVOY PACK COURIER EXPRESS, SRL.</t>
  </si>
  <si>
    <t>B1500000553</t>
  </si>
  <si>
    <t>B1500000119</t>
  </si>
  <si>
    <t>SERVICIOS TECNICOS TAVERAS</t>
  </si>
  <si>
    <t>B1500000060</t>
  </si>
  <si>
    <t>B1500000059</t>
  </si>
  <si>
    <t>INDUSTRIALES TECHA, SRL</t>
  </si>
  <si>
    <t>B1500000013 -B1500000015</t>
  </si>
  <si>
    <t>WELSOVE TECH, SRL.</t>
  </si>
  <si>
    <t>B1500000114</t>
  </si>
  <si>
    <t>TRILOGY DOMINICANA, SA.</t>
  </si>
  <si>
    <t>SERVICIOS DE DATOS SMEGER ,CUENTA N0.54246864-001, CORRESPONDIENTE AL MES DE JULIO 2021</t>
  </si>
  <si>
    <t>B1500001741</t>
  </si>
  <si>
    <t>EMPRESA DISTRIBUIDORA DE ELECTRICIDAD DEL ESTE</t>
  </si>
  <si>
    <t>B1500160570</t>
  </si>
  <si>
    <t>B1500161100</t>
  </si>
  <si>
    <t>B1500163762</t>
  </si>
  <si>
    <t>B1500159850</t>
  </si>
  <si>
    <t>B1500001756</t>
  </si>
  <si>
    <t>EDESUR DOMINICANAN SA.</t>
  </si>
  <si>
    <t>B1500231116- B1500232790- B1500231118- B1500231792- B1500231119- B1500231115- B1500231117- B1500231214- B1500231129.</t>
  </si>
  <si>
    <t>B1500000116</t>
  </si>
  <si>
    <t>SEGURITRONIC, SRL.</t>
  </si>
  <si>
    <t>B1500000151</t>
  </si>
  <si>
    <t>B1500000122</t>
  </si>
  <si>
    <t>MUEBLES OMAR, SA.</t>
  </si>
  <si>
    <t>B1500001998</t>
  </si>
  <si>
    <t>LEIPOLDO ANTONIO PEREZ SANTOS</t>
  </si>
  <si>
    <t>B1500000187</t>
  </si>
  <si>
    <t>FEJAGUS COMERCIAL, SRL.</t>
  </si>
  <si>
    <t>COMPRA DE 40 CAJAS DE CARTON, TIPO ARCHIVO LEGAL TPA/FDOK DE DIMENSIONES 24X15X10, SEGÚN ORDEN 2021-00312</t>
  </si>
  <si>
    <t>B1500000127</t>
  </si>
  <si>
    <t>ROA COMERCIAL, SRL.</t>
  </si>
  <si>
    <t>COMPRA DE UN FREGADERO TIPO BAR , DE (15X15), PARA SER UTILIZADOS EN LA COCINA DE  PRESIDENCIA, SEGÚN ORDEN DE COMPRA 2021-00258</t>
  </si>
  <si>
    <t>B1500000154</t>
  </si>
  <si>
    <t>CLIMATIZACIONES Y ACABADOS CLIMACA, SRL</t>
  </si>
  <si>
    <t>B1500000118</t>
  </si>
  <si>
    <t>ACADEMIA EUROPEA A.E., SA.</t>
  </si>
  <si>
    <t>CAPACITACION DE LA SEÑORA JULISSA CRUZ ABREU, DIRECTORA EJECUTIVA. EN EL CURSO DE REFORZAMIENTO DE IDIOMA INGLES, SEGÚN MEMORANDUM RH-M-000931-21</t>
  </si>
  <si>
    <t>B1500000153</t>
  </si>
  <si>
    <t>RAFAEL ARTURO MARTINEZ MEREGILDO</t>
  </si>
  <si>
    <t>DECISIONES ADOPTADAS, MIEMBROS CUERPOS COLEGIADOS NO.21-009 RESPECTO A LOS RECURSOS DE QUEJA NO,.32284 Y 32285</t>
  </si>
  <si>
    <t>B1500000044</t>
  </si>
  <si>
    <t>BOCITEX DOMINICANA, SRL</t>
  </si>
  <si>
    <t>COMPRA O CONFECCION DE UNIFORMES, PARA LAS DINAMIZADORAS, SEGÚN ORDEN NO.2021-00220</t>
  </si>
  <si>
    <t>B1500000101</t>
  </si>
  <si>
    <t>TECNAS, EIRL.</t>
  </si>
  <si>
    <t>COMPRA MONITOR FASE, DE ASCENSOR, SEGÚN ORDEN 2021-00123</t>
  </si>
  <si>
    <t>B1500001595</t>
  </si>
  <si>
    <t>B1500000128</t>
  </si>
  <si>
    <t>TROVASA HAND WASH, SRL</t>
  </si>
  <si>
    <t>SERVICIO DE LAVADO SENCILLO Y LAVADO INTERIOR, PARA LA FLOTILLA VEHICULAR DE LA INSTITUCION, SEGÚN ORDEN 2019-00118</t>
  </si>
  <si>
    <t>B1500000647</t>
  </si>
  <si>
    <t>COLEGIO DOMINICANO DE PERIODISTAS</t>
  </si>
  <si>
    <t>PUBLICIDAD COLOCADA EN EL PERIODICO "EL PERIODISTA" , CORRESPONDIENTE AL DIA NACIONAL DEL PERIODISTA, EL 5 DE ABRIL DEL 2021, SEGUN ORDEN 2021-00326</t>
  </si>
  <si>
    <t>OPTIC</t>
  </si>
  <si>
    <t>CONVENIO PARA EL SOTENIMIENTO DE LA OPERACION DEL ESPACIO QUE OCUPA EN EL PUNTO GOB-DISTRITO NACIONAL, EN SAMBIL, CORREPONDIENE AL MES DE AGOSTO 2021</t>
  </si>
  <si>
    <t>B1500001240</t>
  </si>
  <si>
    <t xml:space="preserve">SEGUNDO Y ULTIMO PAGO, POR ADQUISICION DE SET DE COCINA MELANINA  Y UN TOPE DE GRANITOVERDE </t>
  </si>
  <si>
    <t>JOV AUTOMATIZACIONES Y HERRERA, SRL</t>
  </si>
  <si>
    <t>CONTRATACION PARA LA IMPLEMENTACION DE LA RED INALAMBRICA INTEROFICINAS, FUNDACION LA MERCED, SEGÚN ORDEN 2021-00118</t>
  </si>
  <si>
    <t>B1500000108</t>
  </si>
  <si>
    <t>CROSS PUBLICIDAD, SRL</t>
  </si>
  <si>
    <t>COMPRA DE SELLO GOMIGRAFO DE RECIBIDO, RECTANGULAR, SEGÚN ORDEN DE COMPRA 2021-00263</t>
  </si>
  <si>
    <t>B1500000546</t>
  </si>
  <si>
    <t>EDENORTE DOMINICANA, SA.</t>
  </si>
  <si>
    <t>B1500223356</t>
  </si>
  <si>
    <t>B1500223244</t>
  </si>
  <si>
    <t>CONSUMO DE ENERGIA ELECTRICA DEL 01/07/21 AL 01/08/21, PERTENCIENTE A CERRO ALTO, (SANTIAGO)</t>
  </si>
  <si>
    <t>CONSUMO DE ENERGIA ELECTRICA DEL 01/07/21 AL 01/08/21, PERTENCIENTE A ALTO DE LA PALOMA, (DAJABON)</t>
  </si>
  <si>
    <t>CONSUMO DE ENERGIA ELECTRICA DEL 01/07/21 AL  01/08/21, PERTENECIENTE A LOS AZULES,( SALCEDO)</t>
  </si>
  <si>
    <t>B1500223457</t>
  </si>
  <si>
    <t>EDITORA EL NUEVO DIARIO, SA.</t>
  </si>
  <si>
    <t>COMPRA DE INSUMOS DE OFICINA TIMBRADOS, PARA USO DE LA INSTITUCION, PERIODO TRIMESTRAL JULIO-SEPTIEMBRE DEL AÑO 2021, SEGÚN ORDEN 2021-00306</t>
  </si>
  <si>
    <t>B1500003140</t>
  </si>
  <si>
    <t>SERTEMA, SRL.</t>
  </si>
  <si>
    <t>SEERVICIOS DE MANTENIMIENTO DE LAS ESTACIONES DE MONITOREO DEL ESPECTRO RADIOELECTRICO NACIONAL, SEGÚN CONTRATOS BS0006112-2021, BS0006107-2021</t>
  </si>
  <si>
    <t>B1500000011</t>
  </si>
  <si>
    <t>INVERSIONES CONQUES, SRL.</t>
  </si>
  <si>
    <t>COMPRA DE MATERIALES, QUE SERAN UTILIZADOS EN TRABAJOS ESPECIFICOS EN LA INSTITUCION, SEGÚN ORDEN 2021-00271</t>
  </si>
  <si>
    <t>CONCILIO EVANGELICO DE LAS ASAMB. DE DIOS, INC.</t>
  </si>
  <si>
    <t>ALQUILER 50 ESPACIOS DE PARQUEOS EN EL TEMPLO EL CALVARIO, UBICADO EN LA AVENICA ABRAHAM LINCOLN NO.964 , ENSANCHE PIANTINI, DE LA CIUDAD DE SANTO DOMINGO.</t>
  </si>
  <si>
    <t>B1500000049 - B1500000050</t>
  </si>
  <si>
    <t>CAASD</t>
  </si>
  <si>
    <t>B1500073426 - B1500074458</t>
  </si>
  <si>
    <t>CONSUMO DE AGUA POTABLE Y ALCANTARILLADO DEL  PARQUEO C/EL RETIRO, CORRESPONDIENTE A LOS MESES DE JULIO Y AGOSTO DEL 2021</t>
  </si>
  <si>
    <t>B1500072265 - B1500073733</t>
  </si>
  <si>
    <t>SANTO DOMINGO MOTORS COMPANY, SA.</t>
  </si>
  <si>
    <t>MANTENIMIENTO DE VEHICULO CHEVROLET SUBURBAN 84,000 KM. PLACA G419095, AÑO 2018, CHASIS IGNSK8KC6JR125839, SEGUN ORDEN 2021-00317</t>
  </si>
  <si>
    <t>B1500018102</t>
  </si>
  <si>
    <t>COMPAÑÍA DOMINICANA DE TELEFONOS, SA.</t>
  </si>
  <si>
    <t>B1500102802</t>
  </si>
  <si>
    <t>SERVICIOS CENTRAL TELEFONICA, CORRESPONDIENTE AL MES DE JULIO 2021</t>
  </si>
  <si>
    <t>B1500102804</t>
  </si>
  <si>
    <t xml:space="preserve">SERVICIOS FLOTA DE CELULARES, CORREPONDIENTE AL MES DE JULIO 2021. </t>
  </si>
  <si>
    <t>SERVICIOS DE TARJERAS DE INTERNET DATA, CORRESPONDIENTE AL MES DE JULIO 2021</t>
  </si>
  <si>
    <t>B1500102803</t>
  </si>
  <si>
    <t>CONUMO DE AGUA, ALMACEN V CENTENARIO, CORRESPONDIENTE A LOS MESES DE JULIO Y AGOSTO 2021</t>
  </si>
  <si>
    <t>B1500080995 - B1500081543</t>
  </si>
  <si>
    <t>CARLOS MANUEL ROMERO POLANCO</t>
  </si>
  <si>
    <t>B1500000115</t>
  </si>
  <si>
    <t>ELPIDIO QUEZADA RODRIGUEZ</t>
  </si>
  <si>
    <t>CUBICACION NO.3 POR ADECUACION SALA EN EL CENTRO DE CAPACITACION EN INFORMATICA, EN LA PROVINCIA SAN PEDRO DE MACORIS, SEGÚN  ORDEN 2021-00143</t>
  </si>
  <si>
    <t>B1500000004</t>
  </si>
  <si>
    <t>ALTICE DOMINICANA. SA.</t>
  </si>
  <si>
    <t>SERVICIOS DE TELECABLE OFICINA PRINCIPAL DESDE 20/6/21 AL 19/7/21</t>
  </si>
  <si>
    <t>B1500031862</t>
  </si>
  <si>
    <t>SERVICIOS CORRESPONDIENTE A LA CENTRAL TELEFONICA DEL INDOTEL PERIODO DEL 20/06/21 AL 19/07/21</t>
  </si>
  <si>
    <t>B1500031873</t>
  </si>
  <si>
    <t>CENTRAL TELEFONICA CCT, UBICADO EN EL MUSEO DE LAS TELECOMUNICACIONES, CORRESPONDIENTE AL PERIODO DEL 20/6/21 AL 19/07/21</t>
  </si>
  <si>
    <t>B1500031888</t>
  </si>
  <si>
    <t>BUSINESS FIT SERVICIO MOVIL DE VOZ DIRECTA, COMPRENDIDO DEL 01/07/21 AL 31/07/21</t>
  </si>
  <si>
    <t>B1500032210</t>
  </si>
  <si>
    <t>PLAN DE INTERNET MOVIL PARA LOS TELEFONOS: 809-106-7306; 809-108-4841; 809-142-0825, CORRESPONDEINTE AL PERIODO 01/07/21 AL 31/07/21</t>
  </si>
  <si>
    <t>B1500032047</t>
  </si>
  <si>
    <t>B1500031889</t>
  </si>
  <si>
    <t>BASOLER, SA.</t>
  </si>
  <si>
    <t>B1500000097</t>
  </si>
  <si>
    <t>ALQUILER DE 5 LOCALES MAS SOTANO, SEGÚN CONTRATO BS-011283-2020, CORRESPONDIENTE AL MES DE JULIO 2021</t>
  </si>
  <si>
    <t>SERVICIOS DE PLANTA ELECTRICA DE EMERGENCIA, SEGÚN CONTRATO BS-0011282-2020, CORRESPONDIENTE AL MES DE JULIO 2021</t>
  </si>
  <si>
    <t>B1500000096</t>
  </si>
  <si>
    <t>LOMERA SERVIVIOS MULTIPLES, SRL</t>
  </si>
  <si>
    <t>SERVICIO DE ROTULACION CON LOGO INDOTEL DEL VEHICULO HYUNDAY UNIVERSE, AÑO 2022 COLOR BLANCO, CHASIS KMJKIGI8BPNC98373, SEGÚN ORDEN 2021-00328</t>
  </si>
  <si>
    <t>B1500000125</t>
  </si>
  <si>
    <t>SEGUROS RESERVAS, SA.</t>
  </si>
  <si>
    <t>B1500030317 - B1500030387</t>
  </si>
  <si>
    <t>POLIZA CORRESPONDIENTE A ASISTENCIA FUNERARIA COLECTIVO PARA EMPLEADOS, COMPRENDIDO EN EL PERIODO 01/08/21 HASTA EL 31/08/21</t>
  </si>
  <si>
    <t>POLIZA CORRESPONDIENTE AL SEGURO DE VIDA PARA EMPLEADOS, COMPRENDIDO EN EL PERIODO 01/08/21 HASTA EL 31/08/21</t>
  </si>
  <si>
    <t>B1500030316 - B1500030386</t>
  </si>
  <si>
    <t>COMPRA DE PLANCHAS DE ACRILICO TRANSPARENTE, PARA EL MUSEO DE LAS TELECOMUNICACIONES, SEGÚN ORDEN DE COMPRA 2021-00243</t>
  </si>
  <si>
    <t>B1500000129</t>
  </si>
  <si>
    <t>REPUESTO JOAN AUTO AIRE, SRL</t>
  </si>
  <si>
    <t>MANTENIMIENTO DE AIRE ACONDICIONADO Y CAMBIO DE PIEZAS MITSUBISHI FUSO, PLACA 1-007469, COLOR BLANCO/CREMA, AÑO 2011, CHASIS BE637GF10036, SEFUN ORDEN 2021-00313</t>
  </si>
  <si>
    <t>B1500000063</t>
  </si>
  <si>
    <t>B1500030463 - B1500030487</t>
  </si>
  <si>
    <t>REFRIGERACION F &amp; H, SRL.</t>
  </si>
  <si>
    <t>COMPRA DE DOS BOMBA DE AGUA, PARA SER UTILIZADAS EN EL CLUB RECREATIVO DE LA INSTITUCION, SEGÚN ORDEN 2021-00330</t>
  </si>
  <si>
    <t>B1500000236</t>
  </si>
  <si>
    <t>INVERSIONES ND &amp; ASOCIADOS,SRL</t>
  </si>
  <si>
    <t>COMPRA DE INSUMOS DE OFICINAS, PARA USO DE LA INSTITUCION, EN LAS 4 DEPENDENCIAS, SEGÚN ORDEN 2021-00309</t>
  </si>
  <si>
    <t>B1500001248</t>
  </si>
  <si>
    <t>COMPRA DE LOS SIGUIENTES MOBILIARIOS: 2 ESCRITORIOS SECRETARIALES Y UN JUEGO DE SALA DE ESPERA, 2 BUTACAS A SER USADOS EN DEPARTAMENTO PRESIDENCIAL DE INDOTEL</t>
  </si>
  <si>
    <t>J FORTUNA CONSTRUCTORA, SRL</t>
  </si>
  <si>
    <t>SERGIO JULIO GEORGE RIVERA</t>
  </si>
  <si>
    <t>CORRESPONDIENTE A HONORARIOS DE LA SENTENCIA NO.0054-2021-SSEN-0017. DE FECHA 16 DE JUNIO DEL 2021</t>
  </si>
  <si>
    <t>B1100000094</t>
  </si>
  <si>
    <t>INTRANT</t>
  </si>
  <si>
    <t>CORRESPONDIENTE A 33 COLABORADORES DE EL DEPARTAMENTO DE TRANSPORTACION, EN LA CAPACITACION TALLER DE MANEJO DEFENSIVO, SEGÚN MEMORANDUM</t>
  </si>
  <si>
    <t>B1500000002</t>
  </si>
  <si>
    <t>UVRO SOLUCIONES EMPRESARIALES, SRL</t>
  </si>
  <si>
    <t>COMPRA DE  ALIMENTOS Y BEBIDAS, PARA USO DE LA INSTITUCION EN LAS 4 DEPENDENCIAS, PARA EL PERIODOTRIMESTRAL JULIO-SEPTIEMBRE DEL 2021, SEGÚN ORDEN 2021-00293</t>
  </si>
  <si>
    <t>B1500000139</t>
  </si>
  <si>
    <t>WIND TELECOM, SA.</t>
  </si>
  <si>
    <t>B1500008430 - B15000008340</t>
  </si>
  <si>
    <t>HERNANDO DE JESUS HERNANDEZ ARISTY</t>
  </si>
  <si>
    <t>DECISIONES ADOPTADAS, MIEMBROS CUERPOS COLEGIADOS NO.21-009 RESPECTO A LOS RECURSOS DE QUEJA NO,.32284 Y 32286</t>
  </si>
  <si>
    <t>B1500000073</t>
  </si>
  <si>
    <t>GRUAS BEART, SRL.</t>
  </si>
  <si>
    <t>ALQUILER DE GRUA DE PLATAFORMA GRANDE, PARA EL TRASLADO DE 3 FURGONETAS COLOR BLANCO AÑO 2003 , CHASIS 1FTSE-05407,  IFTSE-05408, IFTSE-05409, SEGÚN ORDEN 2021-00244</t>
  </si>
  <si>
    <t>SERVICIOS PRESTAOS EN SU CALIDAD DE ABOGADO Y NOTARIO PUBLICO, CONSISTENTE EN LEGALIZACIONES DE DOCUMENTOS REALIZADOS PARA EL INDOTEL, SEGÚN MEMORANDUM CJ-M0002111-21</t>
  </si>
  <si>
    <t>COMPRA DE DOS UNIDADES DE AIRES ACONDICIONADOS TIPO MANEJADORAS  COMPLETOS CON INSTALACION PARA SER COLOCADOS EN EL DEPARTAMENTO FINANCIERO Y EL SALON DE  ACTIVIDADES DEL 5TO PISO</t>
  </si>
  <si>
    <t>COMPRA DE DOS MAMPARAS EN ACRILICO TRANSPARENTE, PARA SER USADO EN LA UNIDAD DE ASISTENCIA (DAO), SEGÚN ORDEN 2021-00270</t>
  </si>
  <si>
    <t>CONSUMO DE AGUA POTABLE Y ALCANTARILLADO DEL CENTRO INDOTEL ESPACIO REPUBLICA DIGITAL, CORRESPONDIENTE A LOS MESES DE JULIO Y AGOSTO 2021</t>
  </si>
  <si>
    <t>SERVICIO DE TELECABLE, UBICADO EN EL MUSEO DE LAS TELECOMUNICACIONES, CORRESPONDIENTE AL PERIODO 20/06/21 AL 19/7/21</t>
  </si>
  <si>
    <t>EMISION DE LA POLIZA 2-2-502-0275047, VIGENTE DESDE EL 03/08/2021 HASTA 03/08/2022, Y AUMENTO DE LA POLIZA 2-2-503-0126736, DEL PROGRAMA DE SEGUROS DE PROPIEDAD Y VEHICULOS</t>
  </si>
  <si>
    <t>ARRENDAMIENTO DEL PARQUEO UBICADO ENTRE LAS CALLES JACINTO MAÑON CON ESQUINA FILOMENA GOMEZ DE COVA, ENSANCHE PIANTINI, SD., CORRESPONDIENTE AL  MES DE AGOSTO 2021</t>
  </si>
  <si>
    <t>B1500000080</t>
  </si>
  <si>
    <t>SERVICIO DE ACCESO A INTERNET 4G LTE EN UNIDADES  DE ATENCION PRIMARIAS PARA EL PROYECTO DE REDES WIFI DEL PLAN BIENAL 2017-2018</t>
  </si>
  <si>
    <t>PARTICIPACIÓN DE 17  COLABORADORES DEL DEPARTAMENTO DE PROTECCIÓN AL USUARIO, 2 DE RECEPCIÓN Y 1 DE DESARROLLO DEL TALENTO HUMANO</t>
  </si>
  <si>
    <t>COMPRA DEL CRISTAL TRASERO DEL VEHÍCULO TOYOTA  PRADO, PLACA G-137341, COLOR NEGRO, AÑO 2006, CHASIS JTEBY25J300012950 , SEGÚN ORDEN 2021-00267</t>
  </si>
  <si>
    <t>COMPRA DE TENSOR Y LA BOMBA DE AGUA DEL VEHÍCULO TOYOTA HILUX, PLACA L-250905, COLOR BLANCO AÑO 2008, CHASIS MROFZ29G701708799, SEGÚN ORDEN 2021-00267</t>
  </si>
  <si>
    <t>BOLETOS AÉREOS, VIÁTICOS Y SEGURO DE VIAJE, PARA EL SR. NELSON ARROYO, PRESIDENTE DEL CONSEJO, HILDA POLANCO MORALES, MIEMBRO DEL CONSEJO DIRECTIVO, ADA JULISSA CRUZ, DIRECTORA EJECUTIVA Y DIRECTOR DE INTERNACIONAL.</t>
  </si>
  <si>
    <t>COMPRA DE VARIOS EQUIPOS DE TECNOLOGÍA, QUE SERÁN USADOS PARA REALIZAR BACK-UP AL SERVIDOR DEL PROYECTO DE DRIVE TEST, DE LA DIRECCIÓN DE FISCALIZACIÓN</t>
  </si>
  <si>
    <t>COMPRA DE UNA MAQUINA SOPLADORA, 125BVX, LA MISMA SERÁ UTILIZADA PARA LIMPIEZA DE LOS PARQUEOS DE LA INSTITUCIÓN, SEGÚN ORDEN 2021-00304</t>
  </si>
  <si>
    <t>ADQUISICIÓN DE 700 GALONES DE GASOIL REGULAR PARA SER USADOS EN PLANTA ELECTRICA DEL CENTRO INDOTEL, SEGÚN ORDEN 2021-00242</t>
  </si>
  <si>
    <t>SERVICIOS PRESTADOS EN CALIDAD DE NOTARIO PÚBLICO, CONSISTENTE EN LA LEGALIZACIÓN DE DOCUMENTOS REALIZADOS PARA EL INDOTEL , SEGÚN MEMORÁNDUM NO.C7-M-000236-21</t>
  </si>
  <si>
    <t>SERVICIOS PRESTADOS EN CALIDAD DE ALGUACIL ORDINARIO, DE LA CÁMARA PENAL DE LA CORTE DE APELACIONES DE SANTO DOMINGO CONSISTENTE EN LA NOTIFICACIÓN DE DOCUMENTOS REALIZADOS POR INDOTEL</t>
  </si>
  <si>
    <t xml:space="preserve">COMPRA DE UN (1) ADAPTADOR DE CA  FUENTE DE ALIMENTACION PARA  </t>
  </si>
  <si>
    <t>FUJITSU  SCANSNAP 1X500, ENTRADA DE VOTAJE 100-240 VAC 50/60HZ.SEGUN ORDEN 2021-00294</t>
  </si>
  <si>
    <t>SERVICIO TÉCNICO ESPECIALIZADO PARA ELECTRIFICACIÓN DE LA ESTACIÓN DE MONITOREO PRINCIPAL DEL ESPECTRO RADIOELÉCTRICO DE SANTO DOMINGO, SEGÚN ORDEN 2019-00160</t>
  </si>
  <si>
    <t>SERVICIOS DE FUMIGACIÓN CONTRA PLAGAS EN LA CEDE PRINCIPAL, CENTRO INDOTEL, ALMACÉN V CENTENARIO Y CLUB RECREATIVO, CORRESPONDIENTE A LOS MESES DE MAYO Y JUNIO 2021</t>
  </si>
  <si>
    <t>ADQUISICIÓN Y CONFIGURACIÓN SISTEMA DE MICRÓFONOS SHURE MICROFLEX WIRLESS INTERFACE AUDIO, ESTACIÓN DE CARGA CON 6 Y DOS MICRÓFONOS SEGÚN ORDEN 2021-00254</t>
  </si>
  <si>
    <t>CONSUMO DE ENERGÍA ELÉCTRICA DEL 18/6/21 AL 19/7/21 PERTENECIENTE A LA ESTACIÓN DE MONITOREO SANTO DOMINGO</t>
  </si>
  <si>
    <t>CONSUMO DE ENERGÍA ELÉCTRICA DEL 18/6/21 AL 19/7/21 PERTENECIENTE AL ALMACÉN V CENTENARIO DE LA CALLE FARALLÓN  NORTE ESQUINA  V CENTENARIO</t>
  </si>
  <si>
    <t>CONSUMO DE ENERGÍA ELÉCTRICA DEL 18/6/21 HASTA 19/7/21, PERTENECIENTE A LA ESTACIÓN MONITOREO ESPECTRO DE HIGUEY</t>
  </si>
  <si>
    <t>CONSUMO ENERGÍA ELÉCTRICA DEL 18/6/21 AL 19/7/21, PERTENECIENTE AL MUSEO DE LAS TELECOMUNICACIONES DE LA CALLE ISABEL LA CATÓLICA NO, 203 ZONA COLONIAL</t>
  </si>
  <si>
    <t>SERVICIO DE VOZ Y DATOS EQUIPOS DRIVE TEST (DIRECCIÓN DE FISCALIZACIÓN) CUENTA NO.98702655-001, CORRESPONDIENTE AL MES DE JULIO 2021</t>
  </si>
  <si>
    <t>SERVICIO DE ENERGÍA ELÉCTRICA DE LOS NIC: 5013178, 5534692, 5803899,5817032</t>
  </si>
  <si>
    <t>COMPRA DE CERTIFICADOS DIGITALES DE LOS PORTALES  WEB DE LA INSTITUCIÓN SEGÚN ORDEN 2021- 00281</t>
  </si>
  <si>
    <t>COMPRA DE 2 MACBOOK PRO 13.3 INCH Y 7 LAPTOPS PARA SER UTILIZADAS EN LA INSTITUCIÓN, SEGÚN ORDEN 2021- 00110</t>
  </si>
  <si>
    <t>ALQUILER DE GRÚA DE PLATAFORMA GRANDE, PARA EL TRASLADO DE 3 FURGONETAS COLOR BLANCO AÑO 2003 , CHASIS 1FTSE-05407,  IFTSE-05408, IFTSE-05409, SEGÚN ORDEN 2021-00244</t>
  </si>
  <si>
    <t>DISTRIBUIDORA DE REPUESTOS  DEL CARIBE, SRL</t>
  </si>
  <si>
    <t>OFICINA DE COORDINACION PRESIDENCIAL</t>
  </si>
  <si>
    <t>FLOW, SRL.</t>
  </si>
  <si>
    <t>RAMIREZ &amp; MOJICA ENVOY PACK COURIER  EXPRESS ,SRL.</t>
  </si>
  <si>
    <t>SERVICIOS TECNICOS TAVERAS, SRL</t>
  </si>
  <si>
    <t>WESOLVE TECH, SRL</t>
  </si>
  <si>
    <t>TRILOGY DOMINICANA, S.A</t>
  </si>
  <si>
    <t>EMPRESA DIST. DE ELECTRICIDAD DEL ESTE</t>
  </si>
  <si>
    <t>EDESUR DOMINICANA, S.A.</t>
  </si>
  <si>
    <t>SEGURITRONIC SRL</t>
  </si>
  <si>
    <t>GRUAS BEART, SRL</t>
  </si>
  <si>
    <t>MUEBLES OMAR, S. A.</t>
  </si>
  <si>
    <t>LEOPOLDO ANTONIO PEREZ SANTOS</t>
  </si>
  <si>
    <t>FEJAGUS COMERCIAL, SRL</t>
  </si>
  <si>
    <t>ROA COMERCIAL, SRL</t>
  </si>
  <si>
    <t>ACADEMIA EUROPEA  A.E.,   S.A.</t>
  </si>
  <si>
    <t>* NULO ** JOV AUTOMATIZACIONES Y HERRERIA, SRL</t>
  </si>
  <si>
    <t>CROS PUBLICIDAD, SRL</t>
  </si>
  <si>
    <t>EDENORTE DOMINICANA, S.A</t>
  </si>
  <si>
    <t>EDITORA EL NUEVO DIARIO, S.A.</t>
  </si>
  <si>
    <t>SERTEMA, SRL</t>
  </si>
  <si>
    <t>INVERSIONES CONQUES, SRL</t>
  </si>
  <si>
    <t>CONCILIO EVANGELICO DE LAS ASAMB. DE DIOS INC</t>
  </si>
  <si>
    <t>SANTO DOMINGO MOTORS COMPANY, S.A.</t>
  </si>
  <si>
    <t xml:space="preserve">COMPAÑIA DOMINICANA DE TELEFONOS, S.A </t>
  </si>
  <si>
    <t>CARLOS MARCEL ROMERO POLANCO</t>
  </si>
  <si>
    <t>ALTICE DOMINICANA, SA</t>
  </si>
  <si>
    <t>BASOLER, SA</t>
  </si>
  <si>
    <t>LOMERA SERVICIOS MULTIPLES, SRL</t>
  </si>
  <si>
    <t>SEGUROS RESERVAS, S.A.</t>
  </si>
  <si>
    <t>REFRIGERACION F &amp; H, SRL</t>
  </si>
  <si>
    <t>INVERSIONES ND &amp; ASOCIADOS, SRL.</t>
  </si>
  <si>
    <t>WIND TELECOM, S. A.</t>
  </si>
  <si>
    <t>FUNDACION MANOS QUE INSPIRAN FMI</t>
  </si>
  <si>
    <t>PAGO DE FACTURA NO.B1500000001 CORRESPONDIENTE A PARTCIPACION DE 17 COLABORADORES DE EL DEPARATAMENTO DE PROTECCION AL USUARIO, 2 DE LA RECEPCION Y 1 DE DESARROLLO DEL TALENTO HUMANO DE</t>
  </si>
  <si>
    <t xml:space="preserve">   PAGO DE FACTURA NCF B1500000172, POR COMPRA DE CRISTAL TRASERO DEL VEHICULO TOYOTA PRADO, PLACA G-137341, COLOR NEGRO,  AÑO 2006 CHASIS JTEBY25J300042950, SEGUN ORDEN 2021-00267.</t>
  </si>
  <si>
    <t>PAGO  FACTURA NCF.B1500000178  POR COMPRA DE TENSOR Y LA BOMBA DE AGUA DEL VEHICULO TOYOTA HILUX, PLACA L-250905,COLOR BLANCO, AÑO 2008, CHASIS MROFZ29G701708799,SEGUN ORDEN 2021-00308 .</t>
  </si>
  <si>
    <t>PAGO DE FACTURA NO. 0000080 POR CONCEPTO DE GASTOS DE BOLETOS AEREOS, VIATICOS Y SEGURO DE VIAJE, PARA NELSON ARROYO, PRESIDENTE DEL CONSEJO, HILDA POLANCO MORALES MIEMBRO DEL CONSEJO DIRECTIVO,</t>
  </si>
  <si>
    <t xml:space="preserve"> PAGO DE FACTURA  NCF  B1500000189, POR   COMPRA DE LAMINADOS PARA 7 PUERTAS, CON LA FINALIDAD DE SER USADOS EN VARIOS DEPARTAMENTOS, SEGUN ORDEN 2021-00303</t>
  </si>
  <si>
    <t>PAGO FACTURA NO. B1500000055, CORRESPONDIENTE A LOS SERVICIOS PRESTADOS EN SU CALIDAD DE ALGUACIL ORDINARIO, CONSISTENTE EN NOTIFICACIONES DE VARIOS ACTOS DE ALGUACIL REALIZADOS AL INDOTEL SEGÚN</t>
  </si>
  <si>
    <t>SOLICITUD DE PAGO FACTURA NCF B1500000020, POR COMPRA   DE VARIOS EQUIPOS  DE TECNOLOGIA, QUE SERAN USADOS  PARA RELIZAR  BACKUP AL SERVIDOR DEL PROYECTO DE DRIVE TEST,  DE  LA DIRECCION  DE FIZCALIZACION,</t>
  </si>
  <si>
    <t>SOLICITUD PAGO FACTURA NCF B1500001641,  POR COMPRA  DE UNA MAQUINA SOPLADORA 125BVX,  LA MISMA SERA USADA  PARA LIMPIEZA DE LOS PARQUEOS DE LA INSTUTUCION,  SEGUN ORDEN 2021-00304</t>
  </si>
  <si>
    <t>PAGODE FACTURA NCF B1500000449, POR  COMPRA DE  LOS SIGUIENTES MOBILIARIOS :  DOS ( 02), ESCRITORIOS SECRETARIALES Y  UN JUEGO DE SALA DE ESPERA DOS  (02) BUTACAS,  A SER  USADOS EN DEPARTAMENTO</t>
  </si>
  <si>
    <t>PAGO DE NCF # B1500000062, POR ADQUISICION DE 700 GALONES DE GASOIL REGULAR PARA SER UTILIZADO EN LA PLANTA ELECTRICA DEL CENTRO INDOTEL, SEGUN ORDEN 2021-00242.</t>
  </si>
  <si>
    <t>PAGO FACTURA, NCF: B1500000241, CORRESP. A LOS SERVICIO PRESTADO EN CALIDAD DE NOTARIO PUBLICO, CONSISTENTE EN LA LEGALIZACION  DE DOCUMENTOS  REALIZADOS PARA EL INDOTEL, SEGUN MEMORANDUM</t>
  </si>
  <si>
    <t>PAGO FACTURA, NCF: B1500000119, CORRESPONDIENTE A LOS SERVICIOS PRESTADO EN CALIDAD DE ALGUACIL ORDINARIO DE LA CAMARA PENAL DE LA CORTE DE APELACION DE SANTO DOMINGO, CONSISTENTE EN LA</t>
  </si>
  <si>
    <t xml:space="preserve"> PAGO FACTURA NCF  B1500000553,  POR COMPRA DE UN (1) ADAPTADOR DE CA  FUENTE DE ALIMENTACION PARA FUJITSU  SCANSNAP 1X500, ENTRADA DE VOTAJE 100-240 VAC 50/60HZ.SEGUN ORDEN 2021-00294</t>
  </si>
  <si>
    <t>PAGO DE NCF # B1500000060, POR SERVICIO TECNICO ESPECIALIZADO PARA ELECTRIFICACION DE LA ESTACION FIJA DE MONITOREO PRINCIPAL DEL ESPECTRO RADIOELECTRICO DE SANTO DOMINGO, SEGUN ORDEN 2019-00160.</t>
  </si>
  <si>
    <t>PAGO DE NCF # B1500000059, POR SERVICIO TECNICO, PARA DAR MANTENIMIENTO PREVENTIVO Y CORRECTIVO A LAS ESTACIONES FIJAS DE MONITOREO DEL ESPECTRO RADIOELECTRICO DE SANTO DOMINGO Y BARAHONA, SEGÚN</t>
  </si>
  <si>
    <t>PAGO FACTURA, NCF: B1500000013/ B1500000015, SERVICIOS DE FUMIGACION CONTRA PLAGAS  EN LA : SEDE PRINCIPAL,  CENTRO INDOTEL, ALMACEN V. CENTENARIO Y  CLUB RECREATIVO, CORRESPONDIENTE A LOS MESES DE</t>
  </si>
  <si>
    <t xml:space="preserve"> PAGO FACTURA NCF B1500000114, POR ADQUISICION Y CONFIGURACION  SISTEMA  DE MICROFONOS SHURE MICROFLEX WIRELESS INTERFACE AUDIO , ESTACION DE CARGA CON 6 Y DOS MICROFONOS, SEGUN ORDEN 2021-00254</t>
  </si>
  <si>
    <t xml:space="preserve">PAGO DE FACTURA NO. 159674494,  NCF B1500001741, SERVICIO DE DATOS DE DATOS SMEGER  CUENTA NO.54246864-001 NO.54246864-001  CORRESPONDIENTE AL  MES DE JULIO 2021.   CORRESPONDIENTE AL  MES DE JULIO 2021.  </t>
  </si>
  <si>
    <t xml:space="preserve">FACT. REF. DE PAGO 4037282035-13, NCF: B1500160570, CONSUMO DE ENERGIA ELECTRICA, DEL 18/06/2021 AL 19/07/2021, PERTENECIENTE  ESTACION DE MONITOREO SANTO DOMINGO. ( NIC:4037282 ).  </t>
  </si>
  <si>
    <t xml:space="preserve">FACT. REF. DE PAGO 2039391297-22, NCF: B1500161100, CONSUMO DE ENERGIA ELECTRICA, DEL 18/06/2021 AL 19/07/2021, PERTENECIENTE  ALMACEN V CENTENARIO DE LA CALLE FARALLON DEL NORTE ESQ. V CENTENARIO. ( NIC:2039391 ).  </t>
  </si>
  <si>
    <t>FACT. REF. DE PAGO 1625494339-35, NCF: B1500163762, CONSUMO DE ENERGIA ELECTRICA, DEL 18/06/2021 AL 19/07/2021, PERTENECIENTE A LA ESTACION MONITOREO ESPECTRO DE HIGUEY, (NIC: NO. 1625494)</t>
  </si>
  <si>
    <t>FACT. REF. DE PAGO 2134206279-31, NCF: B1500159850, CONSUMO DE ENERGIA ELECTRICA, DEL 18/06/2021 AL 19/07/2021, PERTENECIENTE AL MUSEO DE LAS TELECOMUNICACIONES  DE LA CALLE ISABEL LA CATOLICA NO. 203 ZONA COLONIAL</t>
  </si>
  <si>
    <t xml:space="preserve">FACTURA NO.159686401  NCF B1500001756, SERVICIO DE VOZ Y DATOS EQUIPOS DRIVE TEST (DIRECCION DE FISCALIZACION).  CUENTA NO.98702655-001  CORRESPONDIENTE AL  MES JULIO-2021. </t>
  </si>
  <si>
    <t xml:space="preserve">PAGO FACTURAS, B1500231116/ B1500232790/  B1500231118/ B1500231792/ B1500231119/ B1500231115/ B1500231117/ B1500231214/ B1500231129, POR SERVICIO DE ENERGIA ELECTRICA, DE LOS NIC: 5013178, 5534692, , 5803899, 5817032  </t>
  </si>
  <si>
    <t>PAGO FACTURA NCF B1500000116 ,POR COMPRA DE LOS CERTIFICADOS DIGITALES DE LOS PORTALES WEB DE LA INSTITUCION, SEGUN ORDEN 2021-00281</t>
  </si>
  <si>
    <t>PAGO FACTURA, NCF: B1500000151, COMPRA DE (2) MACBOOK PRO 13.3INCH Y (7) LAPTOPS PARA SER UTILIZADAS EN LA INSTITUCION, SEGUN ORDEN 2021-00110.</t>
  </si>
  <si>
    <t>PAGO FACTURA NCF B1500000122, POR ARQUILER DE  GRUA, DE PLATAFORMA GRANDE PARA EL TRASLADO DE 3 FURGONETAS  COLOR BLANCO,  AÑO 2003,  CHASIS 1FTSE-05407  /  IFTSE-05408  / IFTSE-05409, SEGUN ORDEN</t>
  </si>
  <si>
    <t xml:space="preserve"> PAGO FACTURA NCF B1500001998, POR LA   COMPRA DE UN SILLON  ERGONOMICO,  PARA EMPLEADA DE LA INSTITUCION QUE FUE DIAGNOSTICADA CON PROBLEMA DE  CERVICOBRAQUIALGIA,  SEGUN ORDEN  2021-00232.</t>
  </si>
  <si>
    <t xml:space="preserve"> PAGO FACTURA NCF B1500000127, POR COMPRA DE CUARENTA (40) CAJAS DE CARTON , TIPO ARCHIVO LEGAL TPA/FDO K DE DIMENSIONES 24X15X10, SEGUN ORDEN 2021-00312.</t>
  </si>
  <si>
    <t xml:space="preserve"> PAGO FACTURA NCF B1500000154, POR COMPRA DE UN  1  FREGADERO TIPO BAR DE (15 X15), PARA SER UTILIZADO EN LA COCINA DE  PRESIDENCIA,  SEGUN ORDEN DE COMPRA 2021-00258.</t>
  </si>
  <si>
    <t>PAGO DE FACTURA NCF B1500000118, POR COMPRA DE DOS UNIDADES DE AIRES ACONDIONADOS TIPO MANEJADORAS COMPLETOS, CON INSTALACION PARA SER COLOCADOS EN EL DEPARTAMENTO  FINANCIERO Y EL SALON DE</t>
  </si>
  <si>
    <t>PAGO DE  FACTURA  B1500000153, POR CAPACITACION DE LA SRA. JULISSA CRUZ ABREU, DIRECTORA EJECUTIVA, EN EL CURSO DE REFORZAMIENTO DE IDIOMA INGLES, SEGUN MEMORANDUM RH-M-000931-21</t>
  </si>
  <si>
    <t>PAGO DE FACTURA  NO. B1500000044, POR DECISIONES ADOPTADAS, MIEMBROS CUERPOS COLEGIADOS NO.21-009, RESPECTO A LOS  RECURSOS DE QUEJA NO. 32284 Y 32285.</t>
  </si>
  <si>
    <t>PAGO DE FACTURA  NO. B1500000073, POR DECISIONES ADOPTADAS, MIEMBROS CUERPOS COLEGIADOS NO.21-009, RESPECTO AL RECURSO DE QUEJA NOS. 32284 Y 32285</t>
  </si>
  <si>
    <t>PAGO FACTURA NO. B1500000187, CORRESPONDIENTE A LOS SERVICIOS PRESTADOS EN SU CALIDAD DE ABOGADO Y NOTARIO PUBLICO,   CONSISTENTE EN LEGALIZACIONES DE DOCUMENTOS REALIZADOS PARA EL INDOTEL SEGÚN</t>
  </si>
  <si>
    <t>PAGO FACTURA NCF B1500000101, POR COMPRA O CONFECCION DE UNIFORMES, PARA LAS DINAMIZADORAS,  SEGÚN ORDEN 2021-00220.</t>
  </si>
  <si>
    <t xml:space="preserve"> PAGO  FACTURA NCF. B1500001595, POR COMPRA DE MONITOR FASE,  DE ASCENSOR,  SEGUN ORDEN 2021-00123. MONTO RD$13,275.00   ITEBIS RD$2,389.50   DESC.5% RD$663.75</t>
  </si>
  <si>
    <t xml:space="preserve"> PAGO FACTURA NCF B1500000128, POR  COMPRA DE 2 MAMPARAS  EN ACRILICO TRANSPARENTE, PARA SER</t>
  </si>
  <si>
    <t>PAGO DE NCF # B1500000647, SERVICIO DE LAVADO SENCILLO Y LAVADO INTERIOR , PARA LA FLOTILLA VEHICULAR DE LA INSTITUCION, SEGUN ORDEN 2019-00118.</t>
  </si>
  <si>
    <t>PAGO FACTURA, NCF: B1500000127, POR PUBLICIDAD COLOCADA EN EL PERIODICO "EL PERIODISTA", CORRESPONDIENTE AL DIA NACIONAL DEL PERIODISTA EL 5 DE ABRIL DEL 2021, SEGUN ORDEN 2021-00326.</t>
  </si>
  <si>
    <t>PAGO DE  NCF #  B1500001240, CONVENIO PARA EL SOSTENIMIENTO DE LA OPERACION DEL ESPACIO QUE OCUPA EN EL PUNTO GOB-DISTRITO NACIONAL, EN SAMBIL, CORRESPONDIENTE AL MES DE AGOSTO 2021,  SEGUN CONTRATO</t>
  </si>
  <si>
    <t xml:space="preserve">2DO Y ULTIMO PAGO FACTURA, NCF: B1500000153, POR ADQUISICION DE SET DE COCINA MELANINA Y UN TOPE DE GRANITO VERDE UBATUBA CON BACKPLASH, PARA SER UBICADO EN PRESIDENCIA, SEGUN ORDEN 2021-00164. </t>
  </si>
  <si>
    <t xml:space="preserve"> PAGO FACTURA NCF B1500000108, POR CONTRATACION PARA LA IMPLEMENTACION DE LA RED INALAMBRICA INTEROFICINAS, FUNDACION  LA MERCED, SEGUN ORDEN 2021-00118</t>
  </si>
  <si>
    <t xml:space="preserve"> PAGO FACTURA NCF B1500000546, POR COMPRA DE SELLO GOMIGRAFO DE RECIBIDO, RECTANGULAR, SEGUN ORDEN DE COMPRA 2021-00263</t>
  </si>
  <si>
    <t xml:space="preserve">REFERENCIA DE PAGO NO.6001062383, NCF B1500223356, CONSUMO DE ENERGIA ELECTRICA DEL 01/07/2021 AL 01/08/2021, PERTENECIENTE A LOS AZULES, SALCEDO (NIC: 6001062)  </t>
  </si>
  <si>
    <t>REFERENCIA DE PAGO NO. 5200991348,  NCF# B1500223244 CONSUMO DE ENERGIA ELECTRICA, DEL 01/07/2021 AL 01/08/2021, PERTENECIENTE A CERRO ALTO SANTIAGO (NIC 5200991)</t>
  </si>
  <si>
    <t xml:space="preserve">REFERENCIA DE PAGO NO.7164159208,  NCF# B1500223457,  CONSUMO DE ENERGIA ELECTRICA, DEL 01/07/2021  AL 01/08/2021, PERTENECIENTE A ALTO DE LA PALOMA (DAJABON)  (NIC 7164159 ) </t>
  </si>
  <si>
    <t xml:space="preserve"> PAGO DE FACTURA NCF B1500003140, POR COMPRA DE INSUMOS DE OFICINA TIMBRADOS , PARA USO DE LA INSTITUCION,  PERIODO TRIMESTRAL JULIO- SEPTIEMBRE DEL AÑO 2021, SEGUN ORDEN 2021-00306.</t>
  </si>
  <si>
    <t>PAGO FACTURA, NCF: B1500000011,  CORRESPONDIENTE A LOS SERVICIOS DE MANTENIMIENTOS DE LAS ESACIONES DE MONITOREO DEL ESPECTRO RADIOELECTRICO NACIONAL, SEGUN CONTRATOS: BS-0006112-2021, BS-0006107-2021,</t>
  </si>
  <si>
    <t>PAGO FACTURA NCF B1500000060 POR   COMPRA DE MATERIALES,  QUE SERAN  UTILIZADOS EN TRABAJOS ESPECIFICOS, EN LA INSTITUCION, SEGUN ORDEN 2021-00271.</t>
  </si>
  <si>
    <t>PAGO DE  FACTURA, NCF: B1500000049/ B1500000050,  POR EL ALQUILER DE 50 ESPACIOS DE PARQUEO EN EL TEMPLO EL CALVARIO, UBICADO EN LA AVENIDA ABRAHAM LINCOLN NO. 964, ENSANCHE PIANTINNI, DE LA CIUDAD DE SANTO</t>
  </si>
  <si>
    <t>PAGO DE  FACTURAS. NO. FS-1111770 Y FS-1167701,  NCF #   B1500073426, B1500074458 CONSUMO DE AGUA POTABLE Y ALCANTARILLADO DEL CENTRO INDOTEL ESPACIO REPUBLICA DIGITAL (CCT), CORRESPONDIENTE A LOS MESES DE ALCANTARILLADO DEL CENTRO INDOTEL ESPACIO REPUBLICA DIGITAL (CCT), CORRESPONDIENTE A LOS MESES DE</t>
  </si>
  <si>
    <t>PAGO FACTURAS. NO. FS-905897, / 1134572  NCF: B1500072265, / B1500073733  POR CONSUMO DE AGUA POTABLE Y ALCANTARILLADO DEL PARQUEO C/. EL RETIRO, CORRESPONDIENTE A LOS MESES DE  JULIO Y AGOSTO  DEL 2021 (</t>
  </si>
  <si>
    <t>PAGO FACT.159,  NCF B1500102802, SERV. FLOTA  CELULARES, CORRESP. AL MES DE  JULIO-2021  CUENTA NO.706002893 MONTO RD$226,261.90      IMPUESTO  RD$59,092.67    DESC.5 % RD$11,313.10</t>
  </si>
  <si>
    <t xml:space="preserve"> PAGO FACTURA NCF B1500018102, POR  MANTENIMIENTO DE 84,000  KM, VEHICULO CHEVROLET SUBURBAN PLACA  G-419095,  AÑO 2018,  CHASIS IGNSK8KC6JR125839, SEGUN ORDEN 2021-00317 G-419095,  AÑO 2018,  CHASIS IGNSK8KC6JR125839, SEGUN ORDEN 2021-00317.</t>
  </si>
  <si>
    <t>PAGO DE FACTURA #153, NCF:B1500102804, CUENTA NO. 709225876, POR SERVICIOS CENTRAL TELEFONICA , CORRESPONDIENTE AL MES DE JULIO 2021.</t>
  </si>
  <si>
    <t>PAGO DE FACT NO.150  NCF B1500102803, CTA.# 707454799,  SERVICIOS DE TARJETAS DE INTERNET DATA MOVIL, CORRESPONDIENTE AL MES DE JULIO 2021.</t>
  </si>
  <si>
    <t xml:space="preserve">PAGO FACTURAS. NO. 91649611, /91781932,   NCF B1500080995, /B1500081543,  POR CONSUMO DE AGUA, ALMACEN V CENTENARIO, CORRESPONDIENTE A LOS  MESES DE JULIO Y AGOSTO-2021, ( CODIGO DEL SISTEMA NO.417557 ) </t>
  </si>
  <si>
    <t>PAGO DE FACTURA  NO. B1500000115, POR DECISIONES ADOPTADAS, MIEMBROS CUERPOS COLEGIADOS NO.21-009, RESPECTO A LOS  RECURSOS DE QUEJA NO. 32284 Y 32285.</t>
  </si>
  <si>
    <t xml:space="preserve">4TO PAGO CORRESPONDIENTE A LA CUBICACION NO. 3, NCF: B1500000004,  POR ADECUACION SALA EN EL CENTRO DE CAPACITACION EN INFORMATICA, EN LA PROVINCIA SAN PEDRO DE MACORIS, SEGUN ORDEN 2021-00143. </t>
  </si>
  <si>
    <t>PAGO DE FACTURA NO. CC202107252405124945, NCF: B1500031862,  CUENTA NO. 1475052, PARA EL PERIODO COMPRENDIDO DEL  20/06/2021 AL 19/07/2021, POR SERVICIOS DE TELECABLE OFICINA PRINCIPAL.</t>
  </si>
  <si>
    <t>PAGO DE FACT. NO. CC202107252405127045  CTA #2979364, NCF: B1500031873  CORRESPONDIENTE A LA CENTRAL TELEFONICA DEL INDOTEL PERIODO DEL 20/06/2021  AL 19/07/2021</t>
  </si>
  <si>
    <t xml:space="preserve">PAGO FACTURA NO. CC202107252405134104, NCF B1500031888,  CUENTA NO. 7715659,   CENTRAL TELEFONICA DEL CCT, UBICADO EN EL MUSEO DE LAS TELECOMUNICACIONES, CORRESPONDIENTE AL PERIODO DEL 20/06/2021  AL 19/07/2021. </t>
  </si>
  <si>
    <t>PAGO DE FACTURA NO. CC2021008055201253446, NCF: B1500032210, CUENTA NO. 71299770, PARA EL PERIODO COMPRENDIDO DEL 01/07/2021 AL 31/07/2021, POR CONCEPTO DE BISINESS FIT SERVICIO MOVIL DE VOZ DIRECTA</t>
  </si>
  <si>
    <t xml:space="preserve">PAGO FACT.CC202108055201245793,  NCF: B1500032047  (CUENTA: 9308820) PLAN DE INTERNET MOVIL TEL.809-106-7306 Y 809-108-4841 ,809-142-0825 CORRESPONDIENTE AL PERIODO DEL 01/07/2021 AL 31/07/2021. </t>
  </si>
  <si>
    <t>PAGO DE FACTURA  NO. CC202107252405134254  CUENTA NO. 7753558, NCF: B1500031889, POR SERVICIOS DE TELECABLE, UBICADO EN EL MUSEO DE LAS TELECOMUNICACIONES, CORRESPONDIENTE AL PERIODO 20/06/2021 AL</t>
  </si>
  <si>
    <t>PAGO DE  NCF: B1500000097, POR ALQUILER DE 5 LOCALES MAS SOTANO (2,331 M2), SEGUN CONTRATO BS-011283-2020, CORRESPONDIENTE AL MES DE JULIO 2021 CORRESPONDIENTE AL MES DE JULIO 2021.</t>
  </si>
  <si>
    <t xml:space="preserve">PAGO DE  NCF: B1500000096, POR SERVICIOS DE LA PLANTA ELECTRICA DE EMERGENCIA, SEGUN CONTRATO BS-0011282-2020, CORRESPONDIENTE AL MES  DE JULIO 2021. </t>
  </si>
  <si>
    <t>PAGO FACTURA NCF B1500000125, POR  SERVICIO DE ROTULACION CON LOGO INDOTEL DEL VEHICULO HYUNDAY/UNIVERSE,  AÑO 2022 COLOR BLANCO, CHASIS KMJKGI8BPNC98373,  SEGUN ORDEN 2021-00328.</t>
  </si>
  <si>
    <t xml:space="preserve"> PAGO FACTURA,  NCF B1500030317/ B1500030387,  CORRESP. A LA POLIZA NO. 2-2-109-0013729, ASISTENCIA FUNERARIA COLECTIVO PARA EMPLEADOS, COMPRENDIDO EN EL PERIODO 01/08/2021 HASTA EL 31/08/2021.  </t>
  </si>
  <si>
    <t xml:space="preserve"> PAGO FACTURA,  NCF B1500030316/ B1500030386,  CORRESP. A LA POLIZA NO. 2-2-102-0013723, SEGURO COLECTIVO DE VIDA PARA EMPLEADOS, COMPRENDIDO EN EL PERIODO 01/08/2021  HASTA EL 31/08/2021.  MONTO RD$311,877.60</t>
  </si>
  <si>
    <t xml:space="preserve"> PAGO FACTURA NCF B1500000129, POR  COMPRA PLANCHAS DE ACRILICO TRANSPARENTE, PARA EL MUSEO DE LA TELECOMUNICACIONES, SEGUN ORDEN DE COMPRA, 2021-00243</t>
  </si>
  <si>
    <t xml:space="preserve"> PAGO FACTURA NCF B1500000063, POR MANTENIMIENTO DE AIRE ACONDICIONADO Y CAMBIO DE PIEZAS MITSUBISHI FUSO, PLACA 1-007469, COLOR BLANCO/CREMA, AÑO 2011, CHASIS BE637GF10036, SEGUN ORDEN 2021-00313.</t>
  </si>
  <si>
    <t>PAGO FACTURAS, NCF: B1500030463 / B1500030487 CORRESPONDIENTE A LA EMISION DE LA POLIZA 2-2-502-0275047 CON VIGENCIA DESDE EL 03/08/2021 HASTA 03/08/2022,  Y AUMENTO DE LA POLIZA 2-2-503-0126736,  DEL PROGRAMA DE</t>
  </si>
  <si>
    <t>PAGO FACTURA NCF. B1500000236, POR  COMPRA DE DOS BOMBAS DE AGUA, PARA SER UTILIZADAS  EN EL CLUB RECREATIVO DE  LA INSTITUCION, SEGUN ORDEN 2021-00330.</t>
  </si>
  <si>
    <t xml:space="preserve"> PAGO FACTURA NCFB1500001248, POR COMPRA DE INSUMOS DE OFICINA, PARA USO DE  LA INSTITUCION EN LAS 4 DEPENDENCIAS, SEGUN ORDEN 2021-00309</t>
  </si>
  <si>
    <t>PAGO DE FACTURA  JFC-G-008/2021, NCF: B1500000044, POR ARRENDAMIENTO DEL PARQUEO UBICADO ENTRE LAS CALLES JACINTO IGNACIO MAÑON CON ESQUINA FILOMENA GOMEZ DE COVA, ENSANCHE PIANTINNI, SD, QUE ES</t>
  </si>
  <si>
    <t>EN SUSTITUCION DE CK NO.64572, PAGO DE FACTURA NO. B1100000094 CORRESPONDIENTE A  HONORARIOS SENTENCIA NUM.0054-2021-SSEN-00117, DE FECHA 16 DE JUNIO DEL 2021, DICTADA POR LA QUINTA SALA DEL JUZGADO</t>
  </si>
  <si>
    <t>PAGO DE FACTURA NO. B1500000002 CORRESPONDIENTE A PARTICIPACION DE 33 COLABORADORES DE EL DEPARTAMENTO DE TRANSPORTACION, EN LA CAPACITACION TALLER DE MANEJO DEFENSIVO, SEGUN MEMORANDUM</t>
  </si>
  <si>
    <t>PAGO FACTURAS NO.2021-23-0000287869, /2021-23-0000284777,   NCF B1500008430, /B1500008340  POR SERVICIO DE ACCESO A INTERNET 4G LTE EN  UNIDADES DE ATENCION PRIMARIAS PARA EL PROYECTO REDES WIFI DEL PLAN</t>
  </si>
  <si>
    <t xml:space="preserve">FACTURA NCF B1500000139, POR COMPRA DE ALIMENTOS Y BEBIDAS,PARA USO DE  LA INSTITUCION  (EN LAS 4 DEPENDENCIAS),PARA EL PERIODO TRIMESTRAL JULIO-SEPTIEMBRE DEL 2021, SEGUN ORDEN 2021-00293. </t>
  </si>
  <si>
    <t>PAGO DE  NCF: B1500000097, POR ALQUILER DE 5 LOCALES MAS SOTANO (2,331 M2), SEGUN CONTRATO BS-011283-2020, CORRESPONDIENTE AL MES DE JULIO 2021.CORRESPONDIENTE AL MES DE JULIO 2021.</t>
  </si>
  <si>
    <t>2021, SEGUN ORDEN 2021-00293. UNIDADES DE ATENCION PRIMARIAS PARA EL PROYECTO REDES WIFI DEL PLAN</t>
  </si>
  <si>
    <t>PAGO DE FACTURA No.91649611/191781932, NCF: B1500080995, B1500081543, POR CONSUMO DE AGUA, ALMACEN V CENTENARIO.</t>
  </si>
  <si>
    <t>PAGO DE FACTURA NCF B1500000172, POR COMPRA DE CRISTAL TRASERO DEL VEHICULO TOYOTA PRADO, PLACA G-137341, COLOR NEGRO,  AÑO 2006 CHASIS JTEBY25J300042950, SEGUN ORDEN 2021-00267.</t>
  </si>
  <si>
    <t>PAGO DE FACTURA NCF B1500000449, POR  COMPRA DE  LOS SIGUIENTES MOBILIARIOS :  DOS ( 02), ESCRITORIOS SECRETARIALES Y  UN JUEGO DE SALA DE ESPERA DOS  (02) BUTACAS,  A SER  USADOS EN DEPARTAMENTO</t>
  </si>
  <si>
    <t>PAGO FACTURA NCF B1500001641,  POR COMPRA  DE UNA MAQUINA SOPLADORA 125BVX,  LA MISMA SERA USADA  PARA LIMPIEZA DE LOS PARQUEOS DE LA INSTUTUCION,  SEGUN ORDEN 2021-00304</t>
  </si>
  <si>
    <t>PAGO FACTURA NCF B1500000114, POR ADQUISICION Y CONFIGURACION  SISTEMA  DE MICROFONOS SHURE MICROFLEX WIRELESS INTERFACE AUDIO , ESTACION DE CARGA CON 6 Y DOS MICROFONOS, SEGUN ORDEN 2021-00254</t>
  </si>
  <si>
    <t>PAGO FACTURA NCF B1500000127, POR COMPRA DE CUARENTA (40) CAJAS DE CARTON , TIPO ARCHIVO LEGAL TPA/FDO K DE DIMENSIONES 24X15X10, SEGUN ORDEN 2021-00312.</t>
  </si>
  <si>
    <t>PAGO FACTURA NCF B1500000154, POR COMPRA DE UN  1  FREGADERO TIPO BAR DE (15 X15), PARA SER UTILIZADO EN LA COCINA DE  PRESIDENCIA,  SEGUN ORDEN DE COMPRA 2021-00258.</t>
  </si>
  <si>
    <t>PAGO  FACTURA NCF. B1500001595, POR COMPRA DE MONITOR FASE,  DE ASCENSOR,  SEGUN ORDEN 2021-00123. MONTO RD$13,275.00   ITEBIS RD$2,389.50   DESC.5% RD$663.75</t>
  </si>
  <si>
    <t>PAGO FACTURA NCF B1500000128, POR  COMPRA DE 2 MAMPARAS  EN ACRILICO TRANSPARENTE, PARA SER</t>
  </si>
  <si>
    <t>PAGO FACTURA NCF B1500000108, POR CONTRATACION PARA LA IMPLEMENTACION DE LA RED INALAMBRICA INTEROFICINAS, FUNDACION  LA MERCED, SEGUN ORDEN 2021-00118</t>
  </si>
  <si>
    <t>PAGO FACTURA NCF B1500000546, POR COMPRA DE SELLO GOMIGRAFO DE RECIBIDO, RECTANGULAR, SEGUN ORDEN DE COMPRA 2021-00263</t>
  </si>
  <si>
    <t>PAGO DE FACTURA NCF B1500003140, POR COMPRA DE INSUMOS DE OFICINA TIMBRADOS , PARA USO DE LA INSTITUCION,  PERIODO TRIMESTRAL JULIO- SEPTIEMBRE DEL AÑO 2021, SEGUN ORDEN 2021-00306.</t>
  </si>
  <si>
    <t>PAGO FACTURA NCF B1500018102, POR  MANTENIMIENTO DE 84,000  KM, VEHICULO CHEVROLET SUBURBAN PLACA  G-419095,  AÑO 2018,  CHASIS IGNSK8KC6JR125839, SEGUN ORDEN 2021-00317G-419095,  AÑO 2018,  CHASIS IGNSK8KC6JR125839, SEGUN ORDEN 2021-00317.</t>
  </si>
  <si>
    <t>PAGO FACTURA,  NCF B1500030316/ B1500030386,  CORRESP. A LA POLIZA NO. 2-2-102-0013723, SEGURO COLECTIVO DE VIDA PARA EMPLEADOS, COMPRENDIDO EN EL PERIODO 01/08/2021  HASTA EL 31/08/2021.  MONTO RD$311,877.60</t>
  </si>
  <si>
    <t>PAGO FACTURA NCF B1500000129, POR  COMPRA PLANCHAS DE ACRILICO TRANSPARENTE, PARA EL MUSEO DE LA TELECOMUNICACIONES, SEGUN ORDEN DE COMPRA, 2021-00243</t>
  </si>
  <si>
    <t>PAGO FACTURA NCF B1500000063, POR MANTENIMIENTO DE AIRE ACONDICIONADO Y CAMBIO DE PIEZAS MITSUBISHI FUSO, PLACA 1-007469, COLOR BLANCO/CREMA, AÑO 2011, CHASIS BE637GF10036, SEGUN ORDEN 2021-00313.</t>
  </si>
  <si>
    <t>PAGO FACTURA NCFB1500001248, POR COMPRA DE INSUMOS DE OFICINA, PARA USO DE  LA INSTITUCION EN LAS 4 DEPENDENCIAS, SEGUN ORDEN 2021-00309</t>
  </si>
  <si>
    <t>PAGO DE FACTURA NO.B1500000001 CORRESPONDIENTE A PARTCIPACION DE 17 COLABORADORES DE EL DEPARTAMENTO DE PROTECCION AL USUARIO, 2 DE LA RECEPCION Y 1 DE DESARROLLO DEL TALENTO HUMANO DE</t>
  </si>
  <si>
    <t>PAGO FACTURA NCF B1500000020, POR COMPRA   DE VARIOS EQUIPOS  DE TECNOLOGIA, QUE SERAN USADOS  PARA REALIZAR  BACKUP AL SERVIDOR DEL PROYECTO DE DRIVE TEST,  DE  LA DIRECCION  DE FIZCALIZACION,</t>
  </si>
  <si>
    <t>PAGO FACTURA NCF  B1500000553,  POR COMPRA DE UN (1) ADAPTADOR DE FUENTE DE ALIMENTACION PARA FUJITSU  SCANSNAP 1X500, ENTRADA DE VOTAJE 100-240 VAC 50/60HZ.SEGUN ORDEN 2021-00294</t>
  </si>
  <si>
    <t>PAGO DE FACTURA NCF B1500000118, POR COMPRA DE DOS UNIDADES DE AIRES ACONDICIONADOS TIPO MANEJADORAS COMPLETOS, CON INSTALACION PARA SER COLOCADOS EN EL DEPARTAMENTO  FINANCIERO Y EL SALON DE</t>
  </si>
  <si>
    <t>PAGO FACTURA, NCF: B1500000011,  CORRESPONDIENTE A LOS SERVICIOS DE MANTENIMIENTOS DE LAS ESTACIONES DE MONITOREO DEL ESPECTRO RADIOELECTRICO NACIONAL, SEGUN CONTRATOS: BS-0006112-2021, BS-0006107-2021,</t>
  </si>
  <si>
    <t>NELSON ARROYO</t>
  </si>
  <si>
    <t>JULISSA CRUZ ABREU</t>
  </si>
  <si>
    <t>Presidente del Consejo Directivo</t>
  </si>
  <si>
    <t>Directora Ejecutiva</t>
  </si>
  <si>
    <t>SIMPATIA EVENT TECHNOLOGIES SRL</t>
  </si>
  <si>
    <t>IMPORTADORA K &amp; G, SAS</t>
  </si>
  <si>
    <t>TERRAFINA SRL</t>
  </si>
  <si>
    <t>ALEJANDRO MIGUEL RAMIREZ SUZAÑA</t>
  </si>
  <si>
    <t>COMPAÑIA DOMINICANA DE TELEFONOS, S.A</t>
  </si>
  <si>
    <t>JUAN DE LEON BERROA</t>
  </si>
  <si>
    <t>B1500000026</t>
  </si>
  <si>
    <t>DOLORES SAGRARIO FELIZ LUCIANO</t>
  </si>
  <si>
    <t xml:space="preserve">                      RELACIÓN DE PAGOS A PROVEEDORES AL 31 DE MARZO 2022</t>
  </si>
  <si>
    <t>B1500000551</t>
  </si>
  <si>
    <t>B1500266701</t>
  </si>
  <si>
    <t>GRAFICA WILLIAN, SRL</t>
  </si>
  <si>
    <t>B1500000809</t>
  </si>
  <si>
    <t>B1500000645</t>
  </si>
  <si>
    <t>GTG INDUSTRIAL, SRL.</t>
  </si>
  <si>
    <t>B1500002266</t>
  </si>
  <si>
    <t>LERMONT ENGINEERING GROUP SRL</t>
  </si>
  <si>
    <t>IMPATIA EVENT TECHNOLOGIES SRL</t>
  </si>
  <si>
    <t>B1500000030</t>
  </si>
  <si>
    <t>B1500000110</t>
  </si>
  <si>
    <t>B1500000111</t>
  </si>
  <si>
    <t>CRISAN SRL</t>
  </si>
  <si>
    <t>LB EVENTOS SOCIALES, SRL</t>
  </si>
  <si>
    <t>P A CATERING, SRL</t>
  </si>
  <si>
    <t>B1500001940</t>
  </si>
  <si>
    <t>B1500037653</t>
  </si>
  <si>
    <t>B1500037635</t>
  </si>
  <si>
    <t>B1500037711</t>
  </si>
  <si>
    <t>SANTO DOMINGO MOTORS COMPANY, S.A</t>
  </si>
  <si>
    <t>FACTURA NCF  MANTENIMIENTO DE LOS 99,810KMS PARA EL VEHICULO NISSAN URVAN, PLACA I-080831 COLOR BLANCO, 2018, CHASIS JN1TC2E26Z0014812. SEGUN NO.DE ORDEN 2022-00058</t>
  </si>
  <si>
    <t>B1500020280</t>
  </si>
  <si>
    <t>B1500000077</t>
  </si>
  <si>
    <t>ROSA MARIA CABREJA VELAZQUEZ</t>
  </si>
  <si>
    <t>B1500000252</t>
  </si>
  <si>
    <t>B1500000040</t>
  </si>
  <si>
    <t>B1500162583</t>
  </si>
  <si>
    <t>JARDIN NURIS FLOR SRL</t>
  </si>
  <si>
    <t>B1500000243</t>
  </si>
  <si>
    <t>B1500000652</t>
  </si>
  <si>
    <t>B1500000343</t>
  </si>
  <si>
    <t>B1500000047</t>
  </si>
  <si>
    <t>SEGUROS RESERVAS, S.A</t>
  </si>
  <si>
    <t>EGUROS RESERVAS, S.A.</t>
  </si>
  <si>
    <t>CENTRO CUESTA NACIONAL , SAS</t>
  </si>
  <si>
    <t>EDITORA DEL CARIBE, C. POR A.</t>
  </si>
  <si>
    <t>OFFITEK, S.R.L.</t>
  </si>
  <si>
    <t>AYUNTAMIENTO DEL DISTRITO NACIONAL</t>
  </si>
  <si>
    <t>B1500033835</t>
  </si>
  <si>
    <t>B1500000092   B1500000094</t>
  </si>
  <si>
    <t>CORRESPONDIENTE AL PAGO REALIZADO POR CONCEPTO DE: COMPRA DE LOS INSUMOS DE PAPEL HIGIENICO CORRESPONDIENTE AL PERIODO TRIMESTRAL ENERO-MARZO 2022 DE LA INSTITUCION, SEGUN ORDEN 2022-00045.</t>
  </si>
  <si>
    <t>CORRESPONDIENTE AL PAGO REALIZADO POR CONCEPTO DE:  FACTURA NO. CC202202252405788407, CUENTA NO. 1475052, PARA EL PERIODO COMPRENDIDO DEL 20/01/2022 AL 19/02/2022, POR SERVICIOS DE TELECABLE OFICINA PRINCIPAL.</t>
  </si>
  <si>
    <t>CORRESPONDIENTE AL PAGO REALIZADO POR CONCEPTO DE: FACTURA NO.  POR CONCEPTO DE PAGO POR DECISIONES ADOPTADAS POR EL CUERPO COLEGIADO NO. 22-001, CORRESPONDIENTE AL RDQ. NO. 32426.</t>
  </si>
  <si>
    <t>CORRESPONDIENTE AL PAGO REALIZADO POR CONCEPTO DE: DECISIONES ADOPTADAS POR EL CUERPO COLEGIADO NO. 22-001, CORRESPONDIENTE AL RDQ. NO. 32426.</t>
  </si>
  <si>
    <t>CORRESPONDIENTE AL PAGO REALIZADO POR CONCEPTO DE: DECISIONES ADOPTADAS POR EL CUERPO COLEGIADO NO. 22-001, CORRESPONDIENTE AL RDQ. NO. 32426</t>
  </si>
  <si>
    <t>CORRESPONDIENTE AL PAGO REALIZADO POR CONCEPTO DE: CTA.# 707454799, SERVICIOS DE TARJETAS DE INTERNET DATA MOVIL, CORRESPONDIENTE AL MES DE FEBRERO-2022.</t>
  </si>
  <si>
    <t>CORRESPONDIENTE AL PAGO REALIZADO POR CONCEPTO DE: CORRESP. A LA POLIZA NO. 2-2-102-0013723, SEGURO COLECTIVO DE VIDA PARA EMPLEADOS, COMPRENDIDO EN EL PERIODO 01/01/2022 HASTA EL 31/01/2022.</t>
  </si>
  <si>
    <t>B1500032886</t>
  </si>
  <si>
    <t>B1500033345 B1500033328</t>
  </si>
  <si>
    <t>B1500161465</t>
  </si>
  <si>
    <t>B1500001999</t>
  </si>
  <si>
    <t>B1500037715</t>
  </si>
  <si>
    <t>B1500009158</t>
  </si>
  <si>
    <t>B1500161467</t>
  </si>
  <si>
    <t xml:space="preserve">B1500113769 </t>
  </si>
  <si>
    <t xml:space="preserve"> B1500003735</t>
  </si>
  <si>
    <t>B1500020115</t>
  </si>
  <si>
    <t>B1500037712</t>
  </si>
  <si>
    <t>B1500004136</t>
  </si>
  <si>
    <t>B1500002413</t>
  </si>
  <si>
    <t>B1500088979</t>
  </si>
  <si>
    <t>B1500032275</t>
  </si>
  <si>
    <t>B150003380</t>
  </si>
  <si>
    <t>CORRESPONDIENTE AL PAGO REALIZADO POR CONCEPTO DE:  A LA POLIZA NO. 2-2-102-0013723, SEGURO COLECTIVO DE VIDA PARA EMPLEADOS, COMPRENDIDO EN EL PERIODO 01/02/2022 HASTA EL 28/02/2022.</t>
  </si>
  <si>
    <t>CORRESPONDIENTE AL PAGO REALIZADO POR CONCEPTO DE: FACTURA NO. 174662561, SERVICIO ACCESO A INTERNET 30MB PARA EL CENTRO ITLA - CIUDAD DEL CONOCIMIENTO EN MONTE PLATA CUENTA NO.78524760-001 CORRESPONDIENTE AL MES DE FEBRERO-2022.</t>
  </si>
  <si>
    <t>B1500001757  B1500002369</t>
  </si>
  <si>
    <t>B1500033327   B1500033346</t>
  </si>
  <si>
    <t>CORRESPONDIENTE AL PAGO REALIZADO POR CONCEPTO DE: FACTURA NO. CC202252405797100 CUENTA NO. 7753558, POR SERVICIOS DE INTERNET CCT, UBICADO EN EL MUSEO DE LAS TELECOMUNICACIONES, CORRESPONDIENTE AL PERIODO 20/01/2022 AL 19/02/2022.</t>
  </si>
  <si>
    <t>CORRESPONDIENTE AL PAGO REALIZADO POR CONCEPTO DE: COMPRAS DE INSUMOS, PAPEL BOND Y PROTECTOR DE HOJA TRANSPARENTE,PARA USO DE LA INSTITUCION EN EL PERIODO FEBRERO-MARZO 2022 SEGUN NO. DE ORDEN 00064.</t>
  </si>
  <si>
    <t>CORRESPONDIENTE AL PAGO REALIZADO POR CONCEPTO DE: FACTURAS NO. 30991196, (CODIGO DEL SISTEMA 40200) SERVICIO DE RECOGIDA DE BASURA,PARQUEO CALLE EL RETIRO, CORRESPONDIENTE AL MES DE MARZO 2022.</t>
  </si>
  <si>
    <t>B1500161464</t>
  </si>
  <si>
    <t>B1500000188</t>
  </si>
  <si>
    <t>B1500002365</t>
  </si>
  <si>
    <t>SEGUROS RESERVAS, S. A.</t>
  </si>
  <si>
    <t>LA TRUFA, SRL.</t>
  </si>
  <si>
    <t>RAMON ANTONIO SANCHEZ DE LA ROSA</t>
  </si>
  <si>
    <t>ANGELES JORGE SANCHEZ JIMENEZ</t>
  </si>
  <si>
    <t>LOGOMARCA, S.A</t>
  </si>
  <si>
    <t>PEDRO RICARDO SANTANA ORTIZ</t>
  </si>
  <si>
    <t>SANTO DOMINGO MOTORS, S.A.</t>
  </si>
  <si>
    <t>CENTRO CUESTA NACIONAL SAS</t>
  </si>
  <si>
    <t>IMELKA LUISA GARCIA HERRERA</t>
  </si>
  <si>
    <t>HUMANO SEGUROS, S.A</t>
  </si>
  <si>
    <t>GRUPO CHANGEONS SRL</t>
  </si>
  <si>
    <t>UNIVERSIDAD AUTONOMA DE SANTO DOMINGO</t>
  </si>
  <si>
    <t>UNIVERSIDAD NAC. PEDRO HENRIQUEZ UREÑA</t>
  </si>
  <si>
    <t>DANIEL ELIAS ROBLES ROBINSON</t>
  </si>
  <si>
    <t>MICHANGEL SRL</t>
  </si>
  <si>
    <t>PURA 97 1 FM SRL</t>
  </si>
  <si>
    <t>CHARLES MARTIN ALMENGO GUZMAN</t>
  </si>
  <si>
    <t>ROMAN PAREDES INDUSTRIAL SRL</t>
  </si>
  <si>
    <t>MERCHY PEREZ LUCIANO</t>
  </si>
  <si>
    <t>SHERLINA NICOL GONZALEZ SHEPHARD</t>
  </si>
  <si>
    <t>B1500009250</t>
  </si>
  <si>
    <t>B1500009247</t>
  </si>
  <si>
    <t xml:space="preserve">B1500000010 </t>
  </si>
  <si>
    <t>B1500000005</t>
  </si>
  <si>
    <t>B1500000214</t>
  </si>
  <si>
    <t xml:space="preserve"> B1500000272</t>
  </si>
  <si>
    <t>B1500000200</t>
  </si>
  <si>
    <t>B1500000199</t>
  </si>
  <si>
    <t xml:space="preserve"> B1500038033</t>
  </si>
  <si>
    <t>B1500000007</t>
  </si>
  <si>
    <t xml:space="preserve"> B1500000149</t>
  </si>
  <si>
    <t xml:space="preserve"> B1500000149 </t>
  </si>
  <si>
    <t>B1500000036</t>
  </si>
  <si>
    <t>B1500001116</t>
  </si>
  <si>
    <t>B1500274915/ 274919/ 274933/ 274934/ 274935/ 274936/ 274950/ 276727</t>
  </si>
  <si>
    <t xml:space="preserve"> B1500000063</t>
  </si>
  <si>
    <t xml:space="preserve"> B1500000053</t>
  </si>
  <si>
    <t xml:space="preserve">B1500268998 </t>
  </si>
  <si>
    <t xml:space="preserve">B1500267367 </t>
  </si>
  <si>
    <t>B1500270157</t>
  </si>
  <si>
    <t>B1500001178</t>
  </si>
  <si>
    <t xml:space="preserve"> B1500000116</t>
  </si>
  <si>
    <t>B1500000655</t>
  </si>
  <si>
    <t>B1500002298</t>
  </si>
  <si>
    <t>B1500000659</t>
  </si>
  <si>
    <t>B1500115748</t>
  </si>
  <si>
    <t xml:space="preserve"> B1500020571</t>
  </si>
  <si>
    <t>B1500193496</t>
  </si>
  <si>
    <t>B1500192564</t>
  </si>
  <si>
    <t>B1500194469</t>
  </si>
  <si>
    <t xml:space="preserve"> B1500196156</t>
  </si>
  <si>
    <t>B1500196466</t>
  </si>
  <si>
    <t>B1500007519</t>
  </si>
  <si>
    <t xml:space="preserve"> B1500000009</t>
  </si>
  <si>
    <t>B1500000006</t>
  </si>
  <si>
    <t>B1500090239</t>
  </si>
  <si>
    <t>B1500089672</t>
  </si>
  <si>
    <t>B1500002013</t>
  </si>
  <si>
    <t xml:space="preserve"> B1500031982</t>
  </si>
  <si>
    <t>B15000000321</t>
  </si>
  <si>
    <t>ACABADOS AUTOMOTRICES SRL</t>
  </si>
  <si>
    <t>KENNE CHARLES JUSTINIANO DE LA CRUZ</t>
  </si>
  <si>
    <t>MERCA DEL ATLANTICO, SRL.</t>
  </si>
  <si>
    <t>TECNAS, EIRL</t>
  </si>
  <si>
    <t>1/02/2022  3/02/2022</t>
  </si>
  <si>
    <t>B1500032888</t>
  </si>
  <si>
    <t>24/02/0222</t>
  </si>
  <si>
    <t>B1500000657</t>
  </si>
  <si>
    <t>25/02/02022</t>
  </si>
  <si>
    <t>CORRESPONDIENTE AL PAGO REALIZADO POR CONCEPTO DE: FACTURA DE REFERENCIA DE PAGO NO.7164169216,  CONSUMO DE ENERGIA ELECTRICA, DEL 01/02/2022 AL 01/03/2022, PERTENECIENTE A ALTO PALOMA (LUPERON) (NIC 7164159 )</t>
  </si>
  <si>
    <t>CORRESPONDIENTE AL PAGO REALIZADO POR CONCEPTO DE: COLOCACION DE PUBLICIDAD INSTITUCIONAL EN EL PROGRAMA HABLANDO SIN RODEOS, POR XTREMO CHANNEL, A TRAVES DE ASTER, TRICOM, CLARO TV Y WIND TELECOM,</t>
  </si>
  <si>
    <t>CORRESPONDIENTE AL PAGO REALIZADO POR CONCEPTO DE: CORRESPONDIENTE AL SEGURO COLECTIVO DE SALUD INTERNACIONAL A FUNCIONARIOS Y EMPLEADOS DEL INDOTEL,</t>
  </si>
  <si>
    <t>CORRESPONDIENTE AL PAGO REALIZADO POR CONCEPTO DE:  FACTURA JFC-G-05/2022, POR ARRENDAMIENTO DEL PARQUEO UBICADO ENTRE LAS CALLES JACINTO IGNACIO MAÑON CON ESQUINA FILOMENA GOMEZ DE COVA, ENSANCHE PIANTINNI</t>
  </si>
  <si>
    <t>CORRESPONDIENTE AL PAGO REALIZADO POR CONCEPTO DE: ALQUILER DE 50 ESPACIOS DE PARQUEO EN EL TEMPLO EL CALVARIO, UBICADO EN LA AVENIDA ABRAHAM LINCOLN NO. 964, ENSANCHE PIANTINNI, DE LA CIUDAD DE SANTO DOMINGO</t>
  </si>
  <si>
    <t>CORRESPONDIENTE AL PAGO REALIZADO POR CONCEPTO DE: SERVICIO DE ENERGIA ELECTRICA, DE LOS NIC: 5816979 (09/01/2022 AL 09/02/2022), 5978074 (07/01/2022 AL 07/02/2022), 5817032</t>
  </si>
  <si>
    <t>CORRESPONDIENTE AL PAGO REALIZADO POR CONCEPTO DE: CAPACITACION DE MAESTRIA EN DERECHO ADMINISTRATIVO Y GESTION PUBLICA</t>
  </si>
  <si>
    <t>CORRESPONDIENTE AL PAGO REALIZADO POR CONCEPTO DE:  CURSO OFICIAL DE PECB, PARA CERTIFICACION PECB ISO/IEC 27032 CYBERSEGURIDAD,</t>
  </si>
  <si>
    <t xml:space="preserve"> CORRESPONDIENTE AL PAGO REALIZADO POR CONCEPTO DE: COMPRA DE DOS CORTINAS VENECIANAS, PARA SER INSTALADA EN EL DEPARTAMENTO DE TESORERIA EN EL PRIMER NIVEL DE LA INSTITUCION, SEGUN NO. DE ORDEN 2022-00048 2-0001 </t>
  </si>
  <si>
    <t>CORRESPONDIENTE AL PAGO REALIZADO POR CONCEPTO DE: COLOCACION DE OCHO (8) CUÑAS DIARIAS, EN LA PROGRAMACION DE LA EMISORA PURA 97.1 FM DE LUNES A VIERNES, CORESPONDIENTE AL MES DE FEBRERO, 2022 1/4. S</t>
  </si>
  <si>
    <t>CORRESPONDIENTE AL PAGO REALIZADO POR CONCEPTO DE: FACT.CC202203055201333058,  (CUENTA: 9308820) PLAN DE INTERNET MOVIL POSTPAGO ( TEL.809-106-7306 Y 809-142-0825 ,809-171-1047), CORRESPONDIENTE AL PERIODO DEL 01/02/2022 AL 28/02/2022.</t>
  </si>
  <si>
    <t>B1500000227</t>
  </si>
  <si>
    <t xml:space="preserve"> B1500000020 </t>
  </si>
  <si>
    <t>B1500019985</t>
  </si>
  <si>
    <t>B1500002420</t>
  </si>
  <si>
    <t>B1500002062</t>
  </si>
  <si>
    <t xml:space="preserve"> B1500002043</t>
  </si>
  <si>
    <t>B1500001414</t>
  </si>
  <si>
    <t>B1500038777</t>
  </si>
  <si>
    <t>CORRESPONDIENTE AL PAGO REALIZADO POR CONCEPTO DE: COMPRA DE 300 UNIDADES DE RESMA DE PAPEL BOND , 20 UNIDADES DE RESMA DE PAPEL TIMBRADO DE SEGUNDA Y 2000 SOBRES TIMBRADOS DE CARTAS.</t>
  </si>
  <si>
    <t>CORRESPONDIENTE AL PAGO REALIZADO POR CONCEPTO DE: SERVICIOS DE MANTENIMIENTO A LA PLANTA ELÉCTRICA DE EMERGENCIA, SEGUN CONTRATO BS-0014429-2021, CORRESPONDIENTE AL MES DE FEBRERO 2022.</t>
  </si>
  <si>
    <t>CORRESPONDIENTE AL PAGO REALIZADO POR CONCEPTO DE:  ALQUILER  SEGÚN CONTRATO BS-0014384-2021, CORRESPONDIENTE AL MES DE FEBRERO 2022.</t>
  </si>
  <si>
    <t>CORRESPONDIENTE AL PAGO REALIZADO POR CONCEPTO DE: COMPRA DE CIEN (100) T-SHIFT DRIFIT SERIGRAFIADOS, SIZE S-XXL, LOS MISMOS SERAN USADOS PARA LAS DIFERENTES ACTIVIDADES DEL ÁREA DE RESPONSABILIDAD SOCIAL DE LA INSTITUCIÓN,</t>
  </si>
  <si>
    <t>CORRESPONDIENTE AL PAGO REALIZADO POR CONCEPTO DE: SERVICIO DE CATERING PARA 40 PERSONAS, OFRECIDO PARA LA ACTIVIDAD CON MOTIVO DEL DIA MUNDIAL DE LA RADIO, QUE FUE EFECTUADO EL 16 DE FEBRERO 2022, 12PM EN EL CENTRO INDOTEL.</t>
  </si>
  <si>
    <t>CORRESPONDIENTE AL PAGO REALIZADO POR CONCEPTO DE: CORRESPONDIENTE A LOS SERVICIOS PRESTADOS EN SU CALIDAD DE ABOGADA Y NOTARIO PÚBLICO, CONSISTENTE EN LEGALIZACIONES NOTARIALES SOBRE CONTRATOS.</t>
  </si>
  <si>
    <t>CORRESPONDIENTE AL PAGO REALIZADO POR CONCEPTO DE: FACTURA NO. CC202202252405790395 CTA #2979364,  CORRESPONDIENTE A LA CENTRAL TELEFÓNICA DEL INDOTEL PERIODO DEL 20/01/2022 AL 19/02/2022.</t>
  </si>
  <si>
    <t>PAGO FACTURA NO. CC202202252405796959, , CUENTA NO. 7715659, CENTRAL TELEFÓNICA DEL CCT, UBICADO EN EL MUSEO DE LAS TELECOMUNICACIONES, CORRESPONDIENTE AL PERIODO DEL 20/01/2021 AL 19/02/2022.</t>
  </si>
  <si>
    <t>CORRESPONDIENTE AL PAGO REALIZADO POR CONCEPTO DE: CONTRATACIÓN, DE UNA EMPRESA, PARA SERVICIO DE MONTAJE DE EVENTO, ENTREGA DE BECAS SEGUNDO TRIMESTRE, QUE FUE EFECTUADO 25 DE FEBRERO 2022, CENTRO TETELO VARGAS-ITLA.</t>
  </si>
  <si>
    <t>CORRESPONDIENTE AL PAGO REALIZADO POR CONCEPTO DE: FACT.166, SERV. FLOTA CELULARES, CORRESP. AL MES DE FEBRERO-2022 CUENTA NO.706002893.</t>
  </si>
  <si>
    <t>CORRESPONDIENTE AL PAGO REALIZADO POR CONCEPTO DE: COMPRA DE OFRENDA FLORAL PARA SER LLEVADA AL ALTAR DE LA PATRIA, CON MOTIVO DE LAS EFEMERIDES PATRIAS, ESTA SE REALIZO EL MARTES 22 DE FEBRERO, DEL PRESENTE AÑO.</t>
  </si>
  <si>
    <t>CORRESPONDIENTE AL PAGO REALIZADO POR CONCEPTO DE: 2 MANTENIMIENTO 242,499KMS VEHÍCULO ISUZU DMAX 4X4 PLACA L-309695 COLOR BLANCO. AÑO 2012, CHASÍS MPATFS85HCT101128. SEGÚN NO. DE ORDEN 2022-00054.</t>
  </si>
  <si>
    <t>CORRESPONDIENTE AL PAGO REALIZADO POR CONCEPTO DE: COMPRA TARJETA DE CAPTURA DE VIDEO Y MINI CONVERTER, PARA USO DEL CENTRO INDOTEL. SEGÚN NO.DE ORDEN 2022-0036.</t>
  </si>
  <si>
    <t>CORRESPONDIENTE AL PAGO REALIZADO POR CONCEPTO DE: SERVICIO DE CATERING EN BASE A 150 PERSONAS, PARA LA INAGURACION CENTRO TETELO-ITLA, EL 22 DE ENERO DEL 2022, SEGÚN NO.ORDEN 2022-00013.</t>
  </si>
  <si>
    <t>CORRESPONDIENTE AL PAGO REALIZADO POR CONCEPTO DE: ALQUILER DE INMUEBLE UBICADO EN LA CALLE EL RETIRO NO. 23, ENSANCHE PARAISO, SANTO DOMINGO, PARA SER USADO COMO PARQUEO PARA FUNCIONARIOS Y EMPLEADOS E INSTALACIÓN.</t>
  </si>
  <si>
    <t>CORRESPONDIENTE AL PAGO REALIZADO POR CONCEPTO DE: A LA PÓLIZA NO. 2-2-109-0013729, ASISTENCIA FUNERARIA COLECTIVO PARA EMPLEADOS, COMPRENDIDO EN EL PERIODO 01/01/2022 HASTA EL 31/01/2022.</t>
  </si>
  <si>
    <t>CORRESPONDIENTE AL PAGO REALIZADO POR CONCEPTO DE:  A LA PÓLIZA NO. 2-2-109-0013729, ASISTENCIA FUNERARIA COLECTIVO PARA EMPLEADOS, COMPRENDIDO EN EL PERIODO 01/02/2022 HASTA EL 28/02/2022.</t>
  </si>
  <si>
    <t>CORRESPONDIENTE AL PAGO REALIZADO POR CONCEPTO DE: CUENTA NO. 709225876, POR SERVICIOS CENTRAL TELEFÓNICA, AV. ABRAHAM LINCOLN NO 962, CORRESPONDIENTE AL MES DE FEBRERO 2022.</t>
  </si>
  <si>
    <t>CORRESPONDIENTE AL PAGO REALIZADO POR CONCEPTO DE: CTA. #8163091, FACT.#CC202202252405798554, DEL 20/01/2022 AL 19/02/2022, PREMIUM PLUS 3MB-1MB A CUATRO (04) CENTROS TECNOLÓGICOS COMUNITARIOS (CTC) UBICADO EN LA ESTACION DEL METRO.</t>
  </si>
  <si>
    <t>CORRESPONDIENTE AL PAGO REALIZADO POR CONCEPTO DE: FACTURA NO.2022-26-0000339289, MES DE FEBREO-2022, NO. CONTRATO (639748), POR ADQUISICIÓN E INSTALACIÓN EN AUTOBUSES DE LA OMSA DE 20 ROUTERS PEPLINK", PARA EL PROYECTO REDES WIFI.</t>
  </si>
  <si>
    <t>CORRESPONDIENTE AL PAGO REALIZADO POR CONCEPTO DE: DEL FACTURA 27  FEBRERO-2022, CUENTA #775838387, POR SERVICIOS DE INTERNET MOVIL OMSA.</t>
  </si>
  <si>
    <t>CORRESPONDIENTE AL PAGO REALIZADO POR CONCEPTO DE: COMPRA DE UTENSILIOS PARA EQUIPAR LA COCINA DE LA INSTITUCIÓN. SEGUN NO. DE ORDEN 2022-00021.</t>
  </si>
  <si>
    <t>CORRESPONDIENTE AL PAGO REALIZADO POR CONCEPTO DE: A RENOVACIÓN DE UN EJEMPLAR DEL PERIODICO EL CARIBE, CON VIGENCIA DESDE EL 23/03/2022 AL 22/03/2023.</t>
  </si>
  <si>
    <t>CORRESPONDIENTE AL PAGO REALIZADO POR CONCEPTO DE: MANTENIMIENTO DE LOS 82,789 KM PARA EL VEHÍCULON JEEP CHEVROLET TRAIL BLAZER, PLACA G-419184 COLOR GRIS RATON, AÑO 2018.</t>
  </si>
  <si>
    <t>CORRESPONDIENTE AL PAGO REALIZADO POR CONCEPTO DE: SERVICIOS DE MANTENIMIENTOS DE ASCENSOR PRINCIPAL Y ASCENSOR DE CARGA UBICADOS EN EL CENTRO DE INDOTEL, CORRESPONDIENTE AL MES DE FEBRERO.</t>
  </si>
  <si>
    <t>CORRESPONDIENTE AL PAGO REALIZADO POR CONCEPTO DE: CONSUMO DE AGUA, ALMACEN V CENTENARIO, CORRESPONDIENTE AL MES DE MARZO-2022, ( CODIGO DEL SISTEMA NO.417557 ).</t>
  </si>
  <si>
    <t>CORRESPONDIENTE AL PAGO REALIZADO POR CONCEPTO DE:  A LA PÓLIZA NO. 2-2-102-0013723, SEGURO COLECTIVO DE VIDA PARA EMPLEADOS, COMPRENDIDO EN EL PERIODO 01/03/2022 HASTA EL 31/03/2022.</t>
  </si>
  <si>
    <t xml:space="preserve"> CORRESPONDIENTE AL PAGO REALIZADO POR CONCEPTO DE: A LA PÓLIZA NO. 2-2-109-0013729, ASISTENCIA FUNERARIA COLECTIVO PARA EMPLEADOS, COMPRENDIDO EN EL PERIODO 01/03/2022 HASTA EL 31/03/2022.</t>
  </si>
  <si>
    <t>CORRESPONDIENTE AL PAGO REALIZADO POR CONCEPTO DE: SERVICIO DE REFRIGERIO PRE EMPACADO PARA 200 PERSONAS, PARA LOS ESTUDIANTES DEL COLEGIO SAN BENITO ABAD EN EL CENTRO INDOTEL DE LA INSTITUCION.</t>
  </si>
  <si>
    <t>CORRESPONDIENTE AL PAGO REALIZADO POR CONCEPTO DE: FACTURA NO. 174657630, NCF , SERVICIO DE DATOS SMEGER (MONITOREO DEL ESPECTRO RADIOELÉCTRICO), CUENTA NO.54246864-001 CORRESPONDIENTE AL MES DE MARZO-2022.</t>
  </si>
  <si>
    <t>CORRESPONDIENTE AL PAGO REALIZADO POR CONCEPTO DE: FACTURA. NO. FS-2721596 NCF: , POR CONSUMO DE AGUA POTABLE Y ALCANTARILLADO DEL PARQUEO C/. EL RETIRO, CORRESPONDIENTE AL MES DE MARZO DEL 2022 ( CODIGO DEL SISTEMA NO.45621).</t>
  </si>
  <si>
    <t>CORRESPONDIENTE AL PAGO REALIZADO POR CONCEPTO DE: FACTURA. NO. FS-2722568, CONSUMO DE AGUA POTABLE Y ALCANTARILLADO DEL CENTRO INDOTEL ESPACIO REPÚBLICO DIGITAL (CCT), CORRESPONDIENTE AL MES DE MARZO DEL 2022.</t>
  </si>
  <si>
    <t>CORRESPONDIENTE AL PAGO REALIZADO POR CONCEPTO DE: LOS SERVICIOS PRESTADOS EN SU CALIDAD DE ABOGADO Y NOTARIO PÚBLICO, CONSISTENTE EN LEGALIZACIONES NOTARIALES SOBRE CONTRATOS Y ACTOS ENTRE EL INDOTEL</t>
  </si>
  <si>
    <t>CORRESPONDIENTE AL PAGO REALIZADO POR CONCEPTO DE: LOS SERVICIOS PRESTADOS EN SU CALIDAD DE ALGUACIL ORDINARIO DE LA TERCERA SALA DE LA SUPREMA CORTE DE JUSTICIA, CONSISTENTE EN NOTIFICACIONES DE ACTOS.</t>
  </si>
  <si>
    <t>CORRESPONDIENTE AL PAGO REALIZADO POR CONCEPTO DE: FACTURA  POR ADQUISICIÓN DE PLACA ACRILICA, QUE FUE ENTREGADA A LA SEÑORA ANITA ONTIVEROS EL DIA INTERNACIONAL DE LA MUJER. SEGÚN NO. DE ORDEN 2022-00079.</t>
  </si>
  <si>
    <t>CORRESPONDIENTE AL PAGO REALIZADO POR CONCEPTO DE:  COLOCACION DE PUBLICIDAD INSTITUCIONAL, EN EL PROGRAMA RICARDO EN LOS DEPORTES, CORRESPONDIENTE AL MES DE FEBRERO DEL 2022, 1/4. SEGÚN CONTRATO NO.BS-0003474-2022.</t>
  </si>
  <si>
    <t>CORRESPONDIENTE AL PAGO REALIZADO POR CONCEPTO DE: LOS SERVICIO DE VOZ Y DATOS EQUIPOS DRIVE TEST (DIRECCIÓN DE FISCALIZACION). CUENTA NO.98702655-001 CORRESPONDIENTE AL MES FEBERO-2022.</t>
  </si>
  <si>
    <t>CORRESPONDIENTE AL PAGO REALIZADO POR CONCEPTO DE: FACT. REF. DE PAGO 4260014003-00, CONSUMO DE ENERGÍA ELÉCTRICA, DEL 26/01/2022 AL 17/02/2022, PERTENECIENTE AL CENTRO INDOTEL TETELO VARGAS EXT. ITLA, SAN PEDRO DE MACORIS. ( NIC:4260014 ).</t>
  </si>
  <si>
    <t>CORRESPONDIENTE AL PAGO REALIZADO POR CONCEPTO DE: FACT. REF. DE PAGO 4037282050-55,CONSUMO DE ENERGÍA ELÉCTRICA, DEL 20/01/2022 AL 17/02/2022, PERTENECIENTE ESTACION DE MONITOREO SANTO DOMINGO. ( NIC:4037282 ).</t>
  </si>
  <si>
    <t>CORRESPONDIENTE AL PAGO REALIZADO POR CONCEPTO DE: FACT. REF. DE PAGO 162549354-78, CONSUMO DE ENERGÍA ELÍCTRICA, DEL 20/01/2022 AL 17/02/2022, PERTENECIENTE A LA ESTACION MONITOREO ESPECTRO DE HIGUEY, (NIC: NO. 1625494).</t>
  </si>
  <si>
    <t>CORRESPONDIENTE AL PAGO REALIZADO POR CONCEPTO DE: FACT. REF. DE PAGO 2039391312-53,  CONSUMO DE ENERGÍA ELÉCTRICA, DEL 20/01/2022 AL 17/02/2022, PERTENECIENTE ALMACEN V CENTENARIO DE LA CALLE FARALLON DEL NORTE ESQ. V CENTENARIO. ( NIC:2039391 ).</t>
  </si>
  <si>
    <t>CORRESPONDIENTE AL PAGO REALIZADO POR CONCEPTO DE: FACT. REF. DE PAGO 2134206290-76, CONSUMO DE ENERGÍA ELÉCTRICA, DEL 20/01/2022 AL 17/02/2022, PERTENECIENTE AL MUSEO DE LAS TELECOMUNICACIONES DE LA CALLE ISABEL LA CATÓLICA NO. 203 ZONA COLONIAL.</t>
  </si>
  <si>
    <t>CORRESPONDIENTE AL PAGO REALIZADO POR CONCEPTO DE: MANTENIMIENTO DE LOS 105,970 KM PARA EL VEHÍCULO JEEP CHEVROLET SUBURBAN, PLACA G-419095, COLOR NEGRO, AÑO 2018, CHASÍS IGNSK8KC6JR125839 DE LA INSTITUCIÓN.</t>
  </si>
  <si>
    <t>CORRESPONDIENTE AL PAGO REALIZADO POR CONCEPTO DE: COMPRA DE 740 POZUELOS CON CHOCOLATES, QUE SE ENTREGARON EN LA ACTIVIDAD DE INTEGRACION INSTITUCIONAL PARA LOS COLABORADORES, SEGÚN NO.ORDEN 2022-00053.</t>
  </si>
  <si>
    <t>CORRESPONDIENTE AL PAGO REALIZADO POR CONCEPTO DE: AL MANTENIMIENTO DE LOS 116,193 KM MITSUBISHI L-200 PL.L-383200 2019 COLOR BLANCO CHASÍS MMBJYKL30KH0011408. SEGÚN NO. DE ORDEN 2022-00081.</t>
  </si>
  <si>
    <t>CORRESPONDIENTE AL PAGO REALIZADO POR CONCEPTO DE:  COMPRA DE INSUMOS DE ALIMENTOS Y BEBIDAS PARA USO DE LA INSTITUCIÓN, CORRESPONDIENTE AL PERIODO TRIMESTRAL ENERO-MARZO 2022. SEGUN NO.ORDEN 2022-00065.</t>
  </si>
  <si>
    <t>CORRESPONDIENTE AL PAGO REALIZADO POR CONCEPTO DE:  MANTENIMIENTOS DE LOS 207,858 KMS PARA EL VEHÍCULO TOYOTA PRADO, PLACA G-140639 COLOR NEGRO AÑO 2006, CHASÍS, JTEBY25J300044956 SEGÚN NO. DE ORDEN 2022-00070.</t>
  </si>
  <si>
    <t>CORRESPONDIENTE AL PAGO REALIZADO POR CONCEPTO DE: MANTENIMIENTO DE LOS 272,561 KM DEL VEHÍCULO JEEP TOYOTA PRADO, PLACA G-137341, COLOR NEGRO, AÑO 2006, CHASÍS JTEBY25J300042950. SEGÚN NO.ORDEN 2022-00076.</t>
  </si>
  <si>
    <t>CORRESPONDIENTE AL PAGO REALIZADO POR CONCEPTO DE: COLOCACION DE PUBLICIDAD EN EL PROGRAMA RADIAL DE MUJER A MUJER, CON LUZ DE LOS ANGELES, CORRESPONDIENTE AL MES DE FEBRERO 2022, 1/4 ,SEGUN NO.CONTRATO BS-0003316-2022.</t>
  </si>
  <si>
    <t>CORRESPONDIENTE AL PAGO REALIZADO POR CONCEPTO DE:  A CAPACITACION DE MAESTRÍA EN CIENCIAS POLÍTICAS Y PÚBLICAS, SEGUN APROBACION ANEXA.</t>
  </si>
  <si>
    <t>CORRESPONDIENTE AL PAGO REALIZADO POR CONCEPTO DE: REFERENCIA DE PAGO NO. 5200991365, CONSUMO DE ENERGÍA ELÉCTRICA, DEL 01/02/2022 AL 01/03/2022, PERTENECIENTE A LOS REYES , GREGORIO LUPERON (NIC 5200991).</t>
  </si>
  <si>
    <t>CORRESPONDIENTE AL PAGO REALIZADO POR CONCEPTO DE: FACTURA DE REFERENCIA DE PAGO NO. 6001062392, CONSUMO DE ENERGÍA ELÉCTRICA, DEL 01/02/2022 AL 01/03/2022, PERTENECIENTE A LOS AZULES, SALCEDO (NIC 6001062).</t>
  </si>
  <si>
    <t>CORRESPONDIENTE AL PAGO REALIZADO POR CONCEPTO DE: FACTURA NO. CC202203055201340094, CUENTA NO. 71299770, PARA EL PERIODO COMPRENDIDO DEL 01/02/2022 AL 28/02/2022, POR CONCEPTO DE BUSINESS FIT SERVICIO MOVIL DE VOZ DIRECTA.</t>
  </si>
  <si>
    <t xml:space="preserve"> CORRESPONDIENTE AL PAGO REALIZADO POR CONCEPTO DE: MANTENIMIENTO DE LOS 251,279 KMS PARA EL VEHÍCULO ISUZU D MAX, PLACA L-309696 COLOR BLANCO AÑO 2012, CHASIS MPATFS85HCT101126 DE LA INSTITUCION, SEGUN NO. ORDEN 2022-00050</t>
  </si>
  <si>
    <t>CORRESPONDIENTE AL PAGO REALIZADO POR CONCEPTO DE: SUSTITUCION CK 65848 ,  REPARACIÓN DEL MOTOR PARA EL VEHÍCULO MITSUBISHI L-200 PLACA L-383198, AÑO 2019, COLOR BLANCO,CHASIS MMBJKL30KH001364, SEGÚN NO.ORDEN 2022-00029.</t>
  </si>
  <si>
    <t>CORRESPONDIENTE AL PAGO REALIZADO POR CONCEPTO DE: MATERIALES PARA SER UTILIZADOS PARA EL MANTENIMIENTO DE ADECUACION EN LAS DISTINTAS AREAS DEL EDIFICIO DEL CENTRO DE INDOTEL DE LA INSTITUCION.</t>
  </si>
  <si>
    <t>CORRESPONDIENTE AL PAGO REALIZADO POR CONCEPTO DE: COMPRA DE MATERIALES DE PINTURA Y ELÉCTRICOS, LOS CUALES SERAN UTILIZADOS PARA EL MANTENIMIENTO DE DIFERENTES ÁREAS DE LA INSTITUCIÓN, SEGUN NO. ORDEN 2022-00075.</t>
  </si>
  <si>
    <t>CORRESPONDIENTE AL PAGO REALIZADO POR CONCEPTO DE: PUBLICIDAD TELEVISIVA EN EL PROGRAMA RESUMEN SEMANAL DE NOTICIAS, POR EXTREMO CHANNEL, CORRESPONDIENTE AL MES DE FEBRERO DEL 2022, SEGÚN CONTRATO BS-0003726-2022 1/4.</t>
  </si>
  <si>
    <t>CORRESPONDIENTE AL PAGO REALIZADO POR CONCEPTO DE: SUSTITUCIÓN CHEQUE NO, 65904 PAGO DE FACTURA, POR EL ALQUILER DE 50 ESPACIOS DE PARQUEO EN EL TEMPLO EL CALVARIO, UBICADO EN LA AVENIDA ABRAHAM LINCOLN NO. 964, ENSANCHE PIANTINNI.</t>
  </si>
  <si>
    <t>CORRESPONDIENTE AL PAGO REALIZADO POR CONCEPTO DE: FACTURA NO.2022-23-0000310829, CORRESPONDIENTE A LOS SERVICIOS DE INTERNET REDES WIFI PARA LOS CENTROS DE ATENCIÓN PRIMARIA, CUENTA NO. 584168, FECHA 17/03/2022.</t>
  </si>
  <si>
    <t xml:space="preserve"> CORRESPONDIENTE AL PAGO REALIZADO POR CONCEPTO DE: FACTURA NO.2022-26-0000342391,  MES DE MARZO-2022, NO. CONTRATO (639748), POR ADQUISICIÓN E INSTALACION EN AUTOBUSES DE LA OMSA DE 20 ROUTERS PEPLINK", PARA EL PROYECTO REDES WIFI.</t>
  </si>
  <si>
    <t>CORRESPONDIENTE AL PAGO REALIZADO POR CONCEPTO DE: COMPRA DE PINTURA PARA PINTAR LAS DEFENSAS DE LOS AUTOBUSES DEL TRANSPORTE PERSONAL DE LA INSTITUCIÓN. NO. DE ORDEN 2022-00055.</t>
  </si>
  <si>
    <t>CORRESPONDIENTE AL PAGO REALIZADO POR CONCEPTO DE: FACTURA NCFCOLOCACION DE PUBLICIDAD DAR A CONOCER LOS DERECHOS DE LOS USUARIOS, POR EL PROGRAMA RAYOS X, CORRESPONDIENTE: AL MES DE FEBRERO, 2022.</t>
  </si>
  <si>
    <t>CORRESPONDIENTE AL PAGO REALIZADO POR CONCEPTO DE: FACTURA NCF , SOLICITUD DE REPARACION DEL SISTEMA ELECTRÓNICO DEL MOTOR DE ARRANQUE PARA EL VEHÍCULO JEEP CHEVROLET SUBURBAN, PLACA G-419095, NEGRO, AÑO 2018.</t>
  </si>
  <si>
    <t>CORRESPONDIENTE AL PAGO REALIZADO POR CONCEPTO DE: FACTURA NO. 176669580,  SERVICIO DE DATOS SMEGER(MONITOREO DEL ESPECTRO RADIOELÉCTRICO), CUENTA NO.54246864-001 CORRESPONDIENTE AL MES DE MARZO-2022.</t>
  </si>
  <si>
    <t>CORRESPONDIENTE AL PAGO REALIZADO POR CONCEPTO DE: FACTURA NO.176679513 NCF, SERVICIO DE VOZ Y DATOS EQUIPOS DRIVE TEST (DIRECCION DE FISCALIZACION). CUENTA NO.98702655-001 CORRESPONDIENTE AL MES MARZO-2022.</t>
  </si>
  <si>
    <t>CORRESPONDIENTE AL PAGO REALIZADO POR CONCEPTO DE: MOBILIARIOS PARA DIFERENTES DEPARTAMENTOS, FISCALIZACIÓN, AUTORIZACIONES, GERENCIA FINANCIERA, JURÍDICA, ENTRE OTROS. SEGÚN NO. ORDEN 2021-00482.</t>
  </si>
  <si>
    <t>CORRESPONDIENTE AL PAGO REALIZADO POR CONCEPTO DE: CONSUMO DE ENERGÍA ELÉCTRICA, DEL 01/01/2022 AL 01/02/2022, PERTENECIENTE A CERRO ALTO SANTIAGO (NIC 6001062).</t>
  </si>
  <si>
    <t>CORRESPONDIENTE AL PAGO REALIZADO POR CONCEPTO DE: MANTENIMIENTO DE LOS 104,987 PARA EL VEHÍCULO JEEP MITSUBISHI L-200, PLACA L-383204, AÑO 2018, COLOR BLANCO , CHASÍS MMBJYKL30JH003100.SEGÚN NO.ORDEN 2022-00051.</t>
  </si>
  <si>
    <t>CORRESPONDIENTE AL PAGO REALIZADO POR CONCEPTO DE:  ADQUISICIÓN DE 5 UNIDADES DE AIRES ACONDICIONADOS TIPOS MANEJADORES COMPLETOS, DE 5 TONELADAS, 60,000 BTU.</t>
  </si>
  <si>
    <t>CORRESPONDIENTE AL PAGO REALIZADO POR CONCEPTO DE: SERVICIOS DE MANTENIMIENTOS DE ASCENSOR PRINCIPAL Y ASCENSOR DE CARGA UBICADOS EN EL CENTRO DE INDOTEL.</t>
  </si>
  <si>
    <t>CORRESPONDIENTE AL PAGO REALIZADO POR CONCEPTO DE: SERVICIO REFRIGERIO PARA 15 PERSONAS, REUNIONES PRESTADORAS Y LA DIRECCIÓN DE PLANIFICACION, QUE FUE EFECTUADO EL 10 DE FEBRERO EN EL SALÓN MULTIUSOS DE LA INSTITUCIÓN.</t>
  </si>
  <si>
    <t>30/12/2021   5/03/2022</t>
  </si>
  <si>
    <t>1/12/2022 3/02/2021</t>
  </si>
  <si>
    <t>2/03/2022   5/03/2022</t>
  </si>
  <si>
    <t>CORRESPONDIENTE AL PAGO REALIZADO POR CONCEPTO DE:  SOLICITUD DE REFRIGERIO REUNIÓN SUPERATE/ DC/ Y HOMENAJE ANITA ONTIVEROS, LOS MISMOS FUERON REALIZADOS EL 10 DE MARZO DE 2022, SEGÚN NO.ORDEN 2022-00084.</t>
  </si>
  <si>
    <t>CORRESPONDIENTE AL PAGO REALIZADO POR CONCEPTO DE: SUSTITUCION CHEQUE NO.66028, PAGO DE FACTURA , POR SERVICIOS DE MANTENIMIENTOS DE ASCENSOR PRINCIPAL Y ASCENSOR DE CARGA UBICADOS EN EL CENTRO DE INDOTEL.</t>
  </si>
  <si>
    <t>CORRESPONDIENTE AL PAGO REALIZADO POR CONCEPTO DE: COLOCACIÓN DE PUBLICIDAD INSTITUCIONAL, EN EL PROGRAMA PENIEL, CON MERCHY PEREZ LUCIANO, CORRESPONDIENTE MES DE FEBRERO DEL 2022.</t>
  </si>
  <si>
    <t xml:space="preserve"> CORRESPONDIENTE AL PAGO REALIZADO POR CONCEPTO DE: COMPRA DE DOS CORTINAS VENECIANAS, PARA SER INSTALADA EN EL DEPARTAMENTO DE TESORERIA EN EL PRIMER NIVEL DE LA INSTITUCION, SEGUN NO. DE ORDEN 2022-00048.</t>
  </si>
  <si>
    <t>B1500022282   B1500021971  B1500021923   B1500022247  B1500022636   B1500022320</t>
  </si>
  <si>
    <t>CORRESPONDIENTE AL PAGO REALIZADO POR CONCEPTO DE:  FACTURAS NO. 30989904  (CODIGO DEL SISTEMA 18268) SERVICIO DE RECOGIDA DE BASURA, CORRESPONDIENTE AL MES DE MARZO-2022 EDIFICIO ISABEL LA CATOLICA NO.203 (CENTRO INDOTEL).</t>
  </si>
  <si>
    <t>CORRESPONDIENTE AL PAGO REALIZADO POR CONCEPTO DE: CONTRATACION DE ARTÍCULOS Y EQUIPOS ADICIONALES PARA LA INAUGURACIÓN DEL CENTRO DE TETELO-ITLA Y CONFECCIÓN E INSTALACIÓN DE 5 LETREROS PARA LA DIFUSIÓN DE LOS PUNTOS WI-FI.</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</si>
</sst>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quot;$&quot;* #,##0.00_-;_-&quot;$&quot;* &quot;-&quot;??_-;_-@_-"/>
    <numFmt numFmtId="43" formatCode="_-* #,##0.00_-;\-* #,##0.00_-;_-* &quot;-&quot;??_-;_-@_-"/>
    <numFmt numFmtId="164" formatCode="_-[$$-1C0A]* #,##0.00_-;\-[$$-1C0A]* #,##0.00_-;_-[$$-1C0A]* &quot;-&quot;??_-;_-@_-"/>
    <numFmt numFmtId="165" formatCode="dd/mm/yyyy"/>
  </numFmts>
  <fonts count="31" x14ac:knownFonts="1">
    <font>
      <sz val="11"/>
      <color theme="1"/>
      <name val="Calibri"/>
      <family val="2"/>
      <scheme val="minor"/>
    </font>
    <font>
      <sz val="11"/>
      <color theme="1"/>
      <name val="Calibri"/>
      <family val="2"/>
      <scheme val="minor"/>
    </font>
    <font>
      <b/>
      <sz val="11"/>
      <color theme="1"/>
      <name val="Calibri"/>
      <family val="2"/>
      <scheme val="minor"/>
    </font>
    <font>
      <sz val="11"/>
      <name val="Calibri"/>
      <family val="2"/>
      <scheme val="minor"/>
    </font>
    <font>
      <b/>
      <sz val="11"/>
      <name val="Calibri"/>
      <family val="2"/>
      <scheme val="minor"/>
    </font>
    <font>
      <b/>
      <sz val="11"/>
      <name val="Arial"/>
      <family val="2"/>
    </font>
    <font>
      <sz val="12"/>
      <color theme="1"/>
      <name val="Calibri"/>
      <family val="2"/>
      <scheme val="minor"/>
    </font>
    <font>
      <sz val="11"/>
      <color indexed="8"/>
      <name val="Calibri"/>
      <family val="2"/>
    </font>
    <font>
      <sz val="12"/>
      <name val="Calibri"/>
      <family val="2"/>
      <scheme val="minor"/>
    </font>
    <font>
      <sz val="12"/>
      <name val="Arial"/>
      <family val="2"/>
    </font>
    <font>
      <b/>
      <sz val="12"/>
      <name val="Arial"/>
      <family val="2"/>
    </font>
    <font>
      <sz val="12"/>
      <color theme="1"/>
      <name val="Arial"/>
      <family val="2"/>
    </font>
    <font>
      <sz val="11"/>
      <name val="Arial"/>
      <family val="2"/>
    </font>
    <font>
      <sz val="11"/>
      <color theme="1"/>
      <name val="Arial"/>
      <family val="2"/>
    </font>
    <font>
      <b/>
      <sz val="12"/>
      <color theme="1"/>
      <name val="Arial"/>
      <family val="2"/>
    </font>
    <font>
      <b/>
      <sz val="14"/>
      <color theme="1"/>
      <name val="Arial"/>
      <family val="2"/>
    </font>
    <font>
      <b/>
      <sz val="18"/>
      <color theme="1"/>
      <name val="Calibri"/>
      <family val="2"/>
      <scheme val="minor"/>
    </font>
    <font>
      <sz val="14"/>
      <name val="Arial"/>
      <family val="2"/>
    </font>
    <font>
      <b/>
      <sz val="14"/>
      <name val="Arial"/>
      <family val="2"/>
    </font>
    <font>
      <sz val="11"/>
      <color theme="1" tint="0.14999847407452621"/>
      <name val="Arial"/>
      <family val="2"/>
    </font>
    <font>
      <sz val="11"/>
      <color theme="1" tint="0.249977111117893"/>
      <name val="Arial"/>
      <family val="2"/>
    </font>
    <font>
      <sz val="11"/>
      <color rgb="FF262626"/>
      <name val="Arial"/>
      <family val="2"/>
    </font>
    <font>
      <sz val="11"/>
      <color rgb="FF404040"/>
      <name val="Arial"/>
      <family val="2"/>
    </font>
    <font>
      <b/>
      <sz val="8"/>
      <color indexed="10"/>
      <name val="Arial"/>
      <family val="2"/>
    </font>
    <font>
      <b/>
      <sz val="8"/>
      <color indexed="8"/>
      <name val="Arial"/>
      <family val="2"/>
    </font>
    <font>
      <sz val="8"/>
      <color indexed="10"/>
      <name val="Arial"/>
      <family val="2"/>
    </font>
    <font>
      <sz val="8"/>
      <color indexed="10"/>
      <name val="Arial"/>
      <family val="2"/>
    </font>
    <font>
      <sz val="10"/>
      <color indexed="8"/>
      <name val="Arial"/>
      <family val="2"/>
    </font>
    <font>
      <b/>
      <sz val="11"/>
      <color indexed="8"/>
      <name val="Calibri"/>
      <family val="2"/>
    </font>
    <font>
      <b/>
      <sz val="11"/>
      <color indexed="10"/>
      <name val="Arial"/>
      <family val="2"/>
    </font>
    <font>
      <sz val="11"/>
      <color indexed="8"/>
      <name val="Calibri"/>
      <family val="2"/>
      <scheme val="minor"/>
    </font>
  </fonts>
  <fills count="7">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8" tint="0.59999389629810485"/>
        <bgColor indexed="64"/>
      </patternFill>
    </fill>
    <fill>
      <patternFill patternType="solid">
        <fgColor theme="8" tint="-0.249977111117893"/>
        <bgColor indexed="64"/>
      </patternFill>
    </fill>
    <fill>
      <patternFill patternType="solid">
        <fgColor theme="8" tint="0.39997558519241921"/>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s>
  <cellStyleXfs count="3">
    <xf numFmtId="0" fontId="0" fillId="0" borderId="0"/>
    <xf numFmtId="43" fontId="1" fillId="0" borderId="0" applyFont="0" applyFill="0" applyBorder="0" applyAlignment="0" applyProtection="0"/>
    <xf numFmtId="0" fontId="7" fillId="0" borderId="0">
      <alignment vertical="top"/>
    </xf>
  </cellStyleXfs>
  <cellXfs count="174">
    <xf numFmtId="0" fontId="0" fillId="0" borderId="0" xfId="0"/>
    <xf numFmtId="0" fontId="0" fillId="0" borderId="0" xfId="0" applyBorder="1"/>
    <xf numFmtId="0" fontId="0" fillId="2" borderId="0" xfId="0" applyFill="1"/>
    <xf numFmtId="0" fontId="0" fillId="2" borderId="0" xfId="0" applyFill="1" applyBorder="1"/>
    <xf numFmtId="0" fontId="2" fillId="0" borderId="0" xfId="0" applyFont="1"/>
    <xf numFmtId="0" fontId="2" fillId="0" borderId="0" xfId="0" applyFont="1" applyBorder="1"/>
    <xf numFmtId="0" fontId="3" fillId="0" borderId="0" xfId="0" applyFont="1" applyAlignment="1">
      <alignment vertical="center"/>
    </xf>
    <xf numFmtId="0" fontId="3" fillId="0" borderId="0" xfId="0" applyFont="1" applyAlignment="1">
      <alignment vertical="center" wrapText="1"/>
    </xf>
    <xf numFmtId="0" fontId="0" fillId="0" borderId="0" xfId="0" applyAlignment="1">
      <alignment horizontal="right" vertical="center"/>
    </xf>
    <xf numFmtId="0" fontId="0" fillId="2" borderId="0" xfId="0" applyFill="1" applyAlignment="1">
      <alignment horizontal="right" vertical="center"/>
    </xf>
    <xf numFmtId="0" fontId="0" fillId="0" borderId="0" xfId="0" applyAlignment="1">
      <alignment vertical="center"/>
    </xf>
    <xf numFmtId="0" fontId="0" fillId="0" borderId="0" xfId="0" applyAlignment="1">
      <alignment horizontal="center" vertical="center"/>
    </xf>
    <xf numFmtId="0" fontId="3" fillId="0" borderId="0" xfId="0" applyFont="1" applyAlignment="1">
      <alignment horizontal="right" vertical="center"/>
    </xf>
    <xf numFmtId="0" fontId="5" fillId="0" borderId="1" xfId="0" applyFont="1" applyBorder="1" applyAlignment="1">
      <alignment horizontal="left" vertical="center" wrapText="1"/>
    </xf>
    <xf numFmtId="0" fontId="12" fillId="0" borderId="1" xfId="0" applyFont="1" applyBorder="1" applyAlignment="1">
      <alignment horizontal="left" vertical="center" wrapText="1"/>
    </xf>
    <xf numFmtId="0" fontId="4" fillId="0" borderId="0" xfId="0" applyFont="1" applyAlignment="1">
      <alignment vertical="center" wrapText="1"/>
    </xf>
    <xf numFmtId="0" fontId="13" fillId="0" borderId="1" xfId="0" applyFont="1" applyBorder="1" applyAlignment="1" applyProtection="1">
      <alignment vertical="center" wrapText="1"/>
      <protection locked="0"/>
    </xf>
    <xf numFmtId="14" fontId="13" fillId="0" borderId="1" xfId="0" applyNumberFormat="1" applyFont="1" applyBorder="1" applyAlignment="1" applyProtection="1">
      <alignment vertical="center" wrapText="1"/>
      <protection locked="0"/>
    </xf>
    <xf numFmtId="43" fontId="13" fillId="0" borderId="1" xfId="1" applyFont="1" applyBorder="1" applyAlignment="1" applyProtection="1">
      <alignment vertical="center" wrapText="1"/>
      <protection locked="0"/>
    </xf>
    <xf numFmtId="2" fontId="13" fillId="0" borderId="1" xfId="1" applyNumberFormat="1" applyFont="1" applyBorder="1" applyAlignment="1" applyProtection="1">
      <alignment vertical="center" wrapText="1"/>
      <protection locked="0"/>
    </xf>
    <xf numFmtId="0" fontId="13" fillId="0" borderId="1" xfId="0" applyFont="1" applyBorder="1" applyAlignment="1" applyProtection="1">
      <alignment horizontal="center" vertical="center" wrapText="1"/>
      <protection locked="0"/>
    </xf>
    <xf numFmtId="43" fontId="13" fillId="2" borderId="1" xfId="1" applyFont="1" applyFill="1" applyBorder="1" applyAlignment="1" applyProtection="1">
      <alignment vertical="center" wrapText="1"/>
      <protection locked="0"/>
    </xf>
    <xf numFmtId="2" fontId="13" fillId="2" borderId="1" xfId="1" applyNumberFormat="1" applyFont="1" applyFill="1" applyBorder="1" applyAlignment="1" applyProtection="1">
      <alignment vertical="center" wrapText="1"/>
      <protection locked="0"/>
    </xf>
    <xf numFmtId="0" fontId="9" fillId="2" borderId="0" xfId="0" applyFont="1" applyFill="1" applyBorder="1" applyAlignment="1">
      <alignment horizontal="center" vertical="center" wrapText="1"/>
    </xf>
    <xf numFmtId="0" fontId="10" fillId="2" borderId="0" xfId="0" applyFont="1" applyFill="1" applyBorder="1" applyAlignment="1">
      <alignment vertical="center" wrapText="1"/>
    </xf>
    <xf numFmtId="0" fontId="10" fillId="3" borderId="0" xfId="0" applyFont="1" applyFill="1" applyBorder="1" applyAlignment="1">
      <alignment horizontal="right" vertical="center" wrapText="1"/>
    </xf>
    <xf numFmtId="43" fontId="10" fillId="3" borderId="0" xfId="1" applyFont="1" applyFill="1" applyBorder="1" applyAlignment="1">
      <alignment horizontal="center" vertical="center" wrapText="1"/>
    </xf>
    <xf numFmtId="0" fontId="11" fillId="0" borderId="0" xfId="0" applyFont="1" applyAlignment="1">
      <alignment horizontal="center" vertical="center"/>
    </xf>
    <xf numFmtId="44" fontId="0" fillId="0" borderId="0" xfId="0" applyNumberFormat="1" applyAlignment="1">
      <alignment vertical="center"/>
    </xf>
    <xf numFmtId="0" fontId="3" fillId="2" borderId="0" xfId="0" applyFont="1" applyFill="1" applyBorder="1" applyAlignment="1">
      <alignment horizontal="center" vertical="center" wrapText="1"/>
    </xf>
    <xf numFmtId="0" fontId="8" fillId="2" borderId="0" xfId="0" applyFont="1" applyFill="1" applyBorder="1" applyAlignment="1">
      <alignment horizontal="center" vertical="center" wrapText="1"/>
    </xf>
    <xf numFmtId="0" fontId="3" fillId="0" borderId="0" xfId="0" applyFont="1" applyAlignment="1">
      <alignment horizontal="center" vertical="center" wrapText="1"/>
    </xf>
    <xf numFmtId="164" fontId="8" fillId="2" borderId="0" xfId="0" applyNumberFormat="1" applyFont="1" applyFill="1" applyBorder="1" applyAlignment="1">
      <alignment horizontal="right" vertical="center"/>
    </xf>
    <xf numFmtId="0" fontId="17" fillId="2" borderId="0" xfId="0" applyFont="1" applyFill="1" applyBorder="1" applyAlignment="1">
      <alignment vertical="center" wrapText="1"/>
    </xf>
    <xf numFmtId="0" fontId="18" fillId="2" borderId="0" xfId="0" applyFont="1" applyFill="1" applyBorder="1" applyAlignment="1">
      <alignment vertical="center" wrapText="1"/>
    </xf>
    <xf numFmtId="0" fontId="18" fillId="2" borderId="0" xfId="0" applyFont="1" applyFill="1" applyBorder="1" applyAlignment="1">
      <alignment horizontal="right" vertical="center"/>
    </xf>
    <xf numFmtId="0" fontId="15" fillId="2" borderId="0" xfId="0" applyFont="1" applyFill="1" applyBorder="1" applyAlignment="1">
      <alignment vertical="center"/>
    </xf>
    <xf numFmtId="0" fontId="15" fillId="2" borderId="0" xfId="0" applyFont="1" applyFill="1" applyBorder="1" applyAlignment="1">
      <alignment horizontal="right" vertical="center"/>
    </xf>
    <xf numFmtId="0" fontId="6" fillId="0" borderId="0" xfId="0" applyFont="1"/>
    <xf numFmtId="43" fontId="13" fillId="0" borderId="1" xfId="1" applyFont="1" applyBorder="1" applyAlignment="1" applyProtection="1">
      <alignment horizontal="right" vertical="center" wrapText="1"/>
      <protection locked="0"/>
    </xf>
    <xf numFmtId="43" fontId="19" fillId="0" borderId="1" xfId="1" applyFont="1" applyBorder="1" applyAlignment="1" applyProtection="1">
      <alignment vertical="center" wrapText="1"/>
      <protection locked="0"/>
    </xf>
    <xf numFmtId="0" fontId="20" fillId="0" borderId="1" xfId="0" applyFont="1" applyBorder="1" applyAlignment="1">
      <alignment horizontal="left" vertical="center" wrapText="1"/>
    </xf>
    <xf numFmtId="0" fontId="13" fillId="0" borderId="10" xfId="0" applyFont="1" applyBorder="1" applyAlignment="1">
      <alignment vertical="center" wrapText="1"/>
    </xf>
    <xf numFmtId="0" fontId="13" fillId="0" borderId="11" xfId="0" applyFont="1" applyBorder="1" applyAlignment="1">
      <alignment vertical="center" wrapText="1"/>
    </xf>
    <xf numFmtId="0" fontId="21" fillId="0" borderId="11" xfId="0" applyFont="1" applyBorder="1" applyAlignment="1">
      <alignment vertical="center" wrapText="1"/>
    </xf>
    <xf numFmtId="0" fontId="22" fillId="0" borderId="11" xfId="0" applyFont="1" applyBorder="1" applyAlignment="1">
      <alignment vertical="center" wrapText="1"/>
    </xf>
    <xf numFmtId="0" fontId="22" fillId="0" borderId="12" xfId="0" applyFont="1" applyBorder="1" applyAlignment="1">
      <alignment vertical="center"/>
    </xf>
    <xf numFmtId="0" fontId="22" fillId="0" borderId="11" xfId="0" applyFont="1" applyBorder="1" applyAlignment="1">
      <alignment vertical="center"/>
    </xf>
    <xf numFmtId="0" fontId="5" fillId="3" borderId="1" xfId="0" applyFont="1" applyFill="1" applyBorder="1" applyAlignment="1">
      <alignment horizontal="left" vertical="center" wrapText="1"/>
    </xf>
    <xf numFmtId="0" fontId="22" fillId="0" borderId="0" xfId="0" applyFont="1" applyAlignment="1">
      <alignment wrapText="1"/>
    </xf>
    <xf numFmtId="0" fontId="13" fillId="0" borderId="0" xfId="0" applyFont="1"/>
    <xf numFmtId="0" fontId="13" fillId="0" borderId="0" xfId="0" applyFont="1" applyAlignment="1">
      <alignment wrapText="1"/>
    </xf>
    <xf numFmtId="0" fontId="23" fillId="0" borderId="0" xfId="0" applyFont="1" applyAlignment="1">
      <alignment horizontal="left" vertical="top"/>
    </xf>
    <xf numFmtId="0" fontId="24" fillId="0" borderId="0" xfId="0" applyFont="1" applyAlignment="1">
      <alignment horizontal="left" vertical="top"/>
    </xf>
    <xf numFmtId="0" fontId="26" fillId="0" borderId="0" xfId="0" applyFont="1" applyAlignment="1">
      <alignment horizontal="left" vertical="top" wrapText="1"/>
    </xf>
    <xf numFmtId="0" fontId="25" fillId="0" borderId="0" xfId="0" applyFont="1" applyAlignment="1">
      <alignment horizontal="left" vertical="top" wrapText="1"/>
    </xf>
    <xf numFmtId="14" fontId="23" fillId="0" borderId="0" xfId="0" applyNumberFormat="1" applyFont="1" applyAlignment="1">
      <alignment horizontal="left" vertical="top"/>
    </xf>
    <xf numFmtId="39" fontId="24" fillId="0" borderId="0" xfId="0" applyNumberFormat="1" applyFont="1" applyAlignment="1">
      <alignment horizontal="right" vertical="top"/>
    </xf>
    <xf numFmtId="0" fontId="3" fillId="2" borderId="0" xfId="0" applyFont="1" applyFill="1" applyAlignment="1">
      <alignment vertical="center" wrapText="1"/>
    </xf>
    <xf numFmtId="0" fontId="3" fillId="2" borderId="0" xfId="0" applyFont="1" applyFill="1" applyAlignment="1">
      <alignment horizontal="right" vertical="center"/>
    </xf>
    <xf numFmtId="0" fontId="3" fillId="2" borderId="0" xfId="0" applyFont="1" applyFill="1" applyAlignment="1">
      <alignment vertical="center"/>
    </xf>
    <xf numFmtId="0" fontId="0" fillId="2" borderId="0" xfId="0" applyFill="1" applyAlignment="1">
      <alignment vertical="center"/>
    </xf>
    <xf numFmtId="0" fontId="0" fillId="2" borderId="0" xfId="0" applyFill="1" applyAlignment="1">
      <alignment horizontal="center" vertical="center"/>
    </xf>
    <xf numFmtId="14" fontId="12" fillId="0" borderId="1" xfId="0" applyNumberFormat="1" applyFont="1" applyBorder="1" applyAlignment="1">
      <alignment horizontal="left" vertical="top"/>
    </xf>
    <xf numFmtId="39" fontId="27" fillId="0" borderId="1" xfId="0" applyNumberFormat="1" applyFont="1" applyBorder="1" applyAlignment="1">
      <alignment horizontal="right" vertical="top"/>
    </xf>
    <xf numFmtId="0" fontId="6" fillId="2" borderId="0" xfId="0" applyFont="1" applyFill="1"/>
    <xf numFmtId="14" fontId="23" fillId="2" borderId="0" xfId="0" applyNumberFormat="1" applyFont="1" applyFill="1" applyAlignment="1">
      <alignment horizontal="left" vertical="top"/>
    </xf>
    <xf numFmtId="43" fontId="10" fillId="2" borderId="0" xfId="1" applyFont="1" applyFill="1" applyBorder="1" applyAlignment="1">
      <alignment horizontal="center" vertical="center" wrapText="1"/>
    </xf>
    <xf numFmtId="0" fontId="11" fillId="2" borderId="0" xfId="0" applyFont="1" applyFill="1" applyAlignment="1">
      <alignment horizontal="center" vertical="center"/>
    </xf>
    <xf numFmtId="0" fontId="3" fillId="2" borderId="0" xfId="0" applyFont="1" applyFill="1" applyAlignment="1">
      <alignment horizontal="center" vertical="center" wrapText="1"/>
    </xf>
    <xf numFmtId="0" fontId="24" fillId="2" borderId="0" xfId="0" applyFont="1" applyFill="1" applyAlignment="1">
      <alignment horizontal="left" vertical="top"/>
    </xf>
    <xf numFmtId="0" fontId="2" fillId="2" borderId="0" xfId="0" applyFont="1" applyFill="1"/>
    <xf numFmtId="0" fontId="0" fillId="2" borderId="0" xfId="0" applyFill="1" applyAlignment="1" applyProtection="1">
      <alignment vertical="top"/>
      <protection locked="0"/>
    </xf>
    <xf numFmtId="0" fontId="0" fillId="2" borderId="0" xfId="0" applyFill="1" applyAlignment="1" applyProtection="1">
      <alignment horizontal="center" vertical="top"/>
      <protection locked="0"/>
    </xf>
    <xf numFmtId="0" fontId="28" fillId="2" borderId="0" xfId="0" applyFont="1" applyFill="1" applyBorder="1" applyAlignment="1" applyProtection="1">
      <alignment horizontal="center" vertical="top"/>
      <protection locked="0"/>
    </xf>
    <xf numFmtId="14" fontId="23" fillId="2" borderId="0" xfId="0" applyNumberFormat="1" applyFont="1" applyFill="1" applyBorder="1" applyAlignment="1">
      <alignment horizontal="left" vertical="top"/>
    </xf>
    <xf numFmtId="14" fontId="12" fillId="0" borderId="1" xfId="0" applyNumberFormat="1" applyFont="1" applyBorder="1" applyAlignment="1">
      <alignment horizontal="left" vertical="top" wrapText="1"/>
    </xf>
    <xf numFmtId="39" fontId="27" fillId="0" borderId="1" xfId="0" applyNumberFormat="1" applyFont="1" applyBorder="1" applyAlignment="1">
      <alignment horizontal="right" vertical="top" wrapText="1"/>
    </xf>
    <xf numFmtId="0" fontId="0" fillId="2" borderId="0" xfId="0" applyFill="1" applyAlignment="1"/>
    <xf numFmtId="0" fontId="0" fillId="2" borderId="0" xfId="0" applyFill="1" applyBorder="1" applyAlignment="1"/>
    <xf numFmtId="0" fontId="2" fillId="0" borderId="0" xfId="0" applyFont="1" applyBorder="1" applyAlignment="1"/>
    <xf numFmtId="0" fontId="6" fillId="2" borderId="0" xfId="0" applyFont="1" applyFill="1" applyAlignment="1"/>
    <xf numFmtId="0" fontId="10" fillId="2" borderId="0" xfId="0" applyFont="1" applyFill="1" applyBorder="1" applyAlignment="1">
      <alignment vertical="center"/>
    </xf>
    <xf numFmtId="43" fontId="10" fillId="2" borderId="0" xfId="1" applyFont="1" applyFill="1" applyBorder="1" applyAlignment="1">
      <alignment horizontal="center" vertical="center"/>
    </xf>
    <xf numFmtId="0" fontId="2" fillId="0" borderId="0" xfId="0" applyFont="1" applyBorder="1" applyAlignment="1">
      <alignment wrapText="1"/>
    </xf>
    <xf numFmtId="0" fontId="0" fillId="0" borderId="0" xfId="0" applyAlignment="1">
      <alignment wrapText="1"/>
    </xf>
    <xf numFmtId="43" fontId="0" fillId="0" borderId="0" xfId="0" applyNumberFormat="1"/>
    <xf numFmtId="43" fontId="3" fillId="2" borderId="0" xfId="1" applyFont="1" applyFill="1" applyAlignment="1">
      <alignment horizontal="center" vertical="center"/>
    </xf>
    <xf numFmtId="43" fontId="0" fillId="0" borderId="0" xfId="1" applyFont="1" applyAlignment="1">
      <alignment horizontal="center" vertical="center"/>
    </xf>
    <xf numFmtId="43" fontId="0" fillId="2" borderId="0" xfId="1" applyFont="1" applyFill="1" applyAlignment="1" applyProtection="1">
      <alignment horizontal="center" vertical="center"/>
      <protection locked="0"/>
    </xf>
    <xf numFmtId="14" fontId="0" fillId="0" borderId="1" xfId="0" applyNumberFormat="1" applyFont="1" applyBorder="1" applyAlignment="1">
      <alignment vertical="center"/>
    </xf>
    <xf numFmtId="0" fontId="0" fillId="0" borderId="0" xfId="0" applyFont="1" applyAlignment="1">
      <alignment vertical="center"/>
    </xf>
    <xf numFmtId="14" fontId="29" fillId="2" borderId="0" xfId="0" applyNumberFormat="1" applyFont="1" applyFill="1" applyBorder="1" applyAlignment="1">
      <alignment vertical="center"/>
    </xf>
    <xf numFmtId="0" fontId="0" fillId="2" borderId="0" xfId="0" applyFont="1" applyFill="1" applyAlignment="1" applyProtection="1">
      <alignment vertical="center"/>
      <protection locked="0"/>
    </xf>
    <xf numFmtId="43" fontId="28" fillId="2" borderId="0" xfId="1" applyFont="1" applyFill="1" applyBorder="1" applyAlignment="1" applyProtection="1">
      <alignment horizontal="center" vertical="center"/>
      <protection locked="0"/>
    </xf>
    <xf numFmtId="43" fontId="0" fillId="2" borderId="0" xfId="1" applyFont="1" applyFill="1" applyAlignment="1">
      <alignment horizontal="center" vertical="center"/>
    </xf>
    <xf numFmtId="2" fontId="0" fillId="2" borderId="0" xfId="0" applyNumberFormat="1" applyFill="1" applyAlignment="1">
      <alignment horizontal="center" vertical="center"/>
    </xf>
    <xf numFmtId="2" fontId="0" fillId="0" borderId="0" xfId="0" applyNumberFormat="1" applyAlignment="1">
      <alignment horizontal="center"/>
    </xf>
    <xf numFmtId="2" fontId="0" fillId="2" borderId="0" xfId="0" applyNumberFormat="1" applyFill="1" applyAlignment="1" applyProtection="1">
      <alignment horizontal="center" vertical="top"/>
      <protection locked="0"/>
    </xf>
    <xf numFmtId="0" fontId="0" fillId="0" borderId="1" xfId="0" applyFont="1" applyBorder="1" applyAlignment="1">
      <alignment vertical="center"/>
    </xf>
    <xf numFmtId="14" fontId="0" fillId="0" borderId="1" xfId="0" applyNumberFormat="1" applyFont="1" applyBorder="1" applyAlignment="1" applyProtection="1">
      <alignment vertical="center" wrapText="1"/>
      <protection locked="0"/>
    </xf>
    <xf numFmtId="2" fontId="0" fillId="0" borderId="1" xfId="1" applyNumberFormat="1" applyFont="1" applyBorder="1" applyAlignment="1" applyProtection="1">
      <alignment horizontal="center" vertical="center" wrapText="1"/>
      <protection locked="0"/>
    </xf>
    <xf numFmtId="0" fontId="3" fillId="2" borderId="13" xfId="0" applyFont="1" applyFill="1" applyBorder="1" applyAlignment="1">
      <alignment horizontal="center" vertical="center" wrapText="1"/>
    </xf>
    <xf numFmtId="0" fontId="4" fillId="2" borderId="14" xfId="0" applyFont="1" applyFill="1" applyBorder="1" applyAlignment="1">
      <alignment vertical="center" wrapText="1"/>
    </xf>
    <xf numFmtId="14" fontId="2" fillId="0" borderId="14" xfId="0" applyNumberFormat="1" applyFont="1" applyBorder="1" applyAlignment="1" applyProtection="1">
      <alignment vertical="center" wrapText="1"/>
      <protection locked="0"/>
    </xf>
    <xf numFmtId="2" fontId="0" fillId="0" borderId="14" xfId="0" applyNumberFormat="1" applyFont="1" applyBorder="1" applyAlignment="1" applyProtection="1">
      <alignment horizontal="center" vertical="center" wrapText="1"/>
      <protection locked="0"/>
    </xf>
    <xf numFmtId="43" fontId="2" fillId="0" borderId="14" xfId="1" applyFont="1" applyBorder="1" applyAlignment="1">
      <alignment vertical="center"/>
    </xf>
    <xf numFmtId="43" fontId="2" fillId="0" borderId="14" xfId="1" applyFont="1" applyBorder="1" applyAlignment="1">
      <alignment horizontal="center" vertical="center"/>
    </xf>
    <xf numFmtId="0" fontId="2" fillId="0" borderId="14" xfId="0" applyFont="1" applyBorder="1" applyAlignment="1">
      <alignment vertical="center" wrapText="1"/>
    </xf>
    <xf numFmtId="43" fontId="0" fillId="0" borderId="15" xfId="1" applyFont="1" applyBorder="1" applyAlignment="1">
      <alignment vertical="center"/>
    </xf>
    <xf numFmtId="0" fontId="0" fillId="2" borderId="0" xfId="0" applyFill="1" applyAlignment="1" applyProtection="1">
      <alignment vertical="center"/>
      <protection locked="0"/>
    </xf>
    <xf numFmtId="14" fontId="0" fillId="0" borderId="1" xfId="0" applyNumberFormat="1" applyFont="1" applyBorder="1" applyAlignment="1" applyProtection="1">
      <alignment horizontal="right" vertical="center" wrapText="1"/>
      <protection locked="0"/>
    </xf>
    <xf numFmtId="4" fontId="0" fillId="0" borderId="0" xfId="0" applyNumberFormat="1"/>
    <xf numFmtId="0" fontId="0" fillId="0" borderId="1" xfId="0" applyBorder="1" applyAlignment="1">
      <alignment wrapText="1"/>
    </xf>
    <xf numFmtId="43" fontId="0" fillId="0" borderId="0" xfId="0" applyNumberFormat="1" applyAlignment="1">
      <alignment vertical="center"/>
    </xf>
    <xf numFmtId="43" fontId="0" fillId="2" borderId="0" xfId="0" applyNumberFormat="1" applyFill="1" applyAlignment="1">
      <alignment horizontal="center" vertical="center"/>
    </xf>
    <xf numFmtId="43" fontId="0" fillId="2" borderId="0" xfId="0" applyNumberFormat="1" applyFill="1" applyAlignment="1" applyProtection="1">
      <alignment vertical="center"/>
      <protection locked="0"/>
    </xf>
    <xf numFmtId="0" fontId="0" fillId="0" borderId="1" xfId="0" applyBorder="1" applyAlignment="1">
      <alignment vertical="center"/>
    </xf>
    <xf numFmtId="0" fontId="0" fillId="0" borderId="1" xfId="0" applyBorder="1" applyAlignment="1">
      <alignment vertical="center" wrapText="1"/>
    </xf>
    <xf numFmtId="4" fontId="0" fillId="0" borderId="1" xfId="0" applyNumberFormat="1" applyBorder="1" applyAlignment="1">
      <alignment horizontal="center" vertical="center"/>
    </xf>
    <xf numFmtId="0" fontId="0" fillId="0" borderId="14" xfId="0" applyFont="1" applyBorder="1"/>
    <xf numFmtId="43" fontId="0" fillId="0" borderId="0" xfId="1" applyFont="1" applyAlignment="1">
      <alignment vertical="center"/>
    </xf>
    <xf numFmtId="43" fontId="0" fillId="0" borderId="0" xfId="1" applyFont="1"/>
    <xf numFmtId="43" fontId="0" fillId="0" borderId="1" xfId="1" applyFont="1" applyBorder="1" applyAlignment="1">
      <alignment horizontal="center" vertical="center"/>
    </xf>
    <xf numFmtId="165" fontId="30" fillId="0" borderId="1" xfId="0" applyNumberFormat="1" applyFont="1" applyBorder="1" applyAlignment="1">
      <alignment vertical="center"/>
    </xf>
    <xf numFmtId="0" fontId="10" fillId="6" borderId="5" xfId="0" applyFont="1" applyFill="1" applyBorder="1" applyAlignment="1">
      <alignment horizontal="center" vertical="top" wrapText="1"/>
    </xf>
    <xf numFmtId="0" fontId="0" fillId="0" borderId="1" xfId="0" applyBorder="1" applyAlignment="1">
      <alignment horizontal="left" wrapText="1"/>
    </xf>
    <xf numFmtId="43" fontId="0" fillId="0" borderId="1" xfId="1" applyFont="1" applyBorder="1" applyAlignment="1">
      <alignment vertical="center"/>
    </xf>
    <xf numFmtId="4" fontId="0" fillId="0" borderId="1" xfId="0" applyNumberFormat="1" applyBorder="1" applyAlignment="1">
      <alignment vertical="center"/>
    </xf>
    <xf numFmtId="14" fontId="15" fillId="2" borderId="0" xfId="0" applyNumberFormat="1" applyFont="1" applyFill="1" applyBorder="1" applyAlignment="1">
      <alignment horizontal="left"/>
    </xf>
    <xf numFmtId="0" fontId="10" fillId="6" borderId="8" xfId="0" applyFont="1" applyFill="1" applyBorder="1" applyAlignment="1">
      <alignment horizontal="center" vertical="center" wrapText="1"/>
    </xf>
    <xf numFmtId="14" fontId="15" fillId="2" borderId="0" xfId="0" applyNumberFormat="1" applyFont="1" applyFill="1" applyBorder="1" applyAlignment="1">
      <alignment horizontal="center"/>
    </xf>
    <xf numFmtId="0" fontId="16" fillId="2" borderId="0" xfId="0" applyFont="1" applyFill="1" applyBorder="1" applyAlignment="1">
      <alignment horizontal="center" vertical="center"/>
    </xf>
    <xf numFmtId="0" fontId="10" fillId="4" borderId="3" xfId="0" applyFont="1" applyFill="1" applyBorder="1" applyAlignment="1">
      <alignment horizontal="center" vertical="center" wrapText="1"/>
    </xf>
    <xf numFmtId="0" fontId="10" fillId="4" borderId="7" xfId="0" applyFont="1" applyFill="1" applyBorder="1" applyAlignment="1">
      <alignment horizontal="center" vertical="center" wrapText="1"/>
    </xf>
    <xf numFmtId="0" fontId="10" fillId="4" borderId="5" xfId="0" applyFont="1" applyFill="1" applyBorder="1" applyAlignment="1">
      <alignment horizontal="center" vertical="center" wrapText="1"/>
    </xf>
    <xf numFmtId="0" fontId="10" fillId="4" borderId="8" xfId="0" applyFont="1" applyFill="1" applyBorder="1" applyAlignment="1">
      <alignment horizontal="center" vertical="center" wrapText="1"/>
    </xf>
    <xf numFmtId="0" fontId="10" fillId="4" borderId="2" xfId="0" applyFont="1" applyFill="1" applyBorder="1" applyAlignment="1">
      <alignment horizontal="center" vertical="center" wrapText="1"/>
    </xf>
    <xf numFmtId="0" fontId="10" fillId="4" borderId="6" xfId="0" applyFont="1" applyFill="1" applyBorder="1" applyAlignment="1">
      <alignment horizontal="center" vertical="center" wrapText="1"/>
    </xf>
    <xf numFmtId="0" fontId="14" fillId="4" borderId="3" xfId="0" applyFont="1" applyFill="1" applyBorder="1" applyAlignment="1">
      <alignment horizontal="center" vertical="center" wrapText="1"/>
    </xf>
    <xf numFmtId="0" fontId="14" fillId="4" borderId="7" xfId="0" applyFont="1" applyFill="1" applyBorder="1" applyAlignment="1">
      <alignment horizontal="center" vertical="center" wrapText="1"/>
    </xf>
    <xf numFmtId="0" fontId="14" fillId="4" borderId="4" xfId="0" applyFont="1" applyFill="1" applyBorder="1" applyAlignment="1">
      <alignment horizontal="center" vertical="center" wrapText="1"/>
    </xf>
    <xf numFmtId="0" fontId="14" fillId="4" borderId="9" xfId="0" applyFont="1" applyFill="1" applyBorder="1" applyAlignment="1">
      <alignment horizontal="center" vertical="center" wrapText="1"/>
    </xf>
    <xf numFmtId="14" fontId="15" fillId="2" borderId="0" xfId="0" applyNumberFormat="1" applyFont="1" applyFill="1" applyBorder="1" applyAlignment="1">
      <alignment horizontal="left"/>
    </xf>
    <xf numFmtId="0" fontId="10" fillId="5" borderId="2" xfId="0" applyFont="1" applyFill="1" applyBorder="1" applyAlignment="1">
      <alignment horizontal="center" vertical="center"/>
    </xf>
    <xf numFmtId="0" fontId="10" fillId="5" borderId="6" xfId="0" applyFont="1" applyFill="1" applyBorder="1" applyAlignment="1">
      <alignment horizontal="center" vertical="center"/>
    </xf>
    <xf numFmtId="0" fontId="10" fillId="5" borderId="3" xfId="0" applyFont="1" applyFill="1" applyBorder="1" applyAlignment="1">
      <alignment horizontal="center" vertical="center"/>
    </xf>
    <xf numFmtId="0" fontId="10" fillId="5" borderId="7" xfId="0" applyFont="1" applyFill="1" applyBorder="1" applyAlignment="1">
      <alignment horizontal="center" vertical="center"/>
    </xf>
    <xf numFmtId="0" fontId="10" fillId="5" borderId="5" xfId="0" applyFont="1" applyFill="1" applyBorder="1" applyAlignment="1">
      <alignment horizontal="center" vertical="center"/>
    </xf>
    <xf numFmtId="0" fontId="10" fillId="5" borderId="8" xfId="0" applyFont="1" applyFill="1" applyBorder="1" applyAlignment="1">
      <alignment horizontal="center" vertical="center"/>
    </xf>
    <xf numFmtId="0" fontId="14" fillId="5" borderId="3" xfId="0" applyFont="1" applyFill="1" applyBorder="1" applyAlignment="1">
      <alignment horizontal="center" vertical="center"/>
    </xf>
    <xf numFmtId="0" fontId="14" fillId="5" borderId="7" xfId="0" applyFont="1" applyFill="1" applyBorder="1" applyAlignment="1">
      <alignment horizontal="center" vertical="center"/>
    </xf>
    <xf numFmtId="0" fontId="14" fillId="5" borderId="4" xfId="0" applyFont="1" applyFill="1" applyBorder="1" applyAlignment="1">
      <alignment horizontal="center" vertical="center"/>
    </xf>
    <xf numFmtId="0" fontId="14" fillId="5" borderId="9" xfId="0" applyFont="1" applyFill="1" applyBorder="1" applyAlignment="1">
      <alignment horizontal="center" vertical="center"/>
    </xf>
    <xf numFmtId="0" fontId="10" fillId="6" borderId="16" xfId="0" applyFont="1" applyFill="1" applyBorder="1" applyAlignment="1">
      <alignment horizontal="center" vertical="center" wrapText="1"/>
    </xf>
    <xf numFmtId="0" fontId="10" fillId="6" borderId="6" xfId="0" applyFont="1" applyFill="1" applyBorder="1" applyAlignment="1">
      <alignment horizontal="center" vertical="center" wrapText="1"/>
    </xf>
    <xf numFmtId="0" fontId="10" fillId="6" borderId="17" xfId="0" applyFont="1" applyFill="1" applyBorder="1" applyAlignment="1">
      <alignment horizontal="center" vertical="center" wrapText="1"/>
    </xf>
    <xf numFmtId="0" fontId="10" fillId="6" borderId="8" xfId="0" applyFont="1" applyFill="1" applyBorder="1" applyAlignment="1">
      <alignment horizontal="center" vertical="center" wrapText="1"/>
    </xf>
    <xf numFmtId="0" fontId="5" fillId="6" borderId="3" xfId="0" applyFont="1" applyFill="1" applyBorder="1" applyAlignment="1">
      <alignment vertical="center" wrapText="1"/>
    </xf>
    <xf numFmtId="0" fontId="5" fillId="6" borderId="7" xfId="0" applyFont="1" applyFill="1" applyBorder="1" applyAlignment="1">
      <alignment vertical="center" wrapText="1"/>
    </xf>
    <xf numFmtId="43" fontId="10" fillId="6" borderId="3" xfId="1" applyFont="1" applyFill="1" applyBorder="1" applyAlignment="1">
      <alignment horizontal="center" vertical="center" wrapText="1"/>
    </xf>
    <xf numFmtId="43" fontId="10" fillId="6" borderId="7" xfId="1" applyFont="1" applyFill="1" applyBorder="1" applyAlignment="1">
      <alignment horizontal="center" vertical="center" wrapText="1"/>
    </xf>
    <xf numFmtId="0" fontId="10" fillId="6" borderId="3" xfId="0" applyFont="1" applyFill="1" applyBorder="1" applyAlignment="1">
      <alignment horizontal="center" vertical="center" wrapText="1"/>
    </xf>
    <xf numFmtId="0" fontId="10" fillId="6" borderId="7" xfId="0" applyFont="1" applyFill="1" applyBorder="1" applyAlignment="1">
      <alignment horizontal="center" vertical="center" wrapText="1"/>
    </xf>
    <xf numFmtId="43" fontId="14" fillId="6" borderId="3" xfId="1" applyFont="1" applyFill="1" applyBorder="1" applyAlignment="1">
      <alignment horizontal="center" vertical="center" wrapText="1"/>
    </xf>
    <xf numFmtId="43" fontId="14" fillId="6" borderId="7" xfId="1" applyFont="1" applyFill="1" applyBorder="1" applyAlignment="1">
      <alignment horizontal="center" vertical="center" wrapText="1"/>
    </xf>
    <xf numFmtId="2" fontId="14" fillId="6" borderId="3" xfId="0" applyNumberFormat="1" applyFont="1" applyFill="1" applyBorder="1" applyAlignment="1">
      <alignment horizontal="center" vertical="center" wrapText="1"/>
    </xf>
    <xf numFmtId="2" fontId="14" fillId="6" borderId="7" xfId="0" applyNumberFormat="1" applyFont="1" applyFill="1" applyBorder="1" applyAlignment="1">
      <alignment horizontal="center" vertical="center" wrapText="1"/>
    </xf>
    <xf numFmtId="0" fontId="14" fillId="6" borderId="4" xfId="0" applyFont="1" applyFill="1" applyBorder="1" applyAlignment="1">
      <alignment horizontal="center" vertical="center" wrapText="1"/>
    </xf>
    <xf numFmtId="0" fontId="14" fillId="6" borderId="9" xfId="0" applyFont="1" applyFill="1" applyBorder="1" applyAlignment="1">
      <alignment horizontal="center" vertical="center" wrapText="1"/>
    </xf>
    <xf numFmtId="43" fontId="0" fillId="0" borderId="0" xfId="1" applyFont="1" applyAlignment="1">
      <alignment horizontal="center"/>
    </xf>
    <xf numFmtId="0" fontId="0" fillId="0" borderId="18" xfId="0" applyBorder="1" applyAlignment="1">
      <alignment vertical="center"/>
    </xf>
    <xf numFmtId="0" fontId="0" fillId="0" borderId="19" xfId="0" applyFont="1" applyBorder="1" applyAlignment="1" applyProtection="1">
      <alignment horizontal="center" vertical="center" wrapText="1"/>
      <protection locked="0"/>
    </xf>
    <xf numFmtId="2" fontId="0" fillId="0" borderId="19" xfId="1" applyNumberFormat="1" applyFont="1" applyBorder="1" applyAlignment="1" applyProtection="1">
      <alignment horizontal="center" vertical="center" wrapText="1"/>
      <protection locked="0"/>
    </xf>
  </cellXfs>
  <cellStyles count="3">
    <cellStyle name="Millares" xfId="1" builtinId="3"/>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1678781</xdr:colOff>
      <xdr:row>0</xdr:row>
      <xdr:rowOff>39950</xdr:rowOff>
    </xdr:from>
    <xdr:to>
      <xdr:col>2</xdr:col>
      <xdr:colOff>1790949</xdr:colOff>
      <xdr:row>5</xdr:row>
      <xdr:rowOff>184943</xdr:rowOff>
    </xdr:to>
    <xdr:pic>
      <xdr:nvPicPr>
        <xdr:cNvPr id="3" name="Imagen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64531" y="39950"/>
          <a:ext cx="2517231" cy="113321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1333502</xdr:colOff>
      <xdr:row>97</xdr:row>
      <xdr:rowOff>154781</xdr:rowOff>
    </xdr:from>
    <xdr:to>
      <xdr:col>2</xdr:col>
      <xdr:colOff>3619500</xdr:colOff>
      <xdr:row>97</xdr:row>
      <xdr:rowOff>154781</xdr:rowOff>
    </xdr:to>
    <xdr:cxnSp macro="">
      <xdr:nvCxnSpPr>
        <xdr:cNvPr id="11" name="Conector recto 10"/>
        <xdr:cNvCxnSpPr/>
      </xdr:nvCxnSpPr>
      <xdr:spPr>
        <a:xfrm>
          <a:off x="4238627" y="71687531"/>
          <a:ext cx="2285998"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333375</xdr:colOff>
      <xdr:row>97</xdr:row>
      <xdr:rowOff>119063</xdr:rowOff>
    </xdr:from>
    <xdr:to>
      <xdr:col>7</xdr:col>
      <xdr:colOff>107154</xdr:colOff>
      <xdr:row>97</xdr:row>
      <xdr:rowOff>119063</xdr:rowOff>
    </xdr:to>
    <xdr:cxnSp macro="">
      <xdr:nvCxnSpPr>
        <xdr:cNvPr id="13" name="Conector recto 12"/>
        <xdr:cNvCxnSpPr/>
      </xdr:nvCxnSpPr>
      <xdr:spPr>
        <a:xfrm>
          <a:off x="10144125" y="71651813"/>
          <a:ext cx="2285998"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0</xdr:colOff>
      <xdr:row>0</xdr:row>
      <xdr:rowOff>39950</xdr:rowOff>
    </xdr:from>
    <xdr:to>
      <xdr:col>2</xdr:col>
      <xdr:colOff>2516097</xdr:colOff>
      <xdr:row>5</xdr:row>
      <xdr:rowOff>184943</xdr:rowOff>
    </xdr:to>
    <xdr:pic>
      <xdr:nvPicPr>
        <xdr:cNvPr id="2" name="Imagen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78781" y="39950"/>
          <a:ext cx="2512468" cy="113559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1333502</xdr:colOff>
      <xdr:row>97</xdr:row>
      <xdr:rowOff>154781</xdr:rowOff>
    </xdr:from>
    <xdr:to>
      <xdr:col>2</xdr:col>
      <xdr:colOff>3619500</xdr:colOff>
      <xdr:row>97</xdr:row>
      <xdr:rowOff>154781</xdr:rowOff>
    </xdr:to>
    <xdr:cxnSp macro="">
      <xdr:nvCxnSpPr>
        <xdr:cNvPr id="3" name="Conector recto 2"/>
        <xdr:cNvCxnSpPr/>
      </xdr:nvCxnSpPr>
      <xdr:spPr>
        <a:xfrm>
          <a:off x="3733802" y="42836306"/>
          <a:ext cx="2285998"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333375</xdr:colOff>
      <xdr:row>97</xdr:row>
      <xdr:rowOff>119063</xdr:rowOff>
    </xdr:from>
    <xdr:to>
      <xdr:col>7</xdr:col>
      <xdr:colOff>107154</xdr:colOff>
      <xdr:row>97</xdr:row>
      <xdr:rowOff>119063</xdr:rowOff>
    </xdr:to>
    <xdr:cxnSp macro="">
      <xdr:nvCxnSpPr>
        <xdr:cNvPr id="4" name="Conector recto 3"/>
        <xdr:cNvCxnSpPr/>
      </xdr:nvCxnSpPr>
      <xdr:spPr>
        <a:xfrm>
          <a:off x="9629775" y="42800588"/>
          <a:ext cx="2316954"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22678</xdr:colOff>
      <xdr:row>0</xdr:row>
      <xdr:rowOff>0</xdr:rowOff>
    </xdr:from>
    <xdr:to>
      <xdr:col>1</xdr:col>
      <xdr:colOff>2538775</xdr:colOff>
      <xdr:row>5</xdr:row>
      <xdr:rowOff>144993</xdr:rowOff>
    </xdr:to>
    <xdr:pic>
      <xdr:nvPicPr>
        <xdr:cNvPr id="2" name="Imagen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678" y="0"/>
          <a:ext cx="2516097" cy="1142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5057775</xdr:colOff>
      <xdr:row>91</xdr:row>
      <xdr:rowOff>180975</xdr:rowOff>
    </xdr:from>
    <xdr:to>
      <xdr:col>2</xdr:col>
      <xdr:colOff>7296150</xdr:colOff>
      <xdr:row>92</xdr:row>
      <xdr:rowOff>9525</xdr:rowOff>
    </xdr:to>
    <xdr:cxnSp macro="">
      <xdr:nvCxnSpPr>
        <xdr:cNvPr id="4" name="Conector recto 3"/>
        <xdr:cNvCxnSpPr/>
      </xdr:nvCxnSpPr>
      <xdr:spPr>
        <a:xfrm flipV="1">
          <a:off x="8515350" y="30861000"/>
          <a:ext cx="2238375" cy="190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11715750</xdr:colOff>
      <xdr:row>91</xdr:row>
      <xdr:rowOff>154781</xdr:rowOff>
    </xdr:from>
    <xdr:to>
      <xdr:col>4</xdr:col>
      <xdr:colOff>428625</xdr:colOff>
      <xdr:row>91</xdr:row>
      <xdr:rowOff>166687</xdr:rowOff>
    </xdr:to>
    <xdr:cxnSp macro="">
      <xdr:nvCxnSpPr>
        <xdr:cNvPr id="6" name="Conector recto 5"/>
        <xdr:cNvCxnSpPr/>
      </xdr:nvCxnSpPr>
      <xdr:spPr>
        <a:xfrm flipV="1">
          <a:off x="15168563" y="30527625"/>
          <a:ext cx="2309812" cy="1190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22678</xdr:colOff>
      <xdr:row>0</xdr:row>
      <xdr:rowOff>0</xdr:rowOff>
    </xdr:from>
    <xdr:to>
      <xdr:col>0</xdr:col>
      <xdr:colOff>2538775</xdr:colOff>
      <xdr:row>5</xdr:row>
      <xdr:rowOff>183093</xdr:rowOff>
    </xdr:to>
    <xdr:pic>
      <xdr:nvPicPr>
        <xdr:cNvPr id="2" name="Imagen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678" y="0"/>
          <a:ext cx="2516097" cy="113559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5057775</xdr:colOff>
      <xdr:row>95</xdr:row>
      <xdr:rowOff>180975</xdr:rowOff>
    </xdr:from>
    <xdr:to>
      <xdr:col>1</xdr:col>
      <xdr:colOff>7296150</xdr:colOff>
      <xdr:row>96</xdr:row>
      <xdr:rowOff>9525</xdr:rowOff>
    </xdr:to>
    <xdr:cxnSp macro="">
      <xdr:nvCxnSpPr>
        <xdr:cNvPr id="3" name="Conector recto 2"/>
        <xdr:cNvCxnSpPr/>
      </xdr:nvCxnSpPr>
      <xdr:spPr>
        <a:xfrm flipV="1">
          <a:off x="8515350" y="30861000"/>
          <a:ext cx="2238375" cy="190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609600</xdr:colOff>
      <xdr:row>95</xdr:row>
      <xdr:rowOff>180975</xdr:rowOff>
    </xdr:from>
    <xdr:to>
      <xdr:col>5</xdr:col>
      <xdr:colOff>200025</xdr:colOff>
      <xdr:row>96</xdr:row>
      <xdr:rowOff>0</xdr:rowOff>
    </xdr:to>
    <xdr:cxnSp macro="">
      <xdr:nvCxnSpPr>
        <xdr:cNvPr id="4" name="Conector recto 3"/>
        <xdr:cNvCxnSpPr/>
      </xdr:nvCxnSpPr>
      <xdr:spPr>
        <a:xfrm>
          <a:off x="9420225" y="72971025"/>
          <a:ext cx="2028825" cy="95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600075</xdr:colOff>
      <xdr:row>95</xdr:row>
      <xdr:rowOff>180975</xdr:rowOff>
    </xdr:from>
    <xdr:to>
      <xdr:col>1</xdr:col>
      <xdr:colOff>2962275</xdr:colOff>
      <xdr:row>96</xdr:row>
      <xdr:rowOff>0</xdr:rowOff>
    </xdr:to>
    <xdr:cxnSp macro="">
      <xdr:nvCxnSpPr>
        <xdr:cNvPr id="6" name="Conector recto 5"/>
        <xdr:cNvCxnSpPr/>
      </xdr:nvCxnSpPr>
      <xdr:spPr>
        <a:xfrm flipV="1">
          <a:off x="4152900" y="75618975"/>
          <a:ext cx="2362200" cy="95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19051</xdr:rowOff>
    </xdr:from>
    <xdr:to>
      <xdr:col>0</xdr:col>
      <xdr:colOff>2900363</xdr:colOff>
      <xdr:row>5</xdr:row>
      <xdr:rowOff>57150</xdr:rowOff>
    </xdr:to>
    <xdr:pic>
      <xdr:nvPicPr>
        <xdr:cNvPr id="2" name="Imagen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1"/>
          <a:ext cx="2900363" cy="9905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5057775</xdr:colOff>
      <xdr:row>115</xdr:row>
      <xdr:rowOff>180975</xdr:rowOff>
    </xdr:from>
    <xdr:to>
      <xdr:col>1</xdr:col>
      <xdr:colOff>7296150</xdr:colOff>
      <xdr:row>116</xdr:row>
      <xdr:rowOff>9525</xdr:rowOff>
    </xdr:to>
    <xdr:cxnSp macro="">
      <xdr:nvCxnSpPr>
        <xdr:cNvPr id="5" name="Conector recto 4"/>
        <xdr:cNvCxnSpPr/>
      </xdr:nvCxnSpPr>
      <xdr:spPr>
        <a:xfrm flipV="1">
          <a:off x="7096125" y="71866125"/>
          <a:ext cx="0" cy="190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609600</xdr:colOff>
      <xdr:row>115</xdr:row>
      <xdr:rowOff>180975</xdr:rowOff>
    </xdr:from>
    <xdr:to>
      <xdr:col>7</xdr:col>
      <xdr:colOff>200025</xdr:colOff>
      <xdr:row>116</xdr:row>
      <xdr:rowOff>0</xdr:rowOff>
    </xdr:to>
    <xdr:cxnSp macro="">
      <xdr:nvCxnSpPr>
        <xdr:cNvPr id="6" name="Conector recto 5"/>
        <xdr:cNvCxnSpPr/>
      </xdr:nvCxnSpPr>
      <xdr:spPr>
        <a:xfrm>
          <a:off x="8905875" y="71866125"/>
          <a:ext cx="1724025" cy="95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600075</xdr:colOff>
      <xdr:row>115</xdr:row>
      <xdr:rowOff>180975</xdr:rowOff>
    </xdr:from>
    <xdr:to>
      <xdr:col>1</xdr:col>
      <xdr:colOff>2962275</xdr:colOff>
      <xdr:row>116</xdr:row>
      <xdr:rowOff>0</xdr:rowOff>
    </xdr:to>
    <xdr:cxnSp macro="">
      <xdr:nvCxnSpPr>
        <xdr:cNvPr id="7" name="Conector recto 6"/>
        <xdr:cNvCxnSpPr/>
      </xdr:nvCxnSpPr>
      <xdr:spPr>
        <a:xfrm flipV="1">
          <a:off x="4019550" y="71866125"/>
          <a:ext cx="2362200" cy="95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01"/>
  <sheetViews>
    <sheetView topLeftCell="B1" zoomScale="84" zoomScaleNormal="84" zoomScalePageLayoutView="60" workbookViewId="0">
      <selection activeCell="B5" sqref="B5:J5"/>
    </sheetView>
  </sheetViews>
  <sheetFormatPr baseColWidth="10" defaultRowHeight="15" x14ac:dyDescent="0.25"/>
  <cols>
    <col min="1" max="1" width="4.28515625" hidden="1" customWidth="1"/>
    <col min="2" max="2" width="36" style="15" customWidth="1"/>
    <col min="3" max="3" width="75.140625" style="7" customWidth="1"/>
    <col min="4" max="4" width="16" style="7" customWidth="1"/>
    <col min="5" max="5" width="12.28515625" style="12" customWidth="1"/>
    <col min="6" max="6" width="21.42578125" style="6" customWidth="1"/>
    <col min="7" max="7" width="16.7109375" style="12" customWidth="1"/>
    <col min="8" max="8" width="20.5703125" style="10" customWidth="1"/>
    <col min="9" max="9" width="17" style="8" customWidth="1"/>
    <col min="10" max="10" width="13.42578125" style="11" customWidth="1"/>
  </cols>
  <sheetData>
    <row r="1" spans="2:11" x14ac:dyDescent="0.25">
      <c r="B1" s="7"/>
    </row>
    <row r="2" spans="2:11" x14ac:dyDescent="0.25">
      <c r="B2" s="7"/>
    </row>
    <row r="3" spans="2:11" x14ac:dyDescent="0.25">
      <c r="B3" s="7"/>
    </row>
    <row r="5" spans="2:11" ht="18" x14ac:dyDescent="0.25">
      <c r="B5" s="131" t="s">
        <v>19</v>
      </c>
      <c r="C5" s="131"/>
      <c r="D5" s="131"/>
      <c r="E5" s="131"/>
      <c r="F5" s="131"/>
      <c r="G5" s="131"/>
      <c r="H5" s="131"/>
      <c r="I5" s="131"/>
      <c r="J5" s="131"/>
    </row>
    <row r="6" spans="2:11" x14ac:dyDescent="0.25">
      <c r="B6" s="7"/>
    </row>
    <row r="7" spans="2:11" ht="15.75" thickBot="1" x14ac:dyDescent="0.3">
      <c r="K7" s="1"/>
    </row>
    <row r="8" spans="2:11" s="4" customFormat="1" x14ac:dyDescent="0.25">
      <c r="B8" s="137" t="s">
        <v>1</v>
      </c>
      <c r="C8" s="133" t="s">
        <v>0</v>
      </c>
      <c r="D8" s="135" t="s">
        <v>2</v>
      </c>
      <c r="E8" s="133" t="s">
        <v>3</v>
      </c>
      <c r="F8" s="133" t="s">
        <v>4</v>
      </c>
      <c r="G8" s="133" t="s">
        <v>7</v>
      </c>
      <c r="H8" s="139" t="s">
        <v>5</v>
      </c>
      <c r="I8" s="139" t="s">
        <v>6</v>
      </c>
      <c r="J8" s="141" t="s">
        <v>8</v>
      </c>
      <c r="K8" s="5"/>
    </row>
    <row r="9" spans="2:11" s="4" customFormat="1" ht="15.75" thickBot="1" x14ac:dyDescent="0.3">
      <c r="B9" s="138"/>
      <c r="C9" s="134"/>
      <c r="D9" s="136"/>
      <c r="E9" s="134"/>
      <c r="F9" s="134"/>
      <c r="G9" s="134"/>
      <c r="H9" s="140"/>
      <c r="I9" s="140"/>
      <c r="J9" s="142"/>
      <c r="K9" s="5"/>
    </row>
    <row r="10" spans="2:11" s="2" customFormat="1" ht="43.5" thickBot="1" x14ac:dyDescent="0.3">
      <c r="B10" s="13" t="s">
        <v>15</v>
      </c>
      <c r="C10" s="42" t="s">
        <v>206</v>
      </c>
      <c r="D10" s="16" t="s">
        <v>14</v>
      </c>
      <c r="E10" s="17">
        <v>44382</v>
      </c>
      <c r="F10" s="18">
        <v>160000</v>
      </c>
      <c r="G10" s="17">
        <f t="shared" ref="G10:G41" si="0">E10+30</f>
        <v>44412</v>
      </c>
      <c r="H10" s="18">
        <f t="shared" ref="H10:H41" si="1">+F10</f>
        <v>160000</v>
      </c>
      <c r="I10" s="19">
        <f t="shared" ref="I10:I42" si="2">+F10-H10</f>
        <v>0</v>
      </c>
      <c r="J10" s="20" t="s">
        <v>9</v>
      </c>
      <c r="K10" s="3"/>
    </row>
    <row r="11" spans="2:11" s="2" customFormat="1" ht="43.5" thickBot="1" x14ac:dyDescent="0.3">
      <c r="B11" s="13" t="s">
        <v>16</v>
      </c>
      <c r="C11" s="43" t="s">
        <v>207</v>
      </c>
      <c r="D11" s="16" t="s">
        <v>17</v>
      </c>
      <c r="E11" s="17">
        <v>44376</v>
      </c>
      <c r="F11" s="18">
        <v>10499.58</v>
      </c>
      <c r="G11" s="17">
        <f t="shared" si="0"/>
        <v>44406</v>
      </c>
      <c r="H11" s="18">
        <f t="shared" si="1"/>
        <v>10499.58</v>
      </c>
      <c r="I11" s="19">
        <f t="shared" si="2"/>
        <v>0</v>
      </c>
      <c r="J11" s="20" t="s">
        <v>10</v>
      </c>
      <c r="K11" s="3"/>
    </row>
    <row r="12" spans="2:11" s="2" customFormat="1" ht="43.5" thickBot="1" x14ac:dyDescent="0.3">
      <c r="B12" s="13" t="s">
        <v>16</v>
      </c>
      <c r="C12" s="43" t="s">
        <v>208</v>
      </c>
      <c r="D12" s="16" t="s">
        <v>18</v>
      </c>
      <c r="E12" s="17">
        <v>44399</v>
      </c>
      <c r="F12" s="18">
        <v>11800</v>
      </c>
      <c r="G12" s="17">
        <f t="shared" si="0"/>
        <v>44429</v>
      </c>
      <c r="H12" s="18">
        <f t="shared" si="1"/>
        <v>11800</v>
      </c>
      <c r="I12" s="19">
        <f t="shared" si="2"/>
        <v>0</v>
      </c>
      <c r="J12" s="20" t="s">
        <v>9</v>
      </c>
      <c r="K12" s="3"/>
    </row>
    <row r="13" spans="2:11" s="2" customFormat="1" ht="57.75" thickBot="1" x14ac:dyDescent="0.3">
      <c r="B13" s="13" t="s">
        <v>20</v>
      </c>
      <c r="C13" s="44" t="s">
        <v>209</v>
      </c>
      <c r="D13" s="16" t="s">
        <v>204</v>
      </c>
      <c r="E13" s="17">
        <v>44392</v>
      </c>
      <c r="F13" s="18">
        <v>1081075.8</v>
      </c>
      <c r="G13" s="17">
        <f t="shared" si="0"/>
        <v>44422</v>
      </c>
      <c r="H13" s="18">
        <f t="shared" si="1"/>
        <v>1081075.8</v>
      </c>
      <c r="I13" s="19">
        <f t="shared" si="2"/>
        <v>0</v>
      </c>
      <c r="J13" s="20" t="s">
        <v>9</v>
      </c>
      <c r="K13" s="3"/>
    </row>
    <row r="14" spans="2:11" s="2" customFormat="1" ht="29.25" thickBot="1" x14ac:dyDescent="0.3">
      <c r="B14" s="13" t="s">
        <v>21</v>
      </c>
      <c r="C14" s="43" t="s">
        <v>22</v>
      </c>
      <c r="D14" s="16" t="s">
        <v>23</v>
      </c>
      <c r="E14" s="17">
        <v>44393</v>
      </c>
      <c r="F14" s="18">
        <v>18575.09</v>
      </c>
      <c r="G14" s="17">
        <f t="shared" si="0"/>
        <v>44423</v>
      </c>
      <c r="H14" s="18">
        <f t="shared" si="1"/>
        <v>18575.09</v>
      </c>
      <c r="I14" s="19">
        <f t="shared" si="2"/>
        <v>0</v>
      </c>
      <c r="J14" s="20" t="s">
        <v>9</v>
      </c>
      <c r="K14" s="3"/>
    </row>
    <row r="15" spans="2:11" s="2" customFormat="1" ht="43.5" thickBot="1" x14ac:dyDescent="0.3">
      <c r="B15" s="13" t="s">
        <v>24</v>
      </c>
      <c r="C15" s="43" t="s">
        <v>25</v>
      </c>
      <c r="D15" s="16" t="s">
        <v>26</v>
      </c>
      <c r="E15" s="17">
        <v>44388</v>
      </c>
      <c r="F15" s="18">
        <v>81420</v>
      </c>
      <c r="G15" s="17">
        <f t="shared" si="0"/>
        <v>44418</v>
      </c>
      <c r="H15" s="18">
        <f t="shared" si="1"/>
        <v>81420</v>
      </c>
      <c r="I15" s="19">
        <f t="shared" si="2"/>
        <v>0</v>
      </c>
      <c r="J15" s="20" t="s">
        <v>9</v>
      </c>
      <c r="K15" s="3"/>
    </row>
    <row r="16" spans="2:11" s="2" customFormat="1" ht="43.5" thickBot="1" x14ac:dyDescent="0.3">
      <c r="B16" s="13" t="s">
        <v>27</v>
      </c>
      <c r="C16" s="43" t="s">
        <v>210</v>
      </c>
      <c r="D16" s="16" t="s">
        <v>28</v>
      </c>
      <c r="E16" s="17">
        <v>44379</v>
      </c>
      <c r="F16" s="18">
        <v>58344.639999999999</v>
      </c>
      <c r="G16" s="17">
        <f t="shared" si="0"/>
        <v>44409</v>
      </c>
      <c r="H16" s="18">
        <f t="shared" si="1"/>
        <v>58344.639999999999</v>
      </c>
      <c r="I16" s="19">
        <f t="shared" si="2"/>
        <v>0</v>
      </c>
      <c r="J16" s="20" t="s">
        <v>9</v>
      </c>
      <c r="K16" s="3"/>
    </row>
    <row r="17" spans="2:11" s="2" customFormat="1" ht="43.5" thickBot="1" x14ac:dyDescent="0.3">
      <c r="B17" s="48" t="s">
        <v>29</v>
      </c>
      <c r="C17" s="43" t="s">
        <v>211</v>
      </c>
      <c r="D17" s="16" t="s">
        <v>30</v>
      </c>
      <c r="E17" s="17">
        <v>44400</v>
      </c>
      <c r="F17" s="18">
        <v>26780.27</v>
      </c>
      <c r="G17" s="17">
        <f t="shared" si="0"/>
        <v>44430</v>
      </c>
      <c r="H17" s="18">
        <f t="shared" si="1"/>
        <v>26780.27</v>
      </c>
      <c r="I17" s="19">
        <f t="shared" si="2"/>
        <v>0</v>
      </c>
      <c r="J17" s="20" t="s">
        <v>9</v>
      </c>
      <c r="K17" s="3"/>
    </row>
    <row r="18" spans="2:11" s="2" customFormat="1" ht="43.5" thickBot="1" x14ac:dyDescent="0.3">
      <c r="B18" s="13" t="s">
        <v>31</v>
      </c>
      <c r="C18" s="44" t="s">
        <v>179</v>
      </c>
      <c r="D18" s="16" t="s">
        <v>32</v>
      </c>
      <c r="E18" s="17">
        <v>44382</v>
      </c>
      <c r="F18" s="18">
        <v>130954.36</v>
      </c>
      <c r="G18" s="17">
        <f t="shared" si="0"/>
        <v>44412</v>
      </c>
      <c r="H18" s="18">
        <f t="shared" si="1"/>
        <v>130954.36</v>
      </c>
      <c r="I18" s="19">
        <f t="shared" si="2"/>
        <v>0</v>
      </c>
      <c r="J18" s="20" t="s">
        <v>9</v>
      </c>
      <c r="K18" s="3"/>
    </row>
    <row r="19" spans="2:11" s="2" customFormat="1" ht="43.5" thickBot="1" x14ac:dyDescent="0.3">
      <c r="B19" s="13" t="s">
        <v>33</v>
      </c>
      <c r="C19" s="43" t="s">
        <v>212</v>
      </c>
      <c r="D19" s="16" t="s">
        <v>34</v>
      </c>
      <c r="E19" s="17">
        <v>44354</v>
      </c>
      <c r="F19" s="18">
        <v>129430</v>
      </c>
      <c r="G19" s="17">
        <f t="shared" si="0"/>
        <v>44384</v>
      </c>
      <c r="H19" s="18">
        <f t="shared" si="1"/>
        <v>129430</v>
      </c>
      <c r="I19" s="19">
        <f t="shared" si="2"/>
        <v>0</v>
      </c>
      <c r="J19" s="20" t="s">
        <v>10</v>
      </c>
      <c r="K19" s="3"/>
    </row>
    <row r="20" spans="2:11" s="2" customFormat="1" ht="43.5" thickBot="1" x14ac:dyDescent="0.3">
      <c r="B20" s="13" t="s">
        <v>35</v>
      </c>
      <c r="C20" s="45" t="s">
        <v>213</v>
      </c>
      <c r="D20" s="16" t="s">
        <v>36</v>
      </c>
      <c r="E20" s="17">
        <v>44393</v>
      </c>
      <c r="F20" s="18">
        <v>16520</v>
      </c>
      <c r="G20" s="17">
        <f t="shared" si="0"/>
        <v>44423</v>
      </c>
      <c r="H20" s="18">
        <f t="shared" si="1"/>
        <v>16520</v>
      </c>
      <c r="I20" s="19">
        <f t="shared" si="2"/>
        <v>0</v>
      </c>
      <c r="J20" s="20" t="s">
        <v>9</v>
      </c>
      <c r="K20" s="3"/>
    </row>
    <row r="21" spans="2:11" s="2" customFormat="1" ht="57.75" thickBot="1" x14ac:dyDescent="0.3">
      <c r="B21" s="13" t="s">
        <v>37</v>
      </c>
      <c r="C21" s="45" t="s">
        <v>214</v>
      </c>
      <c r="D21" s="16" t="s">
        <v>40</v>
      </c>
      <c r="E21" s="17">
        <v>44397</v>
      </c>
      <c r="F21" s="18">
        <v>63130</v>
      </c>
      <c r="G21" s="17">
        <f t="shared" si="0"/>
        <v>44427</v>
      </c>
      <c r="H21" s="18">
        <f t="shared" si="1"/>
        <v>63130</v>
      </c>
      <c r="I21" s="19">
        <f t="shared" si="2"/>
        <v>0</v>
      </c>
      <c r="J21" s="20" t="s">
        <v>9</v>
      </c>
      <c r="K21" s="3"/>
    </row>
    <row r="22" spans="2:11" s="2" customFormat="1" ht="30" x14ac:dyDescent="0.25">
      <c r="B22" s="13" t="s">
        <v>38</v>
      </c>
      <c r="C22" s="46" t="s">
        <v>215</v>
      </c>
      <c r="D22" s="16" t="s">
        <v>39</v>
      </c>
      <c r="E22" s="17">
        <v>44398</v>
      </c>
      <c r="F22" s="18">
        <v>4130</v>
      </c>
      <c r="G22" s="17">
        <f t="shared" si="0"/>
        <v>44428</v>
      </c>
      <c r="H22" s="21">
        <f t="shared" si="1"/>
        <v>4130</v>
      </c>
      <c r="I22" s="22">
        <f t="shared" si="2"/>
        <v>0</v>
      </c>
      <c r="J22" s="20" t="s">
        <v>9</v>
      </c>
      <c r="K22" s="3"/>
    </row>
    <row r="23" spans="2:11" s="2" customFormat="1" ht="15.75" thickBot="1" x14ac:dyDescent="0.3">
      <c r="B23" s="13" t="s">
        <v>41</v>
      </c>
      <c r="C23" s="47" t="s">
        <v>216</v>
      </c>
      <c r="D23" s="16" t="s">
        <v>42</v>
      </c>
      <c r="E23" s="17">
        <v>44267</v>
      </c>
      <c r="F23" s="18">
        <v>258489.60000000001</v>
      </c>
      <c r="G23" s="17">
        <f t="shared" si="0"/>
        <v>44297</v>
      </c>
      <c r="H23" s="18">
        <f t="shared" si="1"/>
        <v>258489.60000000001</v>
      </c>
      <c r="I23" s="19">
        <f t="shared" si="2"/>
        <v>0</v>
      </c>
      <c r="J23" s="20" t="s">
        <v>9</v>
      </c>
      <c r="K23" s="3"/>
    </row>
    <row r="24" spans="2:11" s="2" customFormat="1" ht="43.5" thickBot="1" x14ac:dyDescent="0.3">
      <c r="B24" s="48" t="s">
        <v>41</v>
      </c>
      <c r="C24" s="43" t="s">
        <v>217</v>
      </c>
      <c r="D24" s="16" t="s">
        <v>43</v>
      </c>
      <c r="E24" s="17">
        <v>44267</v>
      </c>
      <c r="F24" s="18">
        <v>110037.36</v>
      </c>
      <c r="G24" s="17">
        <f t="shared" si="0"/>
        <v>44297</v>
      </c>
      <c r="H24" s="18">
        <f t="shared" si="1"/>
        <v>110037.36</v>
      </c>
      <c r="I24" s="19">
        <f t="shared" si="2"/>
        <v>0</v>
      </c>
      <c r="J24" s="20" t="s">
        <v>9</v>
      </c>
      <c r="K24" s="3"/>
    </row>
    <row r="25" spans="2:11" s="2" customFormat="1" ht="43.5" x14ac:dyDescent="0.25">
      <c r="B25" s="13" t="s">
        <v>44</v>
      </c>
      <c r="C25" s="49" t="s">
        <v>218</v>
      </c>
      <c r="D25" s="16" t="s">
        <v>45</v>
      </c>
      <c r="E25" s="17">
        <v>44361</v>
      </c>
      <c r="F25" s="18">
        <v>70800</v>
      </c>
      <c r="G25" s="17">
        <f t="shared" si="0"/>
        <v>44391</v>
      </c>
      <c r="H25" s="18">
        <f t="shared" si="1"/>
        <v>70800</v>
      </c>
      <c r="I25" s="19">
        <f t="shared" si="2"/>
        <v>0</v>
      </c>
      <c r="J25" s="20" t="s">
        <v>10</v>
      </c>
      <c r="K25" s="3"/>
    </row>
    <row r="26" spans="2:11" s="2" customFormat="1" ht="43.5" x14ac:dyDescent="0.25">
      <c r="B26" s="13" t="s">
        <v>46</v>
      </c>
      <c r="C26" s="51" t="s">
        <v>219</v>
      </c>
      <c r="D26" s="16" t="s">
        <v>47</v>
      </c>
      <c r="E26" s="17">
        <v>44390</v>
      </c>
      <c r="F26" s="18">
        <v>310340</v>
      </c>
      <c r="G26" s="17">
        <f t="shared" si="0"/>
        <v>44420</v>
      </c>
      <c r="H26" s="18">
        <f t="shared" si="1"/>
        <v>310340</v>
      </c>
      <c r="I26" s="19">
        <f t="shared" si="2"/>
        <v>0</v>
      </c>
      <c r="J26" s="20" t="s">
        <v>9</v>
      </c>
      <c r="K26" s="3"/>
    </row>
    <row r="27" spans="2:11" s="2" customFormat="1" ht="29.25" thickBot="1" x14ac:dyDescent="0.3">
      <c r="B27" s="13" t="s">
        <v>48</v>
      </c>
      <c r="C27" s="43" t="s">
        <v>49</v>
      </c>
      <c r="D27" s="16" t="s">
        <v>50</v>
      </c>
      <c r="E27" s="17">
        <v>44340</v>
      </c>
      <c r="F27" s="18">
        <v>156000</v>
      </c>
      <c r="G27" s="17">
        <f t="shared" si="0"/>
        <v>44370</v>
      </c>
      <c r="H27" s="18">
        <f t="shared" si="1"/>
        <v>156000</v>
      </c>
      <c r="I27" s="19">
        <f t="shared" si="2"/>
        <v>0</v>
      </c>
      <c r="J27" s="20" t="s">
        <v>10</v>
      </c>
      <c r="K27" s="3"/>
    </row>
    <row r="28" spans="2:11" s="2" customFormat="1" ht="30.75" thickBot="1" x14ac:dyDescent="0.3">
      <c r="B28" s="13" t="s">
        <v>51</v>
      </c>
      <c r="C28" s="43" t="s">
        <v>220</v>
      </c>
      <c r="D28" s="16" t="s">
        <v>52</v>
      </c>
      <c r="E28" s="17">
        <v>44396</v>
      </c>
      <c r="F28" s="18">
        <v>7566.69</v>
      </c>
      <c r="G28" s="17">
        <f t="shared" si="0"/>
        <v>44426</v>
      </c>
      <c r="H28" s="18">
        <f t="shared" si="1"/>
        <v>7566.69</v>
      </c>
      <c r="I28" s="19">
        <f t="shared" si="2"/>
        <v>0</v>
      </c>
      <c r="J28" s="20" t="s">
        <v>9</v>
      </c>
      <c r="K28" s="3"/>
    </row>
    <row r="29" spans="2:11" s="2" customFormat="1" ht="43.5" thickBot="1" x14ac:dyDescent="0.3">
      <c r="B29" s="13" t="s">
        <v>51</v>
      </c>
      <c r="C29" s="43" t="s">
        <v>221</v>
      </c>
      <c r="D29" s="16" t="s">
        <v>53</v>
      </c>
      <c r="E29" s="17">
        <v>44396</v>
      </c>
      <c r="F29" s="18">
        <v>15384.9</v>
      </c>
      <c r="G29" s="17">
        <f t="shared" si="0"/>
        <v>44426</v>
      </c>
      <c r="H29" s="18">
        <f t="shared" si="1"/>
        <v>15384.9</v>
      </c>
      <c r="I29" s="19">
        <f t="shared" si="2"/>
        <v>0</v>
      </c>
      <c r="J29" s="20" t="s">
        <v>9</v>
      </c>
      <c r="K29" s="3"/>
    </row>
    <row r="30" spans="2:11" s="2" customFormat="1" ht="30.75" thickBot="1" x14ac:dyDescent="0.3">
      <c r="B30" s="13" t="s">
        <v>51</v>
      </c>
      <c r="C30" s="43" t="s">
        <v>222</v>
      </c>
      <c r="D30" s="16" t="s">
        <v>54</v>
      </c>
      <c r="E30" s="17">
        <v>44403</v>
      </c>
      <c r="F30" s="18">
        <v>3902.54</v>
      </c>
      <c r="G30" s="17">
        <f t="shared" si="0"/>
        <v>44433</v>
      </c>
      <c r="H30" s="18">
        <f t="shared" si="1"/>
        <v>3902.54</v>
      </c>
      <c r="I30" s="19">
        <f t="shared" si="2"/>
        <v>0</v>
      </c>
      <c r="J30" s="20" t="s">
        <v>9</v>
      </c>
      <c r="K30" s="3"/>
    </row>
    <row r="31" spans="2:11" s="2" customFormat="1" ht="43.5" thickBot="1" x14ac:dyDescent="0.3">
      <c r="B31" s="13" t="s">
        <v>51</v>
      </c>
      <c r="C31" s="43" t="s">
        <v>223</v>
      </c>
      <c r="D31" s="16" t="s">
        <v>55</v>
      </c>
      <c r="E31" s="17">
        <v>44396</v>
      </c>
      <c r="F31" s="18">
        <v>398801.74</v>
      </c>
      <c r="G31" s="17">
        <f t="shared" si="0"/>
        <v>44426</v>
      </c>
      <c r="H31" s="18">
        <f t="shared" si="1"/>
        <v>398801.74</v>
      </c>
      <c r="I31" s="19">
        <f t="shared" si="2"/>
        <v>0</v>
      </c>
      <c r="J31" s="20" t="s">
        <v>9</v>
      </c>
      <c r="K31" s="3"/>
    </row>
    <row r="32" spans="2:11" s="2" customFormat="1" ht="43.5" thickBot="1" x14ac:dyDescent="0.3">
      <c r="B32" s="13" t="s">
        <v>48</v>
      </c>
      <c r="C32" s="43" t="s">
        <v>224</v>
      </c>
      <c r="D32" s="16" t="s">
        <v>56</v>
      </c>
      <c r="E32" s="17">
        <v>44401</v>
      </c>
      <c r="F32" s="18">
        <v>5964.21</v>
      </c>
      <c r="G32" s="17">
        <f t="shared" si="0"/>
        <v>44431</v>
      </c>
      <c r="H32" s="18">
        <f t="shared" si="1"/>
        <v>5964.21</v>
      </c>
      <c r="I32" s="19">
        <f>+F32-H32</f>
        <v>0</v>
      </c>
      <c r="J32" s="20" t="s">
        <v>9</v>
      </c>
      <c r="K32" s="3"/>
    </row>
    <row r="33" spans="2:11" s="2" customFormat="1" ht="129" thickBot="1" x14ac:dyDescent="0.3">
      <c r="B33" s="13" t="s">
        <v>57</v>
      </c>
      <c r="C33" s="43" t="s">
        <v>225</v>
      </c>
      <c r="D33" s="16" t="s">
        <v>58</v>
      </c>
      <c r="E33" s="17">
        <v>44408</v>
      </c>
      <c r="F33" s="18">
        <v>379436.33</v>
      </c>
      <c r="G33" s="17">
        <f t="shared" si="0"/>
        <v>44438</v>
      </c>
      <c r="H33" s="18">
        <f t="shared" si="1"/>
        <v>379436.33</v>
      </c>
      <c r="I33" s="19">
        <f t="shared" si="2"/>
        <v>0</v>
      </c>
      <c r="J33" s="20" t="s">
        <v>9</v>
      </c>
      <c r="K33" s="3"/>
    </row>
    <row r="34" spans="2:11" s="2" customFormat="1" ht="29.25" thickBot="1" x14ac:dyDescent="0.3">
      <c r="B34" s="13" t="s">
        <v>46</v>
      </c>
      <c r="C34" s="43" t="s">
        <v>226</v>
      </c>
      <c r="D34" s="16" t="s">
        <v>59</v>
      </c>
      <c r="E34" s="17">
        <v>44397</v>
      </c>
      <c r="F34" s="18">
        <v>89680</v>
      </c>
      <c r="G34" s="17">
        <f t="shared" si="0"/>
        <v>44427</v>
      </c>
      <c r="H34" s="18">
        <f t="shared" si="1"/>
        <v>89680</v>
      </c>
      <c r="I34" s="19">
        <f t="shared" si="2"/>
        <v>0</v>
      </c>
      <c r="J34" s="20" t="s">
        <v>9</v>
      </c>
      <c r="K34" s="3"/>
    </row>
    <row r="35" spans="2:11" s="2" customFormat="1" x14ac:dyDescent="0.25">
      <c r="B35" s="13" t="s">
        <v>60</v>
      </c>
      <c r="C35" s="50" t="s">
        <v>227</v>
      </c>
      <c r="D35" s="16" t="s">
        <v>61</v>
      </c>
      <c r="E35" s="17">
        <v>44305</v>
      </c>
      <c r="F35" s="18">
        <v>918040</v>
      </c>
      <c r="G35" s="17">
        <f t="shared" si="0"/>
        <v>44335</v>
      </c>
      <c r="H35" s="18">
        <f t="shared" si="1"/>
        <v>918040</v>
      </c>
      <c r="I35" s="19">
        <f t="shared" si="2"/>
        <v>0</v>
      </c>
      <c r="J35" s="20" t="s">
        <v>10</v>
      </c>
      <c r="K35" s="3"/>
    </row>
    <row r="36" spans="2:11" s="2" customFormat="1" ht="42.75" x14ac:dyDescent="0.25">
      <c r="B36" s="13" t="s">
        <v>195</v>
      </c>
      <c r="C36" s="41" t="s">
        <v>196</v>
      </c>
      <c r="D36" s="16" t="s">
        <v>62</v>
      </c>
      <c r="E36" s="17">
        <v>44397</v>
      </c>
      <c r="F36" s="18">
        <v>16500</v>
      </c>
      <c r="G36" s="17">
        <f t="shared" si="0"/>
        <v>44427</v>
      </c>
      <c r="H36" s="18">
        <f t="shared" si="1"/>
        <v>16500</v>
      </c>
      <c r="I36" s="19">
        <f t="shared" si="2"/>
        <v>0</v>
      </c>
      <c r="J36" s="20" t="s">
        <v>9</v>
      </c>
      <c r="K36" s="3"/>
    </row>
    <row r="37" spans="2:11" s="2" customFormat="1" ht="43.5" thickBot="1" x14ac:dyDescent="0.3">
      <c r="B37" s="13" t="s">
        <v>63</v>
      </c>
      <c r="C37" s="45" t="s">
        <v>228</v>
      </c>
      <c r="D37" s="16" t="s">
        <v>64</v>
      </c>
      <c r="E37" s="17">
        <v>44355</v>
      </c>
      <c r="F37" s="18">
        <v>16620.3</v>
      </c>
      <c r="G37" s="17">
        <f t="shared" si="0"/>
        <v>44385</v>
      </c>
      <c r="H37" s="18">
        <f t="shared" si="1"/>
        <v>16620.3</v>
      </c>
      <c r="I37" s="19">
        <f t="shared" si="2"/>
        <v>0</v>
      </c>
      <c r="J37" s="20" t="s">
        <v>10</v>
      </c>
      <c r="K37" s="3"/>
    </row>
    <row r="38" spans="2:11" s="2" customFormat="1" ht="42.75" x14ac:dyDescent="0.25">
      <c r="B38" s="13" t="s">
        <v>65</v>
      </c>
      <c r="C38" s="41" t="s">
        <v>197</v>
      </c>
      <c r="D38" s="16" t="s">
        <v>66</v>
      </c>
      <c r="E38" s="17">
        <v>44376</v>
      </c>
      <c r="F38" s="18">
        <v>29500</v>
      </c>
      <c r="G38" s="17">
        <f t="shared" si="0"/>
        <v>44406</v>
      </c>
      <c r="H38" s="18">
        <f t="shared" si="1"/>
        <v>29500</v>
      </c>
      <c r="I38" s="19">
        <f t="shared" si="2"/>
        <v>0</v>
      </c>
      <c r="J38" s="20" t="s">
        <v>10</v>
      </c>
      <c r="K38" s="3"/>
    </row>
    <row r="39" spans="2:11" s="2" customFormat="1" ht="28.5" x14ac:dyDescent="0.25">
      <c r="B39" s="13" t="s">
        <v>67</v>
      </c>
      <c r="C39" s="14" t="s">
        <v>68</v>
      </c>
      <c r="D39" s="16" t="s">
        <v>69</v>
      </c>
      <c r="E39" s="17">
        <v>44406</v>
      </c>
      <c r="F39" s="18">
        <v>15340</v>
      </c>
      <c r="G39" s="17">
        <f t="shared" si="0"/>
        <v>44436</v>
      </c>
      <c r="H39" s="18">
        <f t="shared" si="1"/>
        <v>15340</v>
      </c>
      <c r="I39" s="19">
        <f t="shared" si="2"/>
        <v>0</v>
      </c>
      <c r="J39" s="20" t="s">
        <v>9</v>
      </c>
      <c r="K39" s="3"/>
    </row>
    <row r="40" spans="2:11" s="2" customFormat="1" ht="42.75" x14ac:dyDescent="0.25">
      <c r="B40" s="13" t="s">
        <v>70</v>
      </c>
      <c r="C40" s="14" t="s">
        <v>71</v>
      </c>
      <c r="D40" s="16" t="s">
        <v>72</v>
      </c>
      <c r="E40" s="17">
        <v>44400</v>
      </c>
      <c r="F40" s="18">
        <v>5310</v>
      </c>
      <c r="G40" s="17">
        <f t="shared" si="0"/>
        <v>44430</v>
      </c>
      <c r="H40" s="18">
        <f t="shared" si="1"/>
        <v>5310</v>
      </c>
      <c r="I40" s="19">
        <f t="shared" si="2"/>
        <v>0</v>
      </c>
      <c r="J40" s="20" t="s">
        <v>9</v>
      </c>
      <c r="K40" s="3"/>
    </row>
    <row r="41" spans="2:11" s="2" customFormat="1" ht="57" x14ac:dyDescent="0.25">
      <c r="B41" s="13" t="s">
        <v>73</v>
      </c>
      <c r="C41" s="41" t="s">
        <v>198</v>
      </c>
      <c r="D41" s="16" t="s">
        <v>74</v>
      </c>
      <c r="E41" s="17">
        <v>44396</v>
      </c>
      <c r="F41" s="18">
        <v>469200</v>
      </c>
      <c r="G41" s="17">
        <f t="shared" si="0"/>
        <v>44426</v>
      </c>
      <c r="H41" s="18">
        <f t="shared" si="1"/>
        <v>469200</v>
      </c>
      <c r="I41" s="19">
        <f t="shared" si="2"/>
        <v>0</v>
      </c>
      <c r="J41" s="20" t="s">
        <v>9</v>
      </c>
      <c r="K41" s="3"/>
    </row>
    <row r="42" spans="2:11" s="2" customFormat="1" ht="42.75" x14ac:dyDescent="0.25">
      <c r="B42" s="13" t="s">
        <v>75</v>
      </c>
      <c r="C42" s="14" t="s">
        <v>76</v>
      </c>
      <c r="D42" s="16" t="s">
        <v>77</v>
      </c>
      <c r="E42" s="17">
        <v>44412</v>
      </c>
      <c r="F42" s="18">
        <v>33750</v>
      </c>
      <c r="G42" s="17">
        <f t="shared" ref="G42:G74" si="3">E42+30</f>
        <v>44442</v>
      </c>
      <c r="H42" s="18">
        <f t="shared" ref="H42:H90" si="4">+F42</f>
        <v>33750</v>
      </c>
      <c r="I42" s="19">
        <f t="shared" si="2"/>
        <v>0</v>
      </c>
      <c r="J42" s="20" t="s">
        <v>9</v>
      </c>
      <c r="K42" s="3"/>
    </row>
    <row r="43" spans="2:11" s="2" customFormat="1" ht="30" x14ac:dyDescent="0.25">
      <c r="B43" s="13" t="s">
        <v>78</v>
      </c>
      <c r="C43" s="14" t="s">
        <v>79</v>
      </c>
      <c r="D43" s="16" t="s">
        <v>80</v>
      </c>
      <c r="E43" s="17">
        <v>44411</v>
      </c>
      <c r="F43" s="18">
        <v>9440</v>
      </c>
      <c r="G43" s="17">
        <f>E43+30</f>
        <v>44441</v>
      </c>
      <c r="H43" s="18">
        <f t="shared" si="4"/>
        <v>9440</v>
      </c>
      <c r="I43" s="19">
        <f t="shared" ref="I43:I90" si="5">+F43-H43</f>
        <v>0</v>
      </c>
      <c r="J43" s="20" t="s">
        <v>9</v>
      </c>
      <c r="K43" s="3"/>
    </row>
    <row r="44" spans="2:11" s="2" customFormat="1" ht="30" x14ac:dyDescent="0.25">
      <c r="B44" s="13" t="s">
        <v>192</v>
      </c>
      <c r="C44" s="14" t="s">
        <v>193</v>
      </c>
      <c r="D44" s="16" t="s">
        <v>194</v>
      </c>
      <c r="E44" s="17"/>
      <c r="F44" s="18">
        <v>9440</v>
      </c>
      <c r="G44" s="17">
        <f>E44+30</f>
        <v>30</v>
      </c>
      <c r="H44" s="18">
        <f>+F44</f>
        <v>9440</v>
      </c>
      <c r="I44" s="19">
        <f t="shared" si="5"/>
        <v>0</v>
      </c>
      <c r="J44" s="20" t="s">
        <v>9</v>
      </c>
      <c r="K44" s="3"/>
    </row>
    <row r="45" spans="2:11" s="2" customFormat="1" ht="28.5" x14ac:dyDescent="0.25">
      <c r="B45" s="13" t="s">
        <v>81</v>
      </c>
      <c r="C45" s="14" t="s">
        <v>82</v>
      </c>
      <c r="D45" s="16" t="s">
        <v>83</v>
      </c>
      <c r="E45" s="17">
        <v>44404</v>
      </c>
      <c r="F45" s="18">
        <v>14160</v>
      </c>
      <c r="G45" s="17">
        <f t="shared" si="3"/>
        <v>44434</v>
      </c>
      <c r="H45" s="18">
        <f t="shared" si="4"/>
        <v>14160</v>
      </c>
      <c r="I45" s="19">
        <f t="shared" si="5"/>
        <v>0</v>
      </c>
      <c r="J45" s="20" t="s">
        <v>9</v>
      </c>
      <c r="K45" s="3"/>
    </row>
    <row r="46" spans="2:11" s="2" customFormat="1" x14ac:dyDescent="0.25">
      <c r="B46" s="13" t="s">
        <v>84</v>
      </c>
      <c r="C46" s="14" t="s">
        <v>85</v>
      </c>
      <c r="D46" s="16" t="s">
        <v>86</v>
      </c>
      <c r="E46" s="17">
        <v>44349</v>
      </c>
      <c r="F46" s="18">
        <v>15664.5</v>
      </c>
      <c r="G46" s="17">
        <f t="shared" si="3"/>
        <v>44379</v>
      </c>
      <c r="H46" s="18">
        <f t="shared" si="4"/>
        <v>15664.5</v>
      </c>
      <c r="I46" s="19">
        <f t="shared" si="5"/>
        <v>0</v>
      </c>
      <c r="J46" s="20" t="s">
        <v>10</v>
      </c>
      <c r="K46" s="3"/>
    </row>
    <row r="47" spans="2:11" s="2" customFormat="1" ht="42.75" x14ac:dyDescent="0.25">
      <c r="B47" s="13" t="s">
        <v>67</v>
      </c>
      <c r="C47" s="41" t="s">
        <v>199</v>
      </c>
      <c r="D47" s="16" t="s">
        <v>87</v>
      </c>
      <c r="E47" s="17">
        <v>44406</v>
      </c>
      <c r="F47" s="18">
        <v>34220</v>
      </c>
      <c r="G47" s="17">
        <f t="shared" si="3"/>
        <v>44436</v>
      </c>
      <c r="H47" s="18">
        <f t="shared" si="4"/>
        <v>34220</v>
      </c>
      <c r="I47" s="19">
        <f t="shared" si="5"/>
        <v>0</v>
      </c>
      <c r="J47" s="20" t="s">
        <v>9</v>
      </c>
      <c r="K47" s="3"/>
    </row>
    <row r="48" spans="2:11" s="2" customFormat="1" ht="28.5" x14ac:dyDescent="0.25">
      <c r="B48" s="13" t="s">
        <v>88</v>
      </c>
      <c r="C48" s="14" t="s">
        <v>89</v>
      </c>
      <c r="D48" s="16" t="s">
        <v>90</v>
      </c>
      <c r="E48" s="17">
        <v>44378</v>
      </c>
      <c r="F48" s="18">
        <v>15022.01</v>
      </c>
      <c r="G48" s="17">
        <f t="shared" si="3"/>
        <v>44408</v>
      </c>
      <c r="H48" s="18">
        <f t="shared" si="4"/>
        <v>15022.01</v>
      </c>
      <c r="I48" s="19">
        <f t="shared" si="5"/>
        <v>0</v>
      </c>
      <c r="J48" s="20" t="s">
        <v>10</v>
      </c>
      <c r="K48" s="3"/>
    </row>
    <row r="49" spans="2:11" s="2" customFormat="1" ht="42.75" x14ac:dyDescent="0.25">
      <c r="B49" s="13" t="s">
        <v>91</v>
      </c>
      <c r="C49" s="14" t="s">
        <v>92</v>
      </c>
      <c r="D49" s="16" t="s">
        <v>69</v>
      </c>
      <c r="E49" s="17">
        <v>44317</v>
      </c>
      <c r="F49" s="18">
        <v>35400</v>
      </c>
      <c r="G49" s="17">
        <f t="shared" si="3"/>
        <v>44347</v>
      </c>
      <c r="H49" s="18">
        <f t="shared" si="4"/>
        <v>35400</v>
      </c>
      <c r="I49" s="19">
        <f t="shared" si="5"/>
        <v>0</v>
      </c>
      <c r="J49" s="20" t="s">
        <v>10</v>
      </c>
      <c r="K49" s="3"/>
    </row>
    <row r="50" spans="2:11" s="2" customFormat="1" ht="42.75" x14ac:dyDescent="0.25">
      <c r="B50" s="13" t="s">
        <v>93</v>
      </c>
      <c r="C50" s="14" t="s">
        <v>94</v>
      </c>
      <c r="D50" s="16" t="s">
        <v>95</v>
      </c>
      <c r="E50" s="17">
        <v>44411</v>
      </c>
      <c r="F50" s="18">
        <v>60000</v>
      </c>
      <c r="G50" s="17">
        <f t="shared" si="3"/>
        <v>44441</v>
      </c>
      <c r="H50" s="39">
        <f t="shared" si="4"/>
        <v>60000</v>
      </c>
      <c r="I50" s="19">
        <f t="shared" si="5"/>
        <v>0</v>
      </c>
      <c r="J50" s="20" t="s">
        <v>9</v>
      </c>
      <c r="K50" s="3"/>
    </row>
    <row r="51" spans="2:11" s="2" customFormat="1" ht="28.5" x14ac:dyDescent="0.25">
      <c r="B51" s="13" t="s">
        <v>70</v>
      </c>
      <c r="C51" s="14" t="s">
        <v>96</v>
      </c>
      <c r="D51" s="16" t="s">
        <v>77</v>
      </c>
      <c r="E51" s="17">
        <v>44400</v>
      </c>
      <c r="F51" s="18">
        <v>106206.56</v>
      </c>
      <c r="G51" s="17">
        <f t="shared" si="3"/>
        <v>44430</v>
      </c>
      <c r="H51" s="39">
        <f t="shared" si="4"/>
        <v>106206.56</v>
      </c>
      <c r="I51" s="19">
        <f t="shared" si="5"/>
        <v>0</v>
      </c>
      <c r="J51" s="20" t="s">
        <v>9</v>
      </c>
      <c r="K51" s="3"/>
    </row>
    <row r="52" spans="2:11" s="2" customFormat="1" ht="30" x14ac:dyDescent="0.25">
      <c r="B52" s="13" t="s">
        <v>97</v>
      </c>
      <c r="C52" s="14" t="s">
        <v>98</v>
      </c>
      <c r="D52" s="16" t="s">
        <v>99</v>
      </c>
      <c r="E52" s="17">
        <v>44407</v>
      </c>
      <c r="F52" s="18">
        <v>599405.44999999995</v>
      </c>
      <c r="G52" s="17">
        <f t="shared" si="3"/>
        <v>44437</v>
      </c>
      <c r="H52" s="39">
        <f t="shared" si="4"/>
        <v>599405.44999999995</v>
      </c>
      <c r="I52" s="19">
        <f t="shared" si="5"/>
        <v>0</v>
      </c>
      <c r="J52" s="20" t="s">
        <v>9</v>
      </c>
      <c r="K52" s="3"/>
    </row>
    <row r="53" spans="2:11" s="2" customFormat="1" ht="28.5" x14ac:dyDescent="0.25">
      <c r="B53" s="13" t="s">
        <v>100</v>
      </c>
      <c r="C53" s="14" t="s">
        <v>101</v>
      </c>
      <c r="D53" s="16" t="s">
        <v>102</v>
      </c>
      <c r="E53" s="17">
        <v>44412</v>
      </c>
      <c r="F53" s="18">
        <v>1416</v>
      </c>
      <c r="G53" s="17">
        <f t="shared" si="3"/>
        <v>44442</v>
      </c>
      <c r="H53" s="39">
        <f t="shared" si="4"/>
        <v>1416</v>
      </c>
      <c r="I53" s="19">
        <f t="shared" si="5"/>
        <v>0</v>
      </c>
      <c r="J53" s="20" t="s">
        <v>9</v>
      </c>
      <c r="K53" s="3"/>
    </row>
    <row r="54" spans="2:11" s="2" customFormat="1" ht="28.5" x14ac:dyDescent="0.25">
      <c r="B54" s="13" t="s">
        <v>103</v>
      </c>
      <c r="C54" s="14" t="s">
        <v>108</v>
      </c>
      <c r="D54" s="16" t="s">
        <v>104</v>
      </c>
      <c r="E54" s="17">
        <v>44414</v>
      </c>
      <c r="F54" s="18">
        <v>6510.27</v>
      </c>
      <c r="G54" s="17">
        <f t="shared" si="3"/>
        <v>44444</v>
      </c>
      <c r="H54" s="39">
        <f t="shared" si="4"/>
        <v>6510.27</v>
      </c>
      <c r="I54" s="19">
        <f t="shared" si="5"/>
        <v>0</v>
      </c>
      <c r="J54" s="20" t="s">
        <v>9</v>
      </c>
      <c r="K54" s="3"/>
    </row>
    <row r="55" spans="2:11" s="2" customFormat="1" ht="28.5" x14ac:dyDescent="0.25">
      <c r="B55" s="13" t="s">
        <v>103</v>
      </c>
      <c r="C55" s="14" t="s">
        <v>106</v>
      </c>
      <c r="D55" s="16" t="s">
        <v>105</v>
      </c>
      <c r="E55" s="17">
        <v>44414</v>
      </c>
      <c r="F55" s="18">
        <v>4817.57</v>
      </c>
      <c r="G55" s="17">
        <f t="shared" si="3"/>
        <v>44444</v>
      </c>
      <c r="H55" s="39">
        <f t="shared" si="4"/>
        <v>4817.57</v>
      </c>
      <c r="I55" s="19">
        <f t="shared" si="5"/>
        <v>0</v>
      </c>
      <c r="J55" s="20" t="s">
        <v>9</v>
      </c>
      <c r="K55" s="3"/>
    </row>
    <row r="56" spans="2:11" s="2" customFormat="1" ht="28.5" x14ac:dyDescent="0.25">
      <c r="B56" s="13" t="s">
        <v>103</v>
      </c>
      <c r="C56" s="14" t="s">
        <v>107</v>
      </c>
      <c r="D56" s="16" t="s">
        <v>109</v>
      </c>
      <c r="E56" s="17">
        <v>44414</v>
      </c>
      <c r="F56" s="18">
        <v>14198.22</v>
      </c>
      <c r="G56" s="17">
        <f t="shared" si="3"/>
        <v>44444</v>
      </c>
      <c r="H56" s="39">
        <f t="shared" si="4"/>
        <v>14198.22</v>
      </c>
      <c r="I56" s="19">
        <f t="shared" si="5"/>
        <v>0</v>
      </c>
      <c r="J56" s="20" t="s">
        <v>9</v>
      </c>
      <c r="K56" s="3"/>
    </row>
    <row r="57" spans="2:11" s="2" customFormat="1" ht="42.75" x14ac:dyDescent="0.25">
      <c r="B57" s="13" t="s">
        <v>110</v>
      </c>
      <c r="C57" s="14" t="s">
        <v>111</v>
      </c>
      <c r="D57" s="16" t="s">
        <v>112</v>
      </c>
      <c r="E57" s="17">
        <v>44410</v>
      </c>
      <c r="F57" s="18">
        <v>249983</v>
      </c>
      <c r="G57" s="17">
        <f t="shared" si="3"/>
        <v>44440</v>
      </c>
      <c r="H57" s="39">
        <f t="shared" si="4"/>
        <v>249983</v>
      </c>
      <c r="I57" s="19">
        <f t="shared" si="5"/>
        <v>0</v>
      </c>
      <c r="J57" s="20" t="s">
        <v>9</v>
      </c>
      <c r="K57" s="3"/>
    </row>
    <row r="58" spans="2:11" s="2" customFormat="1" ht="42.75" x14ac:dyDescent="0.25">
      <c r="B58" s="13" t="s">
        <v>113</v>
      </c>
      <c r="C58" s="14" t="s">
        <v>114</v>
      </c>
      <c r="D58" s="16" t="s">
        <v>115</v>
      </c>
      <c r="E58" s="17">
        <v>44340</v>
      </c>
      <c r="F58" s="18">
        <v>2302000</v>
      </c>
      <c r="G58" s="17">
        <f t="shared" si="3"/>
        <v>44370</v>
      </c>
      <c r="H58" s="39">
        <f t="shared" si="4"/>
        <v>2302000</v>
      </c>
      <c r="I58" s="19">
        <f t="shared" si="5"/>
        <v>0</v>
      </c>
      <c r="J58" s="20" t="s">
        <v>10</v>
      </c>
      <c r="K58" s="3"/>
    </row>
    <row r="59" spans="2:11" s="2" customFormat="1" ht="28.5" x14ac:dyDescent="0.25">
      <c r="B59" s="13" t="s">
        <v>116</v>
      </c>
      <c r="C59" s="14" t="s">
        <v>117</v>
      </c>
      <c r="D59" s="16" t="s">
        <v>42</v>
      </c>
      <c r="E59" s="17">
        <v>44386</v>
      </c>
      <c r="F59" s="18">
        <v>327869.73</v>
      </c>
      <c r="G59" s="17">
        <f t="shared" si="3"/>
        <v>44416</v>
      </c>
      <c r="H59" s="39">
        <f t="shared" si="4"/>
        <v>327869.73</v>
      </c>
      <c r="I59" s="19">
        <f t="shared" si="5"/>
        <v>0</v>
      </c>
      <c r="J59" s="20" t="s">
        <v>9</v>
      </c>
      <c r="K59" s="3"/>
    </row>
    <row r="60" spans="2:11" s="2" customFormat="1" ht="42.75" x14ac:dyDescent="0.25">
      <c r="B60" s="13" t="s">
        <v>118</v>
      </c>
      <c r="C60" s="14" t="s">
        <v>119</v>
      </c>
      <c r="D60" s="16" t="s">
        <v>120</v>
      </c>
      <c r="E60" s="17">
        <v>44420</v>
      </c>
      <c r="F60" s="18">
        <v>500000</v>
      </c>
      <c r="G60" s="17">
        <f t="shared" si="3"/>
        <v>44450</v>
      </c>
      <c r="H60" s="39">
        <f t="shared" si="4"/>
        <v>500000</v>
      </c>
      <c r="I60" s="19">
        <f t="shared" si="5"/>
        <v>0</v>
      </c>
      <c r="J60" s="20" t="s">
        <v>9</v>
      </c>
      <c r="K60" s="3"/>
    </row>
    <row r="61" spans="2:11" s="2" customFormat="1" ht="42.75" x14ac:dyDescent="0.25">
      <c r="B61" s="13" t="s">
        <v>121</v>
      </c>
      <c r="C61" s="41" t="s">
        <v>200</v>
      </c>
      <c r="D61" s="16" t="s">
        <v>122</v>
      </c>
      <c r="E61" s="17">
        <v>44417</v>
      </c>
      <c r="F61" s="18">
        <v>6918</v>
      </c>
      <c r="G61" s="17">
        <f t="shared" si="3"/>
        <v>44447</v>
      </c>
      <c r="H61" s="39">
        <f t="shared" si="4"/>
        <v>6918</v>
      </c>
      <c r="I61" s="19">
        <f t="shared" si="5"/>
        <v>0</v>
      </c>
      <c r="J61" s="20" t="s">
        <v>9</v>
      </c>
      <c r="K61" s="3"/>
    </row>
    <row r="62" spans="2:11" s="2" customFormat="1" ht="42.75" x14ac:dyDescent="0.25">
      <c r="B62" s="13" t="s">
        <v>121</v>
      </c>
      <c r="C62" s="14" t="s">
        <v>123</v>
      </c>
      <c r="D62" s="16" t="s">
        <v>124</v>
      </c>
      <c r="E62" s="17">
        <v>44417</v>
      </c>
      <c r="F62" s="18">
        <v>684</v>
      </c>
      <c r="G62" s="17">
        <f t="shared" si="3"/>
        <v>44447</v>
      </c>
      <c r="H62" s="39">
        <f t="shared" si="4"/>
        <v>684</v>
      </c>
      <c r="I62" s="19">
        <f t="shared" si="5"/>
        <v>0</v>
      </c>
      <c r="J62" s="20" t="s">
        <v>9</v>
      </c>
      <c r="K62" s="3"/>
    </row>
    <row r="63" spans="2:11" s="2" customFormat="1" ht="42.75" x14ac:dyDescent="0.25">
      <c r="B63" s="13" t="s">
        <v>125</v>
      </c>
      <c r="C63" s="14" t="s">
        <v>126</v>
      </c>
      <c r="D63" s="16" t="s">
        <v>127</v>
      </c>
      <c r="E63" s="17">
        <v>44425</v>
      </c>
      <c r="F63" s="18">
        <v>14801.94</v>
      </c>
      <c r="G63" s="17">
        <f t="shared" si="3"/>
        <v>44455</v>
      </c>
      <c r="H63" s="39">
        <f t="shared" si="4"/>
        <v>14801.94</v>
      </c>
      <c r="I63" s="19">
        <f t="shared" si="5"/>
        <v>0</v>
      </c>
      <c r="J63" s="20" t="s">
        <v>9</v>
      </c>
      <c r="K63" s="3"/>
    </row>
    <row r="64" spans="2:11" s="2" customFormat="1" ht="30" x14ac:dyDescent="0.25">
      <c r="B64" s="13" t="s">
        <v>128</v>
      </c>
      <c r="C64" s="14" t="s">
        <v>132</v>
      </c>
      <c r="D64" s="16" t="s">
        <v>129</v>
      </c>
      <c r="E64" s="17">
        <v>44420</v>
      </c>
      <c r="F64" s="18">
        <v>285354.57</v>
      </c>
      <c r="G64" s="17">
        <f t="shared" si="3"/>
        <v>44450</v>
      </c>
      <c r="H64" s="39">
        <f t="shared" si="4"/>
        <v>285354.57</v>
      </c>
      <c r="I64" s="19">
        <f t="shared" si="5"/>
        <v>0</v>
      </c>
      <c r="J64" s="20" t="s">
        <v>9</v>
      </c>
      <c r="K64" s="3"/>
    </row>
    <row r="65" spans="2:11" s="2" customFormat="1" ht="30" x14ac:dyDescent="0.25">
      <c r="B65" s="13" t="s">
        <v>128</v>
      </c>
      <c r="C65" s="14" t="s">
        <v>130</v>
      </c>
      <c r="D65" s="16" t="s">
        <v>131</v>
      </c>
      <c r="E65" s="17">
        <v>44420</v>
      </c>
      <c r="F65" s="18">
        <v>27066</v>
      </c>
      <c r="G65" s="17">
        <f t="shared" si="3"/>
        <v>44450</v>
      </c>
      <c r="H65" s="39">
        <f t="shared" si="4"/>
        <v>27066</v>
      </c>
      <c r="I65" s="19">
        <f t="shared" si="5"/>
        <v>0</v>
      </c>
      <c r="J65" s="20" t="s">
        <v>9</v>
      </c>
      <c r="K65" s="3"/>
    </row>
    <row r="66" spans="2:11" s="2" customFormat="1" ht="30" x14ac:dyDescent="0.25">
      <c r="B66" s="13" t="s">
        <v>128</v>
      </c>
      <c r="C66" s="14" t="s">
        <v>133</v>
      </c>
      <c r="D66" s="16" t="s">
        <v>134</v>
      </c>
      <c r="E66" s="17">
        <v>44420</v>
      </c>
      <c r="F66" s="18">
        <v>49952.5</v>
      </c>
      <c r="G66" s="17">
        <f t="shared" si="3"/>
        <v>44450</v>
      </c>
      <c r="H66" s="39">
        <f t="shared" si="4"/>
        <v>49952.5</v>
      </c>
      <c r="I66" s="19">
        <f t="shared" si="5"/>
        <v>0</v>
      </c>
      <c r="J66" s="20" t="s">
        <v>9</v>
      </c>
      <c r="K66" s="3"/>
    </row>
    <row r="67" spans="2:11" s="2" customFormat="1" ht="28.5" x14ac:dyDescent="0.25">
      <c r="B67" s="13" t="s">
        <v>121</v>
      </c>
      <c r="C67" s="14" t="s">
        <v>135</v>
      </c>
      <c r="D67" s="16" t="s">
        <v>136</v>
      </c>
      <c r="E67" s="17">
        <v>44417</v>
      </c>
      <c r="F67" s="18">
        <v>6158</v>
      </c>
      <c r="G67" s="17">
        <f t="shared" si="3"/>
        <v>44447</v>
      </c>
      <c r="H67" s="39">
        <f t="shared" si="4"/>
        <v>6158</v>
      </c>
      <c r="I67" s="19">
        <f t="shared" si="5"/>
        <v>0</v>
      </c>
      <c r="J67" s="20" t="s">
        <v>9</v>
      </c>
      <c r="K67" s="3"/>
    </row>
    <row r="68" spans="2:11" s="2" customFormat="1" ht="30" x14ac:dyDescent="0.25">
      <c r="B68" s="13" t="s">
        <v>137</v>
      </c>
      <c r="C68" s="14" t="s">
        <v>79</v>
      </c>
      <c r="D68" s="16" t="s">
        <v>138</v>
      </c>
      <c r="E68" s="17">
        <v>44425</v>
      </c>
      <c r="F68" s="18">
        <v>9440</v>
      </c>
      <c r="G68" s="17">
        <f t="shared" si="3"/>
        <v>44455</v>
      </c>
      <c r="H68" s="39">
        <f t="shared" si="4"/>
        <v>9440</v>
      </c>
      <c r="I68" s="19">
        <f t="shared" si="5"/>
        <v>0</v>
      </c>
      <c r="J68" s="20" t="s">
        <v>9</v>
      </c>
      <c r="K68" s="3"/>
    </row>
    <row r="69" spans="2:11" s="2" customFormat="1" ht="42.75" x14ac:dyDescent="0.25">
      <c r="B69" s="13" t="s">
        <v>139</v>
      </c>
      <c r="C69" s="14" t="s">
        <v>140</v>
      </c>
      <c r="D69" s="16" t="s">
        <v>141</v>
      </c>
      <c r="E69" s="17">
        <v>44427</v>
      </c>
      <c r="F69" s="18">
        <v>164660.47</v>
      </c>
      <c r="G69" s="17">
        <f t="shared" si="3"/>
        <v>44457</v>
      </c>
      <c r="H69" s="39">
        <f t="shared" si="4"/>
        <v>164660.47</v>
      </c>
      <c r="I69" s="19">
        <f t="shared" si="5"/>
        <v>0</v>
      </c>
      <c r="J69" s="20" t="s">
        <v>9</v>
      </c>
      <c r="K69" s="3"/>
    </row>
    <row r="70" spans="2:11" s="2" customFormat="1" ht="28.5" x14ac:dyDescent="0.25">
      <c r="B70" s="13" t="s">
        <v>142</v>
      </c>
      <c r="C70" s="14" t="s">
        <v>143</v>
      </c>
      <c r="D70" s="16" t="s">
        <v>144</v>
      </c>
      <c r="E70" s="17">
        <v>44402</v>
      </c>
      <c r="F70" s="18">
        <v>4601.83</v>
      </c>
      <c r="G70" s="17">
        <f t="shared" si="3"/>
        <v>44432</v>
      </c>
      <c r="H70" s="39">
        <f t="shared" si="4"/>
        <v>4601.83</v>
      </c>
      <c r="I70" s="19">
        <f t="shared" si="5"/>
        <v>0</v>
      </c>
      <c r="J70" s="20" t="s">
        <v>9</v>
      </c>
      <c r="K70" s="3"/>
    </row>
    <row r="71" spans="2:11" s="2" customFormat="1" ht="28.5" x14ac:dyDescent="0.25">
      <c r="B71" s="13" t="s">
        <v>142</v>
      </c>
      <c r="C71" s="14" t="s">
        <v>145</v>
      </c>
      <c r="D71" s="16" t="s">
        <v>146</v>
      </c>
      <c r="E71" s="17">
        <v>44402</v>
      </c>
      <c r="F71" s="18">
        <v>251398.88</v>
      </c>
      <c r="G71" s="17">
        <f t="shared" si="3"/>
        <v>44432</v>
      </c>
      <c r="H71" s="39">
        <f t="shared" si="4"/>
        <v>251398.88</v>
      </c>
      <c r="I71" s="19">
        <f t="shared" si="5"/>
        <v>0</v>
      </c>
      <c r="J71" s="20" t="s">
        <v>9</v>
      </c>
      <c r="K71" s="3"/>
    </row>
    <row r="72" spans="2:11" s="2" customFormat="1" ht="42.75" x14ac:dyDescent="0.25">
      <c r="B72" s="13" t="s">
        <v>142</v>
      </c>
      <c r="C72" s="14" t="s">
        <v>147</v>
      </c>
      <c r="D72" s="16" t="s">
        <v>148</v>
      </c>
      <c r="E72" s="17">
        <v>44402</v>
      </c>
      <c r="F72" s="18">
        <v>54506.78</v>
      </c>
      <c r="G72" s="17">
        <f t="shared" si="3"/>
        <v>44432</v>
      </c>
      <c r="H72" s="39">
        <f t="shared" si="4"/>
        <v>54506.78</v>
      </c>
      <c r="I72" s="19">
        <f t="shared" si="5"/>
        <v>0</v>
      </c>
      <c r="J72" s="20" t="s">
        <v>9</v>
      </c>
      <c r="K72" s="3"/>
    </row>
    <row r="73" spans="2:11" s="2" customFormat="1" ht="28.5" x14ac:dyDescent="0.25">
      <c r="B73" s="13" t="s">
        <v>142</v>
      </c>
      <c r="C73" s="14" t="s">
        <v>149</v>
      </c>
      <c r="D73" s="16" t="s">
        <v>150</v>
      </c>
      <c r="E73" s="17">
        <v>44413</v>
      </c>
      <c r="F73" s="18">
        <v>6075.73</v>
      </c>
      <c r="G73" s="17">
        <f t="shared" si="3"/>
        <v>44443</v>
      </c>
      <c r="H73" s="39">
        <f t="shared" si="4"/>
        <v>6075.73</v>
      </c>
      <c r="I73" s="19">
        <f t="shared" si="5"/>
        <v>0</v>
      </c>
      <c r="J73" s="20" t="s">
        <v>10</v>
      </c>
      <c r="K73" s="3"/>
    </row>
    <row r="74" spans="2:11" s="2" customFormat="1" ht="42.75" x14ac:dyDescent="0.25">
      <c r="B74" s="13" t="s">
        <v>142</v>
      </c>
      <c r="C74" s="14" t="s">
        <v>151</v>
      </c>
      <c r="D74" s="16" t="s">
        <v>152</v>
      </c>
      <c r="E74" s="17">
        <v>44413</v>
      </c>
      <c r="F74" s="18">
        <v>7323.07</v>
      </c>
      <c r="G74" s="17">
        <f t="shared" si="3"/>
        <v>44443</v>
      </c>
      <c r="H74" s="39">
        <f t="shared" si="4"/>
        <v>7323.07</v>
      </c>
      <c r="I74" s="19">
        <f t="shared" si="5"/>
        <v>0</v>
      </c>
      <c r="J74" s="20" t="s">
        <v>9</v>
      </c>
      <c r="K74" s="3"/>
    </row>
    <row r="75" spans="2:11" ht="42.75" x14ac:dyDescent="0.25">
      <c r="B75" s="13" t="s">
        <v>142</v>
      </c>
      <c r="C75" s="41" t="s">
        <v>201</v>
      </c>
      <c r="D75" s="16" t="s">
        <v>153</v>
      </c>
      <c r="E75" s="17">
        <v>44402</v>
      </c>
      <c r="F75" s="18">
        <v>2542.63</v>
      </c>
      <c r="G75" s="17">
        <f t="shared" ref="G75:G90" si="6">E75+30</f>
        <v>44432</v>
      </c>
      <c r="H75" s="39">
        <f t="shared" si="4"/>
        <v>2542.63</v>
      </c>
      <c r="I75" s="19">
        <f t="shared" si="5"/>
        <v>0</v>
      </c>
      <c r="J75" s="20" t="s">
        <v>9</v>
      </c>
      <c r="K75" s="2"/>
    </row>
    <row r="76" spans="2:11" ht="28.5" x14ac:dyDescent="0.25">
      <c r="B76" s="13" t="s">
        <v>154</v>
      </c>
      <c r="C76" s="14" t="s">
        <v>156</v>
      </c>
      <c r="D76" s="16" t="s">
        <v>155</v>
      </c>
      <c r="E76" s="17">
        <v>44426</v>
      </c>
      <c r="F76" s="18">
        <v>3750721.93</v>
      </c>
      <c r="G76" s="17">
        <f t="shared" si="6"/>
        <v>44456</v>
      </c>
      <c r="H76" s="39">
        <f t="shared" si="4"/>
        <v>3750721.93</v>
      </c>
      <c r="I76" s="19">
        <f t="shared" si="5"/>
        <v>0</v>
      </c>
      <c r="J76" s="20" t="s">
        <v>9</v>
      </c>
      <c r="K76" s="2"/>
    </row>
    <row r="77" spans="2:11" ht="42.75" x14ac:dyDescent="0.25">
      <c r="B77" s="13" t="s">
        <v>154</v>
      </c>
      <c r="C77" s="14" t="s">
        <v>157</v>
      </c>
      <c r="D77" s="16" t="s">
        <v>158</v>
      </c>
      <c r="E77" s="17">
        <v>44426</v>
      </c>
      <c r="F77" s="18">
        <v>171282.23</v>
      </c>
      <c r="G77" s="17">
        <f t="shared" si="6"/>
        <v>44456</v>
      </c>
      <c r="H77" s="39">
        <f t="shared" si="4"/>
        <v>171282.23</v>
      </c>
      <c r="I77" s="19">
        <v>0</v>
      </c>
      <c r="J77" s="20" t="s">
        <v>9</v>
      </c>
      <c r="K77" s="2"/>
    </row>
    <row r="78" spans="2:11" ht="42.75" x14ac:dyDescent="0.25">
      <c r="B78" s="13" t="s">
        <v>159</v>
      </c>
      <c r="C78" s="14" t="s">
        <v>160</v>
      </c>
      <c r="D78" s="16" t="s">
        <v>161</v>
      </c>
      <c r="E78" s="17">
        <v>44428</v>
      </c>
      <c r="F78" s="18">
        <v>35400</v>
      </c>
      <c r="G78" s="17">
        <f t="shared" si="6"/>
        <v>44458</v>
      </c>
      <c r="H78" s="39">
        <f t="shared" si="4"/>
        <v>35400</v>
      </c>
      <c r="I78" s="19">
        <f t="shared" si="5"/>
        <v>0</v>
      </c>
      <c r="J78" s="20" t="s">
        <v>9</v>
      </c>
      <c r="K78" s="2"/>
    </row>
    <row r="79" spans="2:11" ht="42.75" x14ac:dyDescent="0.25">
      <c r="B79" s="13" t="s">
        <v>162</v>
      </c>
      <c r="C79" s="14" t="s">
        <v>164</v>
      </c>
      <c r="D79" s="16" t="s">
        <v>163</v>
      </c>
      <c r="E79" s="17">
        <v>44428</v>
      </c>
      <c r="F79" s="18">
        <v>122039.05</v>
      </c>
      <c r="G79" s="17">
        <f t="shared" si="6"/>
        <v>44458</v>
      </c>
      <c r="H79" s="39">
        <f t="shared" si="4"/>
        <v>122039.05</v>
      </c>
      <c r="I79" s="19">
        <f t="shared" si="5"/>
        <v>0</v>
      </c>
      <c r="J79" s="20" t="s">
        <v>9</v>
      </c>
      <c r="K79" s="2"/>
    </row>
    <row r="80" spans="2:11" ht="28.5" x14ac:dyDescent="0.25">
      <c r="B80" s="13" t="s">
        <v>162</v>
      </c>
      <c r="C80" s="14" t="s">
        <v>165</v>
      </c>
      <c r="D80" s="16" t="s">
        <v>166</v>
      </c>
      <c r="E80" s="17">
        <v>44428</v>
      </c>
      <c r="F80" s="18">
        <v>309998.40000000002</v>
      </c>
      <c r="G80" s="17">
        <f t="shared" si="6"/>
        <v>44458</v>
      </c>
      <c r="H80" s="39">
        <f t="shared" si="4"/>
        <v>309998.40000000002</v>
      </c>
      <c r="I80" s="19">
        <f t="shared" si="5"/>
        <v>0</v>
      </c>
      <c r="J80" s="20" t="s">
        <v>9</v>
      </c>
      <c r="K80" s="2"/>
    </row>
    <row r="81" spans="2:11" ht="42.75" x14ac:dyDescent="0.25">
      <c r="B81" s="13" t="s">
        <v>67</v>
      </c>
      <c r="C81" s="14" t="s">
        <v>167</v>
      </c>
      <c r="D81" s="16" t="s">
        <v>168</v>
      </c>
      <c r="E81" s="17">
        <v>44417</v>
      </c>
      <c r="F81" s="18">
        <v>7080</v>
      </c>
      <c r="G81" s="17">
        <f t="shared" si="6"/>
        <v>44447</v>
      </c>
      <c r="H81" s="39">
        <f t="shared" si="4"/>
        <v>7080</v>
      </c>
      <c r="I81" s="19">
        <f t="shared" si="5"/>
        <v>0</v>
      </c>
      <c r="J81" s="20" t="s">
        <v>9</v>
      </c>
      <c r="K81" s="2"/>
    </row>
    <row r="82" spans="2:11" ht="42.75" x14ac:dyDescent="0.25">
      <c r="B82" s="13" t="s">
        <v>169</v>
      </c>
      <c r="C82" s="14" t="s">
        <v>170</v>
      </c>
      <c r="D82" s="16" t="s">
        <v>171</v>
      </c>
      <c r="E82" s="17">
        <v>44410</v>
      </c>
      <c r="F82" s="18">
        <v>11500.01</v>
      </c>
      <c r="G82" s="17">
        <f t="shared" si="6"/>
        <v>44440</v>
      </c>
      <c r="H82" s="39">
        <f t="shared" si="4"/>
        <v>11500.01</v>
      </c>
      <c r="I82" s="19">
        <f t="shared" si="5"/>
        <v>0</v>
      </c>
      <c r="J82" s="20" t="s">
        <v>9</v>
      </c>
      <c r="K82" s="2"/>
    </row>
    <row r="83" spans="2:11" ht="42.75" x14ac:dyDescent="0.25">
      <c r="B83" s="13" t="s">
        <v>162</v>
      </c>
      <c r="C83" s="41" t="s">
        <v>202</v>
      </c>
      <c r="D83" s="16" t="s">
        <v>172</v>
      </c>
      <c r="E83" s="17">
        <v>44413</v>
      </c>
      <c r="F83" s="18">
        <v>543071.47</v>
      </c>
      <c r="G83" s="17">
        <f t="shared" si="6"/>
        <v>44443</v>
      </c>
      <c r="H83" s="39">
        <f t="shared" si="4"/>
        <v>543071.47</v>
      </c>
      <c r="I83" s="19">
        <f t="shared" si="5"/>
        <v>0</v>
      </c>
      <c r="J83" s="20" t="s">
        <v>9</v>
      </c>
      <c r="K83" s="2"/>
    </row>
    <row r="84" spans="2:11" ht="28.5" x14ac:dyDescent="0.25">
      <c r="B84" s="13" t="s">
        <v>173</v>
      </c>
      <c r="C84" s="14" t="s">
        <v>174</v>
      </c>
      <c r="D84" s="16" t="s">
        <v>175</v>
      </c>
      <c r="E84" s="17">
        <v>44433</v>
      </c>
      <c r="F84" s="18">
        <v>38232</v>
      </c>
      <c r="G84" s="17">
        <f>E84+30</f>
        <v>44463</v>
      </c>
      <c r="H84" s="39">
        <f t="shared" si="4"/>
        <v>38232</v>
      </c>
      <c r="I84" s="19">
        <f t="shared" si="5"/>
        <v>0</v>
      </c>
      <c r="J84" s="20" t="s">
        <v>9</v>
      </c>
      <c r="K84" s="2"/>
    </row>
    <row r="85" spans="2:11" ht="30" x14ac:dyDescent="0.25">
      <c r="B85" s="13" t="s">
        <v>176</v>
      </c>
      <c r="C85" s="14" t="s">
        <v>177</v>
      </c>
      <c r="D85" s="16" t="s">
        <v>178</v>
      </c>
      <c r="E85" s="17">
        <v>44431</v>
      </c>
      <c r="F85" s="18">
        <v>282269.19</v>
      </c>
      <c r="G85" s="17">
        <f>E85+30</f>
        <v>44461</v>
      </c>
      <c r="H85" s="39">
        <f t="shared" si="4"/>
        <v>282269.19</v>
      </c>
      <c r="I85" s="19">
        <f t="shared" si="5"/>
        <v>0</v>
      </c>
      <c r="J85" s="20" t="s">
        <v>9</v>
      </c>
      <c r="K85" s="2"/>
    </row>
    <row r="86" spans="2:11" ht="57" x14ac:dyDescent="0.25">
      <c r="B86" s="13" t="s">
        <v>180</v>
      </c>
      <c r="C86" s="41" t="s">
        <v>203</v>
      </c>
      <c r="D86" s="16" t="s">
        <v>80</v>
      </c>
      <c r="E86" s="17">
        <v>44434</v>
      </c>
      <c r="F86" s="18">
        <v>467263.95</v>
      </c>
      <c r="G86" s="17">
        <f t="shared" si="6"/>
        <v>44464</v>
      </c>
      <c r="H86" s="39">
        <f t="shared" si="4"/>
        <v>467263.95</v>
      </c>
      <c r="I86" s="19">
        <f t="shared" si="5"/>
        <v>0</v>
      </c>
      <c r="J86" s="20" t="s">
        <v>9</v>
      </c>
      <c r="K86" s="2"/>
    </row>
    <row r="87" spans="2:11" ht="28.5" x14ac:dyDescent="0.25">
      <c r="B87" s="13" t="s">
        <v>181</v>
      </c>
      <c r="C87" s="14" t="s">
        <v>182</v>
      </c>
      <c r="D87" s="16" t="s">
        <v>183</v>
      </c>
      <c r="E87" s="17">
        <v>44439</v>
      </c>
      <c r="F87" s="18">
        <v>131111.10999999999</v>
      </c>
      <c r="G87" s="17">
        <f t="shared" si="6"/>
        <v>44469</v>
      </c>
      <c r="H87" s="39">
        <f t="shared" si="4"/>
        <v>131111.10999999999</v>
      </c>
      <c r="I87" s="19">
        <f t="shared" si="5"/>
        <v>0</v>
      </c>
      <c r="J87" s="20" t="s">
        <v>9</v>
      </c>
      <c r="K87" s="2"/>
    </row>
    <row r="88" spans="2:11" ht="42.75" x14ac:dyDescent="0.25">
      <c r="B88" s="13" t="s">
        <v>184</v>
      </c>
      <c r="C88" s="14" t="s">
        <v>185</v>
      </c>
      <c r="D88" s="16" t="s">
        <v>186</v>
      </c>
      <c r="E88" s="17">
        <v>44357</v>
      </c>
      <c r="F88" s="40">
        <v>49500</v>
      </c>
      <c r="G88" s="17">
        <f t="shared" si="6"/>
        <v>44387</v>
      </c>
      <c r="H88" s="39">
        <f t="shared" si="4"/>
        <v>49500</v>
      </c>
      <c r="I88" s="19">
        <f t="shared" si="5"/>
        <v>0</v>
      </c>
      <c r="J88" s="20" t="s">
        <v>10</v>
      </c>
      <c r="K88" s="2"/>
    </row>
    <row r="89" spans="2:11" ht="42.75" x14ac:dyDescent="0.25">
      <c r="B89" s="13" t="s">
        <v>187</v>
      </c>
      <c r="C89" s="14" t="s">
        <v>188</v>
      </c>
      <c r="D89" s="16" t="s">
        <v>189</v>
      </c>
      <c r="E89" s="17">
        <v>44386</v>
      </c>
      <c r="F89" s="40">
        <v>556689.19999999995</v>
      </c>
      <c r="G89" s="17">
        <f t="shared" si="6"/>
        <v>44416</v>
      </c>
      <c r="H89" s="39">
        <f t="shared" si="4"/>
        <v>556689.19999999995</v>
      </c>
      <c r="I89" s="19">
        <f t="shared" si="5"/>
        <v>0</v>
      </c>
      <c r="J89" s="20" t="s">
        <v>9</v>
      </c>
      <c r="K89" s="2"/>
    </row>
    <row r="90" spans="2:11" ht="42.75" x14ac:dyDescent="0.25">
      <c r="B90" s="13" t="s">
        <v>190</v>
      </c>
      <c r="C90" s="41" t="s">
        <v>205</v>
      </c>
      <c r="D90" s="16" t="s">
        <v>191</v>
      </c>
      <c r="E90" s="17">
        <v>44428</v>
      </c>
      <c r="F90" s="18">
        <v>146627.39000000001</v>
      </c>
      <c r="G90" s="17">
        <f t="shared" si="6"/>
        <v>44458</v>
      </c>
      <c r="H90" s="39">
        <f t="shared" si="4"/>
        <v>146627.39000000001</v>
      </c>
      <c r="I90" s="19">
        <f t="shared" si="5"/>
        <v>0</v>
      </c>
      <c r="J90" s="20" t="s">
        <v>9</v>
      </c>
      <c r="K90" s="2"/>
    </row>
    <row r="91" spans="2:11" s="38" customFormat="1" ht="15.75" x14ac:dyDescent="0.25">
      <c r="B91" s="23"/>
      <c r="C91" s="24"/>
      <c r="D91" s="24"/>
      <c r="E91" s="25" t="s">
        <v>11</v>
      </c>
      <c r="F91" s="26">
        <f>SUM(F10:F90)</f>
        <v>16923347.050000001</v>
      </c>
      <c r="G91" s="26"/>
      <c r="H91" s="26">
        <f>SUM(H10:H90)</f>
        <v>16923347.050000001</v>
      </c>
      <c r="I91" s="26">
        <f>SUM(I10:I90)</f>
        <v>0</v>
      </c>
      <c r="J91" s="27"/>
    </row>
    <row r="92" spans="2:11" x14ac:dyDescent="0.25">
      <c r="B92" s="7"/>
      <c r="F92" s="7"/>
    </row>
    <row r="93" spans="2:11" x14ac:dyDescent="0.25">
      <c r="B93" s="7"/>
      <c r="F93" s="7"/>
      <c r="H93" s="28"/>
    </row>
    <row r="94" spans="2:11" x14ac:dyDescent="0.25">
      <c r="B94" s="7"/>
      <c r="F94" s="7"/>
    </row>
    <row r="95" spans="2:11" x14ac:dyDescent="0.25">
      <c r="B95" s="7"/>
      <c r="F95" s="7"/>
    </row>
    <row r="96" spans="2:11" x14ac:dyDescent="0.25">
      <c r="B96" s="7"/>
      <c r="F96" s="7"/>
    </row>
    <row r="97" spans="2:10" x14ac:dyDescent="0.25">
      <c r="B97" s="29"/>
      <c r="F97" s="7"/>
    </row>
    <row r="98" spans="2:10" ht="15.75" x14ac:dyDescent="0.25">
      <c r="B98" s="29"/>
      <c r="C98" s="30"/>
      <c r="F98" s="31"/>
      <c r="H98" s="32"/>
      <c r="I98" s="9"/>
    </row>
    <row r="99" spans="2:10" ht="23.25" x14ac:dyDescent="0.25">
      <c r="B99" s="132" t="s">
        <v>12</v>
      </c>
      <c r="C99" s="132"/>
      <c r="D99" s="132"/>
      <c r="E99" s="132"/>
      <c r="F99" s="132"/>
      <c r="G99" s="132"/>
      <c r="H99" s="132"/>
      <c r="I99" s="132"/>
      <c r="J99" s="132"/>
    </row>
    <row r="100" spans="2:10" ht="23.25" x14ac:dyDescent="0.25">
      <c r="B100" s="132" t="s">
        <v>13</v>
      </c>
      <c r="C100" s="132"/>
      <c r="D100" s="132"/>
      <c r="E100" s="132"/>
      <c r="F100" s="132"/>
      <c r="G100" s="132"/>
      <c r="H100" s="132"/>
      <c r="I100" s="132"/>
      <c r="J100" s="132"/>
    </row>
    <row r="101" spans="2:10" ht="18" x14ac:dyDescent="0.25">
      <c r="B101" s="33"/>
      <c r="C101" s="33"/>
      <c r="D101" s="34"/>
      <c r="E101" s="35"/>
      <c r="F101" s="34"/>
      <c r="G101" s="35"/>
      <c r="H101" s="36"/>
      <c r="I101" s="37"/>
    </row>
  </sheetData>
  <sheetProtection insertRows="0" deleteRows="0" sort="0"/>
  <protectedRanges>
    <protectedRange sqref="B5:C5" name="Rango2_1"/>
  </protectedRanges>
  <sortState ref="B10:J220">
    <sortCondition ref="B10"/>
  </sortState>
  <mergeCells count="12">
    <mergeCell ref="B5:J5"/>
    <mergeCell ref="B99:J99"/>
    <mergeCell ref="B100:J100"/>
    <mergeCell ref="F8:F9"/>
    <mergeCell ref="E8:E9"/>
    <mergeCell ref="D8:D9"/>
    <mergeCell ref="B8:B9"/>
    <mergeCell ref="C8:C9"/>
    <mergeCell ref="G8:G9"/>
    <mergeCell ref="H8:H9"/>
    <mergeCell ref="I8:I9"/>
    <mergeCell ref="J8:J9"/>
  </mergeCells>
  <pageMargins left="4.1666666666666666E-3" right="0.70866141732283472" top="0.74803149606299213" bottom="0.74803149606299213" header="0.31496062992125984" footer="0.31496062992125984"/>
  <pageSetup scale="56" fitToHeight="0" orientation="landscape" r:id="rId1"/>
  <headerFooter>
    <oddFooter>&amp;C&amp;P</oddFooter>
  </headerFooter>
  <rowBreaks count="3" manualBreakCount="3">
    <brk id="31" max="16383" man="1"/>
    <brk id="46" max="16383" man="1"/>
    <brk id="48"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5:K101"/>
  <sheetViews>
    <sheetView topLeftCell="B1" zoomScale="84" zoomScaleNormal="84" zoomScalePageLayoutView="60" workbookViewId="0">
      <selection activeCell="B98" sqref="B10:B98"/>
    </sheetView>
  </sheetViews>
  <sheetFormatPr baseColWidth="10" defaultRowHeight="15" x14ac:dyDescent="0.25"/>
  <cols>
    <col min="1" max="1" width="4.28515625" hidden="1" customWidth="1"/>
    <col min="2" max="2" width="38.140625" customWidth="1"/>
    <col min="3" max="3" width="183.42578125" style="7" bestFit="1" customWidth="1"/>
    <col min="4" max="4" width="16" style="7" customWidth="1"/>
    <col min="5" max="5" width="12.28515625" style="12" customWidth="1"/>
    <col min="6" max="6" width="21.42578125" style="6" customWidth="1"/>
    <col min="7" max="7" width="16.7109375" style="12" customWidth="1"/>
    <col min="8" max="8" width="20.5703125" style="10" customWidth="1"/>
    <col min="9" max="9" width="17" style="8" customWidth="1"/>
    <col min="10" max="10" width="13.42578125" style="11" customWidth="1"/>
  </cols>
  <sheetData>
    <row r="5" spans="2:11" ht="18" x14ac:dyDescent="0.25">
      <c r="C5" s="131"/>
      <c r="D5" s="131"/>
      <c r="E5" s="131"/>
      <c r="F5" s="131"/>
      <c r="G5" s="131"/>
      <c r="H5" s="131"/>
      <c r="I5" s="131"/>
      <c r="J5" s="131"/>
    </row>
    <row r="7" spans="2:11" ht="15.75" thickBot="1" x14ac:dyDescent="0.3">
      <c r="K7" s="1"/>
    </row>
    <row r="8" spans="2:11" s="4" customFormat="1" ht="15" customHeight="1" x14ac:dyDescent="0.25">
      <c r="C8" s="133" t="s">
        <v>0</v>
      </c>
      <c r="D8" s="135" t="s">
        <v>2</v>
      </c>
      <c r="E8" s="133" t="s">
        <v>3</v>
      </c>
      <c r="F8" s="133" t="s">
        <v>4</v>
      </c>
      <c r="G8" s="133" t="s">
        <v>7</v>
      </c>
      <c r="H8" s="139" t="s">
        <v>5</v>
      </c>
      <c r="I8" s="139" t="s">
        <v>6</v>
      </c>
      <c r="J8" s="141" t="s">
        <v>8</v>
      </c>
      <c r="K8" s="5"/>
    </row>
    <row r="9" spans="2:11" s="4" customFormat="1" ht="15.75" customHeight="1" x14ac:dyDescent="0.25">
      <c r="C9" s="134"/>
      <c r="D9" s="136"/>
      <c r="E9" s="134"/>
      <c r="F9" s="134"/>
      <c r="G9" s="134"/>
      <c r="H9" s="140"/>
      <c r="I9" s="140"/>
      <c r="J9" s="142"/>
      <c r="K9" s="5"/>
    </row>
    <row r="10" spans="2:11" s="2" customFormat="1" x14ac:dyDescent="0.25">
      <c r="B10" s="52" t="s">
        <v>262</v>
      </c>
      <c r="C10" s="54" t="s">
        <v>263</v>
      </c>
      <c r="D10" s="16" t="s">
        <v>14</v>
      </c>
      <c r="E10" s="56">
        <v>44412</v>
      </c>
      <c r="F10" s="57">
        <v>160000</v>
      </c>
      <c r="G10" s="17">
        <f t="shared" ref="G10:G73" si="0">E10+30</f>
        <v>44442</v>
      </c>
      <c r="H10" s="18">
        <f t="shared" ref="H10:H73" si="1">+F10</f>
        <v>160000</v>
      </c>
      <c r="I10" s="19">
        <f t="shared" ref="I10:I73" si="2">+F10-H10</f>
        <v>0</v>
      </c>
      <c r="J10" s="20" t="s">
        <v>9</v>
      </c>
      <c r="K10" s="3"/>
    </row>
    <row r="11" spans="2:11" s="2" customFormat="1" ht="15" customHeight="1" x14ac:dyDescent="0.25">
      <c r="B11" s="52" t="s">
        <v>229</v>
      </c>
      <c r="C11" s="54" t="s">
        <v>264</v>
      </c>
      <c r="D11" s="16" t="s">
        <v>17</v>
      </c>
      <c r="E11" s="56">
        <v>44412</v>
      </c>
      <c r="F11" s="57">
        <v>10499.58</v>
      </c>
      <c r="G11" s="17">
        <f t="shared" si="0"/>
        <v>44442</v>
      </c>
      <c r="H11" s="18">
        <f t="shared" si="1"/>
        <v>10499.58</v>
      </c>
      <c r="I11" s="19">
        <f t="shared" si="2"/>
        <v>0</v>
      </c>
      <c r="J11" s="20" t="s">
        <v>10</v>
      </c>
      <c r="K11" s="3"/>
    </row>
    <row r="12" spans="2:11" s="2" customFormat="1" x14ac:dyDescent="0.25">
      <c r="B12" s="52" t="s">
        <v>229</v>
      </c>
      <c r="C12" s="54" t="s">
        <v>265</v>
      </c>
      <c r="D12" s="16" t="s">
        <v>18</v>
      </c>
      <c r="E12" s="56">
        <v>44412</v>
      </c>
      <c r="F12" s="57">
        <v>11800</v>
      </c>
      <c r="G12" s="17">
        <f t="shared" si="0"/>
        <v>44442</v>
      </c>
      <c r="H12" s="18">
        <f t="shared" si="1"/>
        <v>11800</v>
      </c>
      <c r="I12" s="19">
        <f t="shared" si="2"/>
        <v>0</v>
      </c>
      <c r="J12" s="20" t="s">
        <v>9</v>
      </c>
      <c r="K12" s="3"/>
    </row>
    <row r="13" spans="2:11" s="2" customFormat="1" x14ac:dyDescent="0.25">
      <c r="B13" s="52" t="s">
        <v>230</v>
      </c>
      <c r="C13" s="54" t="s">
        <v>266</v>
      </c>
      <c r="D13" s="16" t="s">
        <v>204</v>
      </c>
      <c r="E13" s="56">
        <v>44412</v>
      </c>
      <c r="F13" s="57">
        <v>1081075.8</v>
      </c>
      <c r="G13" s="17">
        <f t="shared" si="0"/>
        <v>44442</v>
      </c>
      <c r="H13" s="18">
        <f t="shared" si="1"/>
        <v>1081075.8</v>
      </c>
      <c r="I13" s="19">
        <f t="shared" si="2"/>
        <v>0</v>
      </c>
      <c r="J13" s="20" t="s">
        <v>9</v>
      </c>
      <c r="K13" s="3"/>
    </row>
    <row r="14" spans="2:11" s="2" customFormat="1" x14ac:dyDescent="0.25">
      <c r="B14" s="52" t="s">
        <v>21</v>
      </c>
      <c r="C14" s="54" t="s">
        <v>267</v>
      </c>
      <c r="D14" s="16" t="s">
        <v>23</v>
      </c>
      <c r="E14" s="56">
        <v>44414</v>
      </c>
      <c r="F14" s="57">
        <v>18575.09</v>
      </c>
      <c r="G14" s="17">
        <f t="shared" si="0"/>
        <v>44444</v>
      </c>
      <c r="H14" s="18">
        <f t="shared" si="1"/>
        <v>18575.09</v>
      </c>
      <c r="I14" s="19">
        <f t="shared" si="2"/>
        <v>0</v>
      </c>
      <c r="J14" s="20" t="s">
        <v>9</v>
      </c>
      <c r="K14" s="3"/>
    </row>
    <row r="15" spans="2:11" s="2" customFormat="1" x14ac:dyDescent="0.25">
      <c r="B15" s="52" t="s">
        <v>24</v>
      </c>
      <c r="C15" s="54" t="s">
        <v>268</v>
      </c>
      <c r="D15" s="16" t="s">
        <v>26</v>
      </c>
      <c r="E15" s="56">
        <v>44414</v>
      </c>
      <c r="F15" s="57">
        <v>81420</v>
      </c>
      <c r="G15" s="17">
        <f t="shared" si="0"/>
        <v>44444</v>
      </c>
      <c r="H15" s="18">
        <f t="shared" si="1"/>
        <v>81420</v>
      </c>
      <c r="I15" s="19">
        <f t="shared" si="2"/>
        <v>0</v>
      </c>
      <c r="J15" s="20" t="s">
        <v>9</v>
      </c>
      <c r="K15" s="3"/>
    </row>
    <row r="16" spans="2:11" s="2" customFormat="1" x14ac:dyDescent="0.25">
      <c r="B16" s="52" t="s">
        <v>27</v>
      </c>
      <c r="C16" s="54" t="s">
        <v>269</v>
      </c>
      <c r="D16" s="16" t="s">
        <v>28</v>
      </c>
      <c r="E16" s="56">
        <v>44417</v>
      </c>
      <c r="F16" s="57">
        <v>58344.639999999999</v>
      </c>
      <c r="G16" s="17">
        <f t="shared" si="0"/>
        <v>44447</v>
      </c>
      <c r="H16" s="18">
        <f t="shared" si="1"/>
        <v>58344.639999999999</v>
      </c>
      <c r="I16" s="19">
        <f t="shared" si="2"/>
        <v>0</v>
      </c>
      <c r="J16" s="20" t="s">
        <v>9</v>
      </c>
      <c r="K16" s="3"/>
    </row>
    <row r="17" spans="2:11" s="2" customFormat="1" x14ac:dyDescent="0.25">
      <c r="B17" s="52" t="s">
        <v>29</v>
      </c>
      <c r="C17" s="54" t="s">
        <v>270</v>
      </c>
      <c r="D17" s="16" t="s">
        <v>30</v>
      </c>
      <c r="E17" s="56">
        <v>44417</v>
      </c>
      <c r="F17" s="57">
        <v>26780.27</v>
      </c>
      <c r="G17" s="17">
        <f t="shared" si="0"/>
        <v>44447</v>
      </c>
      <c r="H17" s="18">
        <f t="shared" si="1"/>
        <v>26780.27</v>
      </c>
      <c r="I17" s="19">
        <f t="shared" si="2"/>
        <v>0</v>
      </c>
      <c r="J17" s="20" t="s">
        <v>9</v>
      </c>
      <c r="K17" s="3"/>
    </row>
    <row r="18" spans="2:11" s="2" customFormat="1" x14ac:dyDescent="0.25">
      <c r="B18" s="52" t="s">
        <v>231</v>
      </c>
      <c r="C18" s="54" t="s">
        <v>271</v>
      </c>
      <c r="D18" s="16" t="s">
        <v>32</v>
      </c>
      <c r="E18" s="56">
        <v>44417</v>
      </c>
      <c r="F18" s="57">
        <v>130954.36</v>
      </c>
      <c r="G18" s="17">
        <f t="shared" si="0"/>
        <v>44447</v>
      </c>
      <c r="H18" s="18">
        <f t="shared" si="1"/>
        <v>130954.36</v>
      </c>
      <c r="I18" s="19">
        <f t="shared" si="2"/>
        <v>0</v>
      </c>
      <c r="J18" s="20" t="s">
        <v>9</v>
      </c>
      <c r="K18" s="3"/>
    </row>
    <row r="19" spans="2:11" s="2" customFormat="1" x14ac:dyDescent="0.25">
      <c r="B19" s="52" t="s">
        <v>33</v>
      </c>
      <c r="C19" s="54" t="s">
        <v>272</v>
      </c>
      <c r="D19" s="16" t="s">
        <v>34</v>
      </c>
      <c r="E19" s="56">
        <v>44417</v>
      </c>
      <c r="F19" s="57">
        <v>129430</v>
      </c>
      <c r="G19" s="17">
        <f t="shared" si="0"/>
        <v>44447</v>
      </c>
      <c r="H19" s="18">
        <f t="shared" si="1"/>
        <v>129430</v>
      </c>
      <c r="I19" s="19">
        <f t="shared" si="2"/>
        <v>0</v>
      </c>
      <c r="J19" s="20" t="s">
        <v>10</v>
      </c>
      <c r="K19" s="3"/>
    </row>
    <row r="20" spans="2:11" s="2" customFormat="1" x14ac:dyDescent="0.25">
      <c r="B20" s="52" t="s">
        <v>33</v>
      </c>
      <c r="C20" s="54" t="s">
        <v>273</v>
      </c>
      <c r="D20" s="16" t="s">
        <v>36</v>
      </c>
      <c r="E20" s="56">
        <v>44417</v>
      </c>
      <c r="F20" s="57">
        <v>16520</v>
      </c>
      <c r="G20" s="17">
        <f t="shared" si="0"/>
        <v>44447</v>
      </c>
      <c r="H20" s="18">
        <f t="shared" si="1"/>
        <v>16520</v>
      </c>
      <c r="I20" s="19">
        <f t="shared" si="2"/>
        <v>0</v>
      </c>
      <c r="J20" s="20" t="s">
        <v>9</v>
      </c>
      <c r="K20" s="3"/>
    </row>
    <row r="21" spans="2:11" s="2" customFormat="1" x14ac:dyDescent="0.25">
      <c r="B21" s="52" t="s">
        <v>35</v>
      </c>
      <c r="C21" s="54" t="s">
        <v>274</v>
      </c>
      <c r="D21" s="16" t="s">
        <v>40</v>
      </c>
      <c r="E21" s="56">
        <v>44417</v>
      </c>
      <c r="F21" s="57">
        <v>63130</v>
      </c>
      <c r="G21" s="17">
        <f t="shared" si="0"/>
        <v>44447</v>
      </c>
      <c r="H21" s="18">
        <f t="shared" si="1"/>
        <v>63130</v>
      </c>
      <c r="I21" s="19">
        <f t="shared" si="2"/>
        <v>0</v>
      </c>
      <c r="J21" s="20" t="s">
        <v>9</v>
      </c>
      <c r="K21" s="3"/>
    </row>
    <row r="22" spans="2:11" s="2" customFormat="1" x14ac:dyDescent="0.25">
      <c r="B22" s="52" t="s">
        <v>37</v>
      </c>
      <c r="C22" s="54" t="s">
        <v>275</v>
      </c>
      <c r="D22" s="16" t="s">
        <v>39</v>
      </c>
      <c r="E22" s="56">
        <v>44417</v>
      </c>
      <c r="F22" s="57">
        <v>4130</v>
      </c>
      <c r="G22" s="17">
        <f t="shared" si="0"/>
        <v>44447</v>
      </c>
      <c r="H22" s="21">
        <f t="shared" si="1"/>
        <v>4130</v>
      </c>
      <c r="I22" s="22">
        <f t="shared" si="2"/>
        <v>0</v>
      </c>
      <c r="J22" s="20" t="s">
        <v>9</v>
      </c>
      <c r="K22" s="3"/>
    </row>
    <row r="23" spans="2:11" s="2" customFormat="1" x14ac:dyDescent="0.25">
      <c r="B23" s="52" t="s">
        <v>232</v>
      </c>
      <c r="C23" s="54" t="s">
        <v>276</v>
      </c>
      <c r="D23" s="16" t="s">
        <v>42</v>
      </c>
      <c r="E23" s="56">
        <v>44417</v>
      </c>
      <c r="F23" s="57">
        <v>258489.60000000001</v>
      </c>
      <c r="G23" s="17">
        <f t="shared" si="0"/>
        <v>44447</v>
      </c>
      <c r="H23" s="18">
        <f t="shared" si="1"/>
        <v>258489.60000000001</v>
      </c>
      <c r="I23" s="19">
        <f t="shared" si="2"/>
        <v>0</v>
      </c>
      <c r="J23" s="20" t="s">
        <v>9</v>
      </c>
      <c r="K23" s="3"/>
    </row>
    <row r="24" spans="2:11" s="2" customFormat="1" x14ac:dyDescent="0.25">
      <c r="B24" s="52" t="s">
        <v>233</v>
      </c>
      <c r="C24" s="54" t="s">
        <v>277</v>
      </c>
      <c r="D24" s="16" t="s">
        <v>43</v>
      </c>
      <c r="E24" s="56">
        <v>44417</v>
      </c>
      <c r="F24" s="57">
        <v>110037.36</v>
      </c>
      <c r="G24" s="17">
        <f t="shared" si="0"/>
        <v>44447</v>
      </c>
      <c r="H24" s="18">
        <f t="shared" si="1"/>
        <v>110037.36</v>
      </c>
      <c r="I24" s="19">
        <f t="shared" si="2"/>
        <v>0</v>
      </c>
      <c r="J24" s="20" t="s">
        <v>9</v>
      </c>
      <c r="K24" s="3"/>
    </row>
    <row r="25" spans="2:11" s="2" customFormat="1" ht="28.5" x14ac:dyDescent="0.25">
      <c r="B25" s="52" t="s">
        <v>233</v>
      </c>
      <c r="C25" s="54" t="s">
        <v>278</v>
      </c>
      <c r="D25" s="16" t="s">
        <v>45</v>
      </c>
      <c r="E25" s="56">
        <v>44417</v>
      </c>
      <c r="F25" s="57">
        <v>70800</v>
      </c>
      <c r="G25" s="17">
        <f t="shared" si="0"/>
        <v>44447</v>
      </c>
      <c r="H25" s="18">
        <f t="shared" si="1"/>
        <v>70800</v>
      </c>
      <c r="I25" s="19">
        <f t="shared" si="2"/>
        <v>0</v>
      </c>
      <c r="J25" s="20" t="s">
        <v>10</v>
      </c>
      <c r="K25" s="3"/>
    </row>
    <row r="26" spans="2:11" s="2" customFormat="1" x14ac:dyDescent="0.25">
      <c r="B26" s="52" t="s">
        <v>44</v>
      </c>
      <c r="C26" s="54" t="s">
        <v>279</v>
      </c>
      <c r="D26" s="16" t="s">
        <v>47</v>
      </c>
      <c r="E26" s="56">
        <v>44417</v>
      </c>
      <c r="F26" s="57">
        <v>310340</v>
      </c>
      <c r="G26" s="17">
        <f t="shared" si="0"/>
        <v>44447</v>
      </c>
      <c r="H26" s="18">
        <f t="shared" si="1"/>
        <v>310340</v>
      </c>
      <c r="I26" s="19">
        <f t="shared" si="2"/>
        <v>0</v>
      </c>
      <c r="J26" s="20" t="s">
        <v>9</v>
      </c>
      <c r="K26" s="3"/>
    </row>
    <row r="27" spans="2:11" s="2" customFormat="1" x14ac:dyDescent="0.25">
      <c r="B27" s="52" t="s">
        <v>234</v>
      </c>
      <c r="C27" s="54" t="s">
        <v>280</v>
      </c>
      <c r="D27" s="16" t="s">
        <v>50</v>
      </c>
      <c r="E27" s="56">
        <v>44418</v>
      </c>
      <c r="F27" s="57">
        <v>156000</v>
      </c>
      <c r="G27" s="17">
        <f t="shared" si="0"/>
        <v>44448</v>
      </c>
      <c r="H27" s="18">
        <f t="shared" si="1"/>
        <v>156000</v>
      </c>
      <c r="I27" s="19">
        <f t="shared" si="2"/>
        <v>0</v>
      </c>
      <c r="J27" s="20" t="s">
        <v>10</v>
      </c>
      <c r="K27" s="3"/>
    </row>
    <row r="28" spans="2:11" s="2" customFormat="1" x14ac:dyDescent="0.25">
      <c r="B28" s="52" t="s">
        <v>235</v>
      </c>
      <c r="C28" s="54" t="s">
        <v>281</v>
      </c>
      <c r="D28" s="16" t="s">
        <v>52</v>
      </c>
      <c r="E28" s="56">
        <v>44418</v>
      </c>
      <c r="F28" s="57">
        <v>7566.69</v>
      </c>
      <c r="G28" s="17">
        <f t="shared" si="0"/>
        <v>44448</v>
      </c>
      <c r="H28" s="18">
        <f t="shared" si="1"/>
        <v>7566.69</v>
      </c>
      <c r="I28" s="19">
        <f t="shared" si="2"/>
        <v>0</v>
      </c>
      <c r="J28" s="20" t="s">
        <v>9</v>
      </c>
      <c r="K28" s="3"/>
    </row>
    <row r="29" spans="2:11" s="2" customFormat="1" x14ac:dyDescent="0.25">
      <c r="B29" s="52" t="s">
        <v>236</v>
      </c>
      <c r="C29" s="54" t="s">
        <v>282</v>
      </c>
      <c r="D29" s="16" t="s">
        <v>53</v>
      </c>
      <c r="E29" s="56">
        <v>44418</v>
      </c>
      <c r="F29" s="57">
        <v>15384.9</v>
      </c>
      <c r="G29" s="17">
        <f t="shared" si="0"/>
        <v>44448</v>
      </c>
      <c r="H29" s="18">
        <f t="shared" si="1"/>
        <v>15384.9</v>
      </c>
      <c r="I29" s="19">
        <f t="shared" si="2"/>
        <v>0</v>
      </c>
      <c r="J29" s="20" t="s">
        <v>9</v>
      </c>
      <c r="K29" s="3"/>
    </row>
    <row r="30" spans="2:11" s="2" customFormat="1" x14ac:dyDescent="0.25">
      <c r="B30" s="52" t="s">
        <v>236</v>
      </c>
      <c r="C30" s="54" t="s">
        <v>283</v>
      </c>
      <c r="D30" s="16" t="s">
        <v>54</v>
      </c>
      <c r="E30" s="56">
        <v>44418</v>
      </c>
      <c r="F30" s="57">
        <v>3902.54</v>
      </c>
      <c r="G30" s="17">
        <f t="shared" si="0"/>
        <v>44448</v>
      </c>
      <c r="H30" s="18">
        <f t="shared" si="1"/>
        <v>3902.54</v>
      </c>
      <c r="I30" s="19">
        <f t="shared" si="2"/>
        <v>0</v>
      </c>
      <c r="J30" s="20" t="s">
        <v>9</v>
      </c>
      <c r="K30" s="3"/>
    </row>
    <row r="31" spans="2:11" s="2" customFormat="1" x14ac:dyDescent="0.25">
      <c r="B31" s="52" t="s">
        <v>236</v>
      </c>
      <c r="C31" s="54" t="s">
        <v>284</v>
      </c>
      <c r="D31" s="16" t="s">
        <v>55</v>
      </c>
      <c r="E31" s="56">
        <v>44418</v>
      </c>
      <c r="F31" s="57">
        <v>398801.74</v>
      </c>
      <c r="G31" s="17">
        <f t="shared" si="0"/>
        <v>44448</v>
      </c>
      <c r="H31" s="18">
        <f t="shared" si="1"/>
        <v>398801.74</v>
      </c>
      <c r="I31" s="19">
        <f t="shared" si="2"/>
        <v>0</v>
      </c>
      <c r="J31" s="20" t="s">
        <v>9</v>
      </c>
      <c r="K31" s="3"/>
    </row>
    <row r="32" spans="2:11" s="2" customFormat="1" x14ac:dyDescent="0.25">
      <c r="B32" s="52" t="s">
        <v>236</v>
      </c>
      <c r="C32" s="54" t="s">
        <v>285</v>
      </c>
      <c r="D32" s="16" t="s">
        <v>56</v>
      </c>
      <c r="E32" s="56">
        <v>44418</v>
      </c>
      <c r="F32" s="57">
        <v>5964.21</v>
      </c>
      <c r="G32" s="17">
        <f t="shared" si="0"/>
        <v>44448</v>
      </c>
      <c r="H32" s="18">
        <f t="shared" si="1"/>
        <v>5964.21</v>
      </c>
      <c r="I32" s="19">
        <f>+F32-H32</f>
        <v>0</v>
      </c>
      <c r="J32" s="20" t="s">
        <v>9</v>
      </c>
      <c r="K32" s="3"/>
    </row>
    <row r="33" spans="2:11" s="2" customFormat="1" ht="128.25" x14ac:dyDescent="0.25">
      <c r="B33" s="52" t="s">
        <v>236</v>
      </c>
      <c r="C33" s="54" t="s">
        <v>286</v>
      </c>
      <c r="D33" s="16" t="s">
        <v>58</v>
      </c>
      <c r="E33" s="56">
        <v>44418</v>
      </c>
      <c r="F33" s="57">
        <v>379436.33</v>
      </c>
      <c r="G33" s="17">
        <f t="shared" si="0"/>
        <v>44448</v>
      </c>
      <c r="H33" s="18">
        <f t="shared" si="1"/>
        <v>379436.33</v>
      </c>
      <c r="I33" s="19">
        <f t="shared" si="2"/>
        <v>0</v>
      </c>
      <c r="J33" s="20" t="s">
        <v>9</v>
      </c>
      <c r="K33" s="3"/>
    </row>
    <row r="34" spans="2:11" s="2" customFormat="1" x14ac:dyDescent="0.25">
      <c r="B34" s="52" t="s">
        <v>235</v>
      </c>
      <c r="C34" s="54" t="s">
        <v>287</v>
      </c>
      <c r="D34" s="16" t="s">
        <v>59</v>
      </c>
      <c r="E34" s="56">
        <v>44418</v>
      </c>
      <c r="F34" s="57">
        <v>89680</v>
      </c>
      <c r="G34" s="17">
        <f t="shared" si="0"/>
        <v>44448</v>
      </c>
      <c r="H34" s="18">
        <f t="shared" si="1"/>
        <v>89680</v>
      </c>
      <c r="I34" s="19">
        <f t="shared" si="2"/>
        <v>0</v>
      </c>
      <c r="J34" s="20" t="s">
        <v>9</v>
      </c>
      <c r="K34" s="3"/>
    </row>
    <row r="35" spans="2:11" s="2" customFormat="1" x14ac:dyDescent="0.25">
      <c r="B35" s="52" t="s">
        <v>237</v>
      </c>
      <c r="C35" s="54" t="s">
        <v>288</v>
      </c>
      <c r="D35" s="16" t="s">
        <v>61</v>
      </c>
      <c r="E35" s="56">
        <v>44418</v>
      </c>
      <c r="F35" s="57">
        <v>918040</v>
      </c>
      <c r="G35" s="17">
        <f t="shared" si="0"/>
        <v>44448</v>
      </c>
      <c r="H35" s="18">
        <f t="shared" si="1"/>
        <v>918040</v>
      </c>
      <c r="I35" s="19">
        <f t="shared" si="2"/>
        <v>0</v>
      </c>
      <c r="J35" s="20" t="s">
        <v>10</v>
      </c>
      <c r="K35" s="3"/>
    </row>
    <row r="36" spans="2:11" s="2" customFormat="1" x14ac:dyDescent="0.25">
      <c r="B36" s="52" t="s">
        <v>234</v>
      </c>
      <c r="C36" s="54" t="s">
        <v>289</v>
      </c>
      <c r="D36" s="16" t="s">
        <v>62</v>
      </c>
      <c r="E36" s="56">
        <v>44418</v>
      </c>
      <c r="F36" s="57">
        <v>16500</v>
      </c>
      <c r="G36" s="17">
        <f t="shared" si="0"/>
        <v>44448</v>
      </c>
      <c r="H36" s="18">
        <f t="shared" si="1"/>
        <v>16500</v>
      </c>
      <c r="I36" s="19">
        <f t="shared" si="2"/>
        <v>0</v>
      </c>
      <c r="J36" s="20" t="s">
        <v>9</v>
      </c>
      <c r="K36" s="3"/>
    </row>
    <row r="37" spans="2:11" s="2" customFormat="1" x14ac:dyDescent="0.25">
      <c r="B37" s="52" t="s">
        <v>238</v>
      </c>
      <c r="C37" s="54" t="s">
        <v>290</v>
      </c>
      <c r="D37" s="16" t="s">
        <v>64</v>
      </c>
      <c r="E37" s="56">
        <v>44418</v>
      </c>
      <c r="F37" s="57">
        <v>16620.3</v>
      </c>
      <c r="G37" s="17">
        <f t="shared" si="0"/>
        <v>44448</v>
      </c>
      <c r="H37" s="18">
        <f t="shared" si="1"/>
        <v>16620.3</v>
      </c>
      <c r="I37" s="19">
        <f t="shared" si="2"/>
        <v>0</v>
      </c>
      <c r="J37" s="20" t="s">
        <v>10</v>
      </c>
      <c r="K37" s="3"/>
    </row>
    <row r="38" spans="2:11" s="2" customFormat="1" x14ac:dyDescent="0.25">
      <c r="B38" s="52" t="s">
        <v>239</v>
      </c>
      <c r="C38" s="54" t="s">
        <v>297</v>
      </c>
      <c r="D38" s="16" t="s">
        <v>66</v>
      </c>
      <c r="E38" s="56">
        <v>44418</v>
      </c>
      <c r="F38" s="57">
        <v>29500</v>
      </c>
      <c r="G38" s="17">
        <f t="shared" si="0"/>
        <v>44448</v>
      </c>
      <c r="H38" s="18">
        <f t="shared" si="1"/>
        <v>29500</v>
      </c>
      <c r="I38" s="19">
        <f t="shared" si="2"/>
        <v>0</v>
      </c>
      <c r="J38" s="20" t="s">
        <v>10</v>
      </c>
      <c r="K38" s="3"/>
    </row>
    <row r="39" spans="2:11" s="2" customFormat="1" x14ac:dyDescent="0.25">
      <c r="B39" s="52" t="s">
        <v>240</v>
      </c>
      <c r="C39" s="54" t="s">
        <v>291</v>
      </c>
      <c r="D39" s="16" t="s">
        <v>69</v>
      </c>
      <c r="E39" s="56">
        <v>44418</v>
      </c>
      <c r="F39" s="57">
        <v>15340</v>
      </c>
      <c r="G39" s="17">
        <f t="shared" si="0"/>
        <v>44448</v>
      </c>
      <c r="H39" s="18">
        <f t="shared" si="1"/>
        <v>15340</v>
      </c>
      <c r="I39" s="19">
        <f t="shared" si="2"/>
        <v>0</v>
      </c>
      <c r="J39" s="20" t="s">
        <v>9</v>
      </c>
      <c r="K39" s="3"/>
    </row>
    <row r="40" spans="2:11" s="2" customFormat="1" x14ac:dyDescent="0.25">
      <c r="B40" s="52" t="s">
        <v>240</v>
      </c>
      <c r="C40" s="54" t="s">
        <v>292</v>
      </c>
      <c r="D40" s="16" t="s">
        <v>72</v>
      </c>
      <c r="E40" s="56">
        <v>44418</v>
      </c>
      <c r="F40" s="57">
        <v>5310</v>
      </c>
      <c r="G40" s="17">
        <f t="shared" si="0"/>
        <v>44448</v>
      </c>
      <c r="H40" s="18">
        <f t="shared" si="1"/>
        <v>5310</v>
      </c>
      <c r="I40" s="19">
        <f t="shared" si="2"/>
        <v>0</v>
      </c>
      <c r="J40" s="20" t="s">
        <v>9</v>
      </c>
      <c r="K40" s="3"/>
    </row>
    <row r="41" spans="2:11" s="2" customFormat="1" x14ac:dyDescent="0.25">
      <c r="B41" s="52" t="s">
        <v>241</v>
      </c>
      <c r="C41" s="54" t="s">
        <v>293</v>
      </c>
      <c r="D41" s="16" t="s">
        <v>74</v>
      </c>
      <c r="E41" s="56">
        <v>44419</v>
      </c>
      <c r="F41" s="57">
        <v>469200</v>
      </c>
      <c r="G41" s="17">
        <f t="shared" si="0"/>
        <v>44449</v>
      </c>
      <c r="H41" s="18">
        <f t="shared" si="1"/>
        <v>469200</v>
      </c>
      <c r="I41" s="19">
        <f t="shared" si="2"/>
        <v>0</v>
      </c>
      <c r="J41" s="20" t="s">
        <v>9</v>
      </c>
      <c r="K41" s="3"/>
    </row>
    <row r="42" spans="2:11" s="2" customFormat="1" x14ac:dyDescent="0.25">
      <c r="B42" s="52" t="s">
        <v>242</v>
      </c>
      <c r="C42" s="54" t="s">
        <v>294</v>
      </c>
      <c r="D42" s="16" t="s">
        <v>77</v>
      </c>
      <c r="E42" s="56">
        <v>44419</v>
      </c>
      <c r="F42" s="57">
        <v>33750</v>
      </c>
      <c r="G42" s="17">
        <f t="shared" si="0"/>
        <v>44449</v>
      </c>
      <c r="H42" s="18">
        <f t="shared" si="1"/>
        <v>33750</v>
      </c>
      <c r="I42" s="19">
        <f t="shared" si="2"/>
        <v>0</v>
      </c>
      <c r="J42" s="20" t="s">
        <v>9</v>
      </c>
      <c r="K42" s="3"/>
    </row>
    <row r="43" spans="2:11" s="2" customFormat="1" x14ac:dyDescent="0.25">
      <c r="B43" s="52" t="s">
        <v>243</v>
      </c>
      <c r="C43" s="54" t="s">
        <v>295</v>
      </c>
      <c r="D43" s="16" t="s">
        <v>80</v>
      </c>
      <c r="E43" s="56">
        <v>44419</v>
      </c>
      <c r="F43" s="57">
        <v>9440</v>
      </c>
      <c r="G43" s="17">
        <f>E43+30</f>
        <v>44449</v>
      </c>
      <c r="H43" s="18">
        <f t="shared" si="1"/>
        <v>9440</v>
      </c>
      <c r="I43" s="19">
        <f t="shared" si="2"/>
        <v>0</v>
      </c>
      <c r="J43" s="20" t="s">
        <v>9</v>
      </c>
      <c r="K43" s="3"/>
    </row>
    <row r="44" spans="2:11" s="2" customFormat="1" x14ac:dyDescent="0.25">
      <c r="B44" s="52" t="s">
        <v>73</v>
      </c>
      <c r="C44" s="54" t="s">
        <v>296</v>
      </c>
      <c r="D44" s="16" t="s">
        <v>194</v>
      </c>
      <c r="E44" s="56">
        <v>44419</v>
      </c>
      <c r="F44" s="57">
        <v>9440</v>
      </c>
      <c r="G44" s="17">
        <f>E44+30</f>
        <v>44449</v>
      </c>
      <c r="H44" s="18">
        <f>+F44</f>
        <v>9440</v>
      </c>
      <c r="I44" s="19">
        <f t="shared" si="2"/>
        <v>0</v>
      </c>
      <c r="J44" s="20" t="s">
        <v>9</v>
      </c>
      <c r="K44" s="3"/>
    </row>
    <row r="45" spans="2:11" s="2" customFormat="1" x14ac:dyDescent="0.25">
      <c r="B45" s="52" t="s">
        <v>244</v>
      </c>
      <c r="C45" s="54" t="s">
        <v>298</v>
      </c>
      <c r="D45" s="16" t="s">
        <v>83</v>
      </c>
      <c r="E45" s="56">
        <v>44419</v>
      </c>
      <c r="F45" s="57">
        <v>14160</v>
      </c>
      <c r="G45" s="17">
        <f t="shared" si="0"/>
        <v>44449</v>
      </c>
      <c r="H45" s="18">
        <f t="shared" si="1"/>
        <v>14160</v>
      </c>
      <c r="I45" s="19">
        <f t="shared" si="2"/>
        <v>0</v>
      </c>
      <c r="J45" s="20" t="s">
        <v>9</v>
      </c>
      <c r="K45" s="3"/>
    </row>
    <row r="46" spans="2:11" s="2" customFormat="1" x14ac:dyDescent="0.25">
      <c r="B46" s="52" t="s">
        <v>78</v>
      </c>
      <c r="C46" s="54" t="s">
        <v>299</v>
      </c>
      <c r="D46" s="16" t="s">
        <v>86</v>
      </c>
      <c r="E46" s="56">
        <v>44419</v>
      </c>
      <c r="F46" s="57">
        <v>15664.5</v>
      </c>
      <c r="G46" s="17">
        <f t="shared" si="0"/>
        <v>44449</v>
      </c>
      <c r="H46" s="18">
        <f t="shared" si="1"/>
        <v>15664.5</v>
      </c>
      <c r="I46" s="19">
        <f t="shared" si="2"/>
        <v>0</v>
      </c>
      <c r="J46" s="20" t="s">
        <v>10</v>
      </c>
      <c r="K46" s="3"/>
    </row>
    <row r="47" spans="2:11" s="2" customFormat="1" x14ac:dyDescent="0.25">
      <c r="B47" s="52" t="s">
        <v>192</v>
      </c>
      <c r="C47" s="55" t="s">
        <v>300</v>
      </c>
      <c r="D47" s="16" t="s">
        <v>87</v>
      </c>
      <c r="E47" s="56">
        <v>44419</v>
      </c>
      <c r="F47" s="57">
        <v>34220</v>
      </c>
      <c r="G47" s="17">
        <f t="shared" si="0"/>
        <v>44449</v>
      </c>
      <c r="H47" s="18">
        <f t="shared" si="1"/>
        <v>34220</v>
      </c>
      <c r="I47" s="19">
        <f t="shared" si="2"/>
        <v>0</v>
      </c>
      <c r="J47" s="20" t="s">
        <v>9</v>
      </c>
      <c r="K47" s="3"/>
    </row>
    <row r="48" spans="2:11" s="2" customFormat="1" x14ac:dyDescent="0.25">
      <c r="B48" s="52" t="s">
        <v>81</v>
      </c>
      <c r="C48" s="54" t="s">
        <v>301</v>
      </c>
      <c r="D48" s="16" t="s">
        <v>90</v>
      </c>
      <c r="E48" s="56">
        <v>44419</v>
      </c>
      <c r="F48" s="57">
        <v>15022.01</v>
      </c>
      <c r="G48" s="17">
        <f t="shared" si="0"/>
        <v>44449</v>
      </c>
      <c r="H48" s="18">
        <f t="shared" si="1"/>
        <v>15022.01</v>
      </c>
      <c r="I48" s="19">
        <f t="shared" si="2"/>
        <v>0</v>
      </c>
      <c r="J48" s="20" t="s">
        <v>10</v>
      </c>
      <c r="K48" s="3"/>
    </row>
    <row r="49" spans="2:11" s="2" customFormat="1" x14ac:dyDescent="0.25">
      <c r="B49" s="52" t="s">
        <v>84</v>
      </c>
      <c r="C49" s="54" t="s">
        <v>302</v>
      </c>
      <c r="D49" s="16" t="s">
        <v>69</v>
      </c>
      <c r="E49" s="56">
        <v>44421</v>
      </c>
      <c r="F49" s="57">
        <v>35400</v>
      </c>
      <c r="G49" s="17">
        <f t="shared" si="0"/>
        <v>44451</v>
      </c>
      <c r="H49" s="18">
        <f t="shared" si="1"/>
        <v>35400</v>
      </c>
      <c r="I49" s="19">
        <f t="shared" si="2"/>
        <v>0</v>
      </c>
      <c r="J49" s="20" t="s">
        <v>10</v>
      </c>
      <c r="K49" s="3"/>
    </row>
    <row r="50" spans="2:11" s="2" customFormat="1" x14ac:dyDescent="0.25">
      <c r="B50" s="52" t="s">
        <v>84</v>
      </c>
      <c r="C50" s="54" t="s">
        <v>303</v>
      </c>
      <c r="D50" s="16" t="s">
        <v>95</v>
      </c>
      <c r="E50" s="56">
        <v>44421</v>
      </c>
      <c r="F50" s="57">
        <v>60000</v>
      </c>
      <c r="G50" s="17">
        <f t="shared" si="0"/>
        <v>44451</v>
      </c>
      <c r="H50" s="39">
        <f t="shared" si="1"/>
        <v>60000</v>
      </c>
      <c r="I50" s="19">
        <f t="shared" si="2"/>
        <v>0</v>
      </c>
      <c r="J50" s="20" t="s">
        <v>9</v>
      </c>
      <c r="K50" s="3"/>
    </row>
    <row r="51" spans="2:11" s="2" customFormat="1" x14ac:dyDescent="0.25">
      <c r="B51" s="52" t="s">
        <v>242</v>
      </c>
      <c r="C51" s="54" t="s">
        <v>304</v>
      </c>
      <c r="D51" s="16" t="s">
        <v>77</v>
      </c>
      <c r="E51" s="56">
        <v>44421</v>
      </c>
      <c r="F51" s="57">
        <v>106206.56</v>
      </c>
      <c r="G51" s="17">
        <f t="shared" si="0"/>
        <v>44451</v>
      </c>
      <c r="H51" s="39">
        <f t="shared" si="1"/>
        <v>106206.56</v>
      </c>
      <c r="I51" s="19">
        <f t="shared" si="2"/>
        <v>0</v>
      </c>
      <c r="J51" s="20" t="s">
        <v>9</v>
      </c>
      <c r="K51" s="3"/>
    </row>
    <row r="52" spans="2:11" s="2" customFormat="1" x14ac:dyDescent="0.25">
      <c r="B52" s="52" t="s">
        <v>88</v>
      </c>
      <c r="C52" s="54" t="s">
        <v>305</v>
      </c>
      <c r="D52" s="16" t="s">
        <v>99</v>
      </c>
      <c r="E52" s="56">
        <v>44421</v>
      </c>
      <c r="F52" s="57">
        <v>599405.44999999995</v>
      </c>
      <c r="G52" s="17">
        <f t="shared" si="0"/>
        <v>44451</v>
      </c>
      <c r="H52" s="39">
        <f t="shared" si="1"/>
        <v>599405.44999999995</v>
      </c>
      <c r="I52" s="19">
        <f t="shared" si="2"/>
        <v>0</v>
      </c>
      <c r="J52" s="20" t="s">
        <v>9</v>
      </c>
      <c r="K52" s="3"/>
    </row>
    <row r="53" spans="2:11" s="2" customFormat="1" x14ac:dyDescent="0.25">
      <c r="B53" s="52" t="s">
        <v>91</v>
      </c>
      <c r="C53" s="54" t="s">
        <v>306</v>
      </c>
      <c r="D53" s="16" t="s">
        <v>102</v>
      </c>
      <c r="E53" s="56">
        <v>44421</v>
      </c>
      <c r="F53" s="57">
        <v>1416</v>
      </c>
      <c r="G53" s="17">
        <f t="shared" si="0"/>
        <v>44451</v>
      </c>
      <c r="H53" s="39">
        <f t="shared" si="1"/>
        <v>1416</v>
      </c>
      <c r="I53" s="19">
        <f t="shared" si="2"/>
        <v>0</v>
      </c>
      <c r="J53" s="20" t="s">
        <v>9</v>
      </c>
      <c r="K53" s="3"/>
    </row>
    <row r="54" spans="2:11" s="2" customFormat="1" x14ac:dyDescent="0.25">
      <c r="B54" s="52" t="s">
        <v>93</v>
      </c>
      <c r="C54" s="54" t="s">
        <v>307</v>
      </c>
      <c r="D54" s="16" t="s">
        <v>104</v>
      </c>
      <c r="E54" s="56">
        <v>44421</v>
      </c>
      <c r="F54" s="57">
        <v>6510.27</v>
      </c>
      <c r="G54" s="17">
        <f t="shared" si="0"/>
        <v>44451</v>
      </c>
      <c r="H54" s="39">
        <f t="shared" si="1"/>
        <v>6510.27</v>
      </c>
      <c r="I54" s="19">
        <f t="shared" si="2"/>
        <v>0</v>
      </c>
      <c r="J54" s="20" t="s">
        <v>9</v>
      </c>
      <c r="K54" s="3"/>
    </row>
    <row r="55" spans="2:11" s="2" customFormat="1" x14ac:dyDescent="0.25">
      <c r="B55" s="52" t="s">
        <v>243</v>
      </c>
      <c r="C55" s="54" t="s">
        <v>308</v>
      </c>
      <c r="D55" s="16" t="s">
        <v>105</v>
      </c>
      <c r="E55" s="56">
        <v>44421</v>
      </c>
      <c r="F55" s="57">
        <v>4817.57</v>
      </c>
      <c r="G55" s="17">
        <f t="shared" si="0"/>
        <v>44451</v>
      </c>
      <c r="H55" s="39">
        <f t="shared" si="1"/>
        <v>4817.57</v>
      </c>
      <c r="I55" s="19">
        <f t="shared" si="2"/>
        <v>0</v>
      </c>
      <c r="J55" s="20" t="s">
        <v>9</v>
      </c>
      <c r="K55" s="3"/>
    </row>
    <row r="56" spans="2:11" s="2" customFormat="1" x14ac:dyDescent="0.25">
      <c r="B56" s="52" t="s">
        <v>245</v>
      </c>
      <c r="C56" s="54" t="s">
        <v>309</v>
      </c>
      <c r="D56" s="16" t="s">
        <v>109</v>
      </c>
      <c r="E56" s="56">
        <v>44421</v>
      </c>
      <c r="F56" s="57">
        <v>14198.22</v>
      </c>
      <c r="G56" s="17">
        <f t="shared" si="0"/>
        <v>44451</v>
      </c>
      <c r="H56" s="39">
        <f t="shared" si="1"/>
        <v>14198.22</v>
      </c>
      <c r="I56" s="19">
        <f t="shared" si="2"/>
        <v>0</v>
      </c>
      <c r="J56" s="20" t="s">
        <v>9</v>
      </c>
      <c r="K56" s="3"/>
    </row>
    <row r="57" spans="2:11" s="2" customFormat="1" x14ac:dyDescent="0.25">
      <c r="B57" s="52" t="s">
        <v>246</v>
      </c>
      <c r="C57" s="54" t="s">
        <v>310</v>
      </c>
      <c r="D57" s="16" t="s">
        <v>112</v>
      </c>
      <c r="E57" s="56">
        <v>44421</v>
      </c>
      <c r="F57" s="57">
        <v>249983</v>
      </c>
      <c r="G57" s="17">
        <f t="shared" si="0"/>
        <v>44451</v>
      </c>
      <c r="H57" s="39">
        <f t="shared" si="1"/>
        <v>249983</v>
      </c>
      <c r="I57" s="19">
        <f t="shared" si="2"/>
        <v>0</v>
      </c>
      <c r="J57" s="20" t="s">
        <v>9</v>
      </c>
      <c r="K57" s="3"/>
    </row>
    <row r="58" spans="2:11" s="2" customFormat="1" x14ac:dyDescent="0.25">
      <c r="B58" s="52" t="s">
        <v>247</v>
      </c>
      <c r="C58" s="54" t="s">
        <v>311</v>
      </c>
      <c r="D58" s="16" t="s">
        <v>115</v>
      </c>
      <c r="E58" s="56">
        <v>44425</v>
      </c>
      <c r="F58" s="57">
        <v>2302000</v>
      </c>
      <c r="G58" s="17">
        <f t="shared" si="0"/>
        <v>44455</v>
      </c>
      <c r="H58" s="39">
        <f t="shared" si="1"/>
        <v>2302000</v>
      </c>
      <c r="I58" s="19">
        <f t="shared" si="2"/>
        <v>0</v>
      </c>
      <c r="J58" s="20" t="s">
        <v>10</v>
      </c>
      <c r="K58" s="3"/>
    </row>
    <row r="59" spans="2:11" s="2" customFormat="1" x14ac:dyDescent="0.25">
      <c r="B59" s="52" t="s">
        <v>247</v>
      </c>
      <c r="C59" s="54" t="s">
        <v>312</v>
      </c>
      <c r="D59" s="16" t="s">
        <v>42</v>
      </c>
      <c r="E59" s="56">
        <v>44425</v>
      </c>
      <c r="F59" s="57">
        <v>327869.73</v>
      </c>
      <c r="G59" s="17">
        <f t="shared" si="0"/>
        <v>44455</v>
      </c>
      <c r="H59" s="39">
        <f t="shared" si="1"/>
        <v>327869.73</v>
      </c>
      <c r="I59" s="19">
        <f t="shared" si="2"/>
        <v>0</v>
      </c>
      <c r="J59" s="20" t="s">
        <v>9</v>
      </c>
      <c r="K59" s="3"/>
    </row>
    <row r="60" spans="2:11" s="2" customFormat="1" ht="28.5" x14ac:dyDescent="0.25">
      <c r="B60" s="52" t="s">
        <v>247</v>
      </c>
      <c r="C60" s="54" t="s">
        <v>313</v>
      </c>
      <c r="D60" s="16" t="s">
        <v>120</v>
      </c>
      <c r="E60" s="56">
        <v>44425</v>
      </c>
      <c r="F60" s="57">
        <v>500000</v>
      </c>
      <c r="G60" s="17">
        <f t="shared" si="0"/>
        <v>44455</v>
      </c>
      <c r="H60" s="39">
        <f t="shared" si="1"/>
        <v>500000</v>
      </c>
      <c r="I60" s="19">
        <f t="shared" si="2"/>
        <v>0</v>
      </c>
      <c r="J60" s="20" t="s">
        <v>9</v>
      </c>
      <c r="K60" s="3"/>
    </row>
    <row r="61" spans="2:11" s="2" customFormat="1" ht="28.5" x14ac:dyDescent="0.25">
      <c r="B61" s="52" t="s">
        <v>247</v>
      </c>
      <c r="C61" s="54" t="s">
        <v>314</v>
      </c>
      <c r="D61" s="16" t="s">
        <v>122</v>
      </c>
      <c r="E61" s="56">
        <v>44425</v>
      </c>
      <c r="F61" s="57">
        <v>6918</v>
      </c>
      <c r="G61" s="17">
        <f t="shared" si="0"/>
        <v>44455</v>
      </c>
      <c r="H61" s="39">
        <f t="shared" si="1"/>
        <v>6918</v>
      </c>
      <c r="I61" s="19">
        <f t="shared" si="2"/>
        <v>0</v>
      </c>
      <c r="J61" s="20" t="s">
        <v>9</v>
      </c>
      <c r="K61" s="3"/>
    </row>
    <row r="62" spans="2:11" s="2" customFormat="1" ht="28.5" x14ac:dyDescent="0.25">
      <c r="B62" s="52" t="s">
        <v>248</v>
      </c>
      <c r="C62" s="55" t="s">
        <v>315</v>
      </c>
      <c r="D62" s="16" t="s">
        <v>124</v>
      </c>
      <c r="E62" s="56">
        <v>44426</v>
      </c>
      <c r="F62" s="57">
        <v>684</v>
      </c>
      <c r="G62" s="17">
        <f t="shared" si="0"/>
        <v>44456</v>
      </c>
      <c r="H62" s="39">
        <f t="shared" si="1"/>
        <v>684</v>
      </c>
      <c r="I62" s="19">
        <f t="shared" si="2"/>
        <v>0</v>
      </c>
      <c r="J62" s="20" t="s">
        <v>9</v>
      </c>
      <c r="K62" s="3"/>
    </row>
    <row r="63" spans="2:11" s="2" customFormat="1" ht="22.5" x14ac:dyDescent="0.25">
      <c r="B63" s="52" t="s">
        <v>249</v>
      </c>
      <c r="C63" s="55" t="s">
        <v>317</v>
      </c>
      <c r="D63" s="16" t="s">
        <v>127</v>
      </c>
      <c r="E63" s="56">
        <v>44426</v>
      </c>
      <c r="F63" s="57">
        <v>14801.94</v>
      </c>
      <c r="G63" s="17">
        <f t="shared" si="0"/>
        <v>44456</v>
      </c>
      <c r="H63" s="39">
        <f t="shared" si="1"/>
        <v>14801.94</v>
      </c>
      <c r="I63" s="19">
        <f t="shared" si="2"/>
        <v>0</v>
      </c>
      <c r="J63" s="20" t="s">
        <v>9</v>
      </c>
      <c r="K63" s="3"/>
    </row>
    <row r="64" spans="2:11" s="2" customFormat="1" x14ac:dyDescent="0.25">
      <c r="B64" s="52" t="s">
        <v>250</v>
      </c>
      <c r="C64" s="55" t="s">
        <v>316</v>
      </c>
      <c r="D64" s="16" t="s">
        <v>129</v>
      </c>
      <c r="E64" s="56">
        <v>44426</v>
      </c>
      <c r="F64" s="57">
        <v>285354.57</v>
      </c>
      <c r="G64" s="17">
        <f t="shared" si="0"/>
        <v>44456</v>
      </c>
      <c r="H64" s="39">
        <f t="shared" si="1"/>
        <v>285354.57</v>
      </c>
      <c r="I64" s="19">
        <f t="shared" si="2"/>
        <v>0</v>
      </c>
      <c r="J64" s="20" t="s">
        <v>9</v>
      </c>
      <c r="K64" s="3"/>
    </row>
    <row r="65" spans="2:11" s="2" customFormat="1" x14ac:dyDescent="0.25">
      <c r="B65" s="52" t="s">
        <v>251</v>
      </c>
      <c r="C65" s="55" t="s">
        <v>318</v>
      </c>
      <c r="D65" s="16" t="s">
        <v>131</v>
      </c>
      <c r="E65" s="56">
        <v>44427</v>
      </c>
      <c r="F65" s="57">
        <v>27066</v>
      </c>
      <c r="G65" s="17">
        <f t="shared" si="0"/>
        <v>44457</v>
      </c>
      <c r="H65" s="39">
        <f t="shared" si="1"/>
        <v>27066</v>
      </c>
      <c r="I65" s="19">
        <f t="shared" si="2"/>
        <v>0</v>
      </c>
      <c r="J65" s="20" t="s">
        <v>9</v>
      </c>
      <c r="K65" s="3"/>
    </row>
    <row r="66" spans="2:11" s="2" customFormat="1" x14ac:dyDescent="0.25">
      <c r="B66" s="52" t="s">
        <v>121</v>
      </c>
      <c r="C66" s="55" t="s">
        <v>319</v>
      </c>
      <c r="D66" s="16" t="s">
        <v>134</v>
      </c>
      <c r="E66" s="56">
        <v>44427</v>
      </c>
      <c r="F66" s="57">
        <v>49952.5</v>
      </c>
      <c r="G66" s="17">
        <f t="shared" si="0"/>
        <v>44457</v>
      </c>
      <c r="H66" s="39">
        <f t="shared" si="1"/>
        <v>49952.5</v>
      </c>
      <c r="I66" s="19">
        <f t="shared" si="2"/>
        <v>0</v>
      </c>
      <c r="J66" s="20" t="s">
        <v>9</v>
      </c>
      <c r="K66" s="3"/>
    </row>
    <row r="67" spans="2:11" s="2" customFormat="1" ht="28.5" x14ac:dyDescent="0.25">
      <c r="B67" s="52" t="s">
        <v>121</v>
      </c>
      <c r="C67" s="55" t="s">
        <v>320</v>
      </c>
      <c r="D67" s="16" t="s">
        <v>136</v>
      </c>
      <c r="E67" s="56">
        <v>44427</v>
      </c>
      <c r="F67" s="57">
        <v>6158</v>
      </c>
      <c r="G67" s="17">
        <f t="shared" si="0"/>
        <v>44457</v>
      </c>
      <c r="H67" s="39">
        <f t="shared" si="1"/>
        <v>6158</v>
      </c>
      <c r="I67" s="19">
        <f t="shared" si="2"/>
        <v>0</v>
      </c>
      <c r="J67" s="20" t="s">
        <v>9</v>
      </c>
      <c r="K67" s="3"/>
    </row>
    <row r="68" spans="2:11" s="2" customFormat="1" x14ac:dyDescent="0.25">
      <c r="B68" s="52" t="s">
        <v>252</v>
      </c>
      <c r="C68" s="55" t="s">
        <v>321</v>
      </c>
      <c r="D68" s="16" t="s">
        <v>138</v>
      </c>
      <c r="E68" s="56">
        <v>44427</v>
      </c>
      <c r="F68" s="57">
        <v>9440</v>
      </c>
      <c r="G68" s="17">
        <f t="shared" si="0"/>
        <v>44457</v>
      </c>
      <c r="H68" s="39">
        <f t="shared" si="1"/>
        <v>9440</v>
      </c>
      <c r="I68" s="19">
        <f t="shared" si="2"/>
        <v>0</v>
      </c>
      <c r="J68" s="20" t="s">
        <v>9</v>
      </c>
      <c r="K68" s="3"/>
    </row>
    <row r="69" spans="2:11" s="2" customFormat="1" x14ac:dyDescent="0.25">
      <c r="B69" s="52" t="s">
        <v>253</v>
      </c>
      <c r="C69" s="55" t="s">
        <v>322</v>
      </c>
      <c r="D69" s="16" t="s">
        <v>141</v>
      </c>
      <c r="E69" s="56">
        <v>44427</v>
      </c>
      <c r="F69" s="57">
        <v>164660.47</v>
      </c>
      <c r="G69" s="17">
        <f t="shared" si="0"/>
        <v>44457</v>
      </c>
      <c r="H69" s="39">
        <f t="shared" si="1"/>
        <v>164660.47</v>
      </c>
      <c r="I69" s="19">
        <f t="shared" si="2"/>
        <v>0</v>
      </c>
      <c r="J69" s="20" t="s">
        <v>9</v>
      </c>
      <c r="K69" s="3"/>
    </row>
    <row r="70" spans="2:11" s="2" customFormat="1" x14ac:dyDescent="0.25">
      <c r="B70" s="52" t="s">
        <v>253</v>
      </c>
      <c r="C70" s="55" t="s">
        <v>323</v>
      </c>
      <c r="D70" s="16" t="s">
        <v>144</v>
      </c>
      <c r="E70" s="56">
        <v>44427</v>
      </c>
      <c r="F70" s="57">
        <v>4601.83</v>
      </c>
      <c r="G70" s="17">
        <f t="shared" si="0"/>
        <v>44457</v>
      </c>
      <c r="H70" s="39">
        <f t="shared" si="1"/>
        <v>4601.83</v>
      </c>
      <c r="I70" s="19">
        <f t="shared" si="2"/>
        <v>0</v>
      </c>
      <c r="J70" s="20" t="s">
        <v>9</v>
      </c>
      <c r="K70" s="3"/>
    </row>
    <row r="71" spans="2:11" s="2" customFormat="1" x14ac:dyDescent="0.25">
      <c r="B71" s="52" t="s">
        <v>253</v>
      </c>
      <c r="C71" s="55" t="s">
        <v>324</v>
      </c>
      <c r="D71" s="16" t="s">
        <v>146</v>
      </c>
      <c r="E71" s="56">
        <v>44427</v>
      </c>
      <c r="F71" s="57">
        <v>251398.88</v>
      </c>
      <c r="G71" s="17">
        <f t="shared" si="0"/>
        <v>44457</v>
      </c>
      <c r="H71" s="39">
        <f t="shared" si="1"/>
        <v>251398.88</v>
      </c>
      <c r="I71" s="19">
        <f t="shared" si="2"/>
        <v>0</v>
      </c>
      <c r="J71" s="20" t="s">
        <v>9</v>
      </c>
      <c r="K71" s="3"/>
    </row>
    <row r="72" spans="2:11" s="2" customFormat="1" x14ac:dyDescent="0.25">
      <c r="B72" s="52" t="s">
        <v>253</v>
      </c>
      <c r="C72" s="55" t="s">
        <v>325</v>
      </c>
      <c r="D72" s="16" t="s">
        <v>148</v>
      </c>
      <c r="E72" s="56">
        <v>44427</v>
      </c>
      <c r="F72" s="57">
        <v>54506.78</v>
      </c>
      <c r="G72" s="17">
        <f t="shared" si="0"/>
        <v>44457</v>
      </c>
      <c r="H72" s="39">
        <f t="shared" si="1"/>
        <v>54506.78</v>
      </c>
      <c r="I72" s="19">
        <f t="shared" si="2"/>
        <v>0</v>
      </c>
      <c r="J72" s="20" t="s">
        <v>9</v>
      </c>
      <c r="K72" s="3"/>
    </row>
    <row r="73" spans="2:11" s="2" customFormat="1" x14ac:dyDescent="0.25">
      <c r="B73" s="52" t="s">
        <v>121</v>
      </c>
      <c r="C73" s="55" t="s">
        <v>326</v>
      </c>
      <c r="D73" s="16" t="s">
        <v>150</v>
      </c>
      <c r="E73" s="56">
        <v>44427</v>
      </c>
      <c r="F73" s="57">
        <v>6075.73</v>
      </c>
      <c r="G73" s="17">
        <f t="shared" si="0"/>
        <v>44457</v>
      </c>
      <c r="H73" s="39">
        <f t="shared" si="1"/>
        <v>6075.73</v>
      </c>
      <c r="I73" s="19">
        <f t="shared" si="2"/>
        <v>0</v>
      </c>
      <c r="J73" s="20" t="s">
        <v>10</v>
      </c>
      <c r="K73" s="3"/>
    </row>
    <row r="74" spans="2:11" s="2" customFormat="1" x14ac:dyDescent="0.25">
      <c r="B74" s="52" t="s">
        <v>254</v>
      </c>
      <c r="C74" s="55" t="s">
        <v>327</v>
      </c>
      <c r="D74" s="16" t="s">
        <v>152</v>
      </c>
      <c r="E74" s="56">
        <v>44427</v>
      </c>
      <c r="F74" s="57">
        <v>7323.07</v>
      </c>
      <c r="G74" s="17">
        <f t="shared" ref="G74:G90" si="3">E74+30</f>
        <v>44457</v>
      </c>
      <c r="H74" s="39">
        <f t="shared" ref="H74:H90" si="4">+F74</f>
        <v>7323.07</v>
      </c>
      <c r="I74" s="19">
        <f t="shared" ref="I74:I90" si="5">+F74-H74</f>
        <v>0</v>
      </c>
      <c r="J74" s="20" t="s">
        <v>9</v>
      </c>
      <c r="K74" s="3"/>
    </row>
    <row r="75" spans="2:11" x14ac:dyDescent="0.25">
      <c r="B75" s="52" t="s">
        <v>139</v>
      </c>
      <c r="C75" s="55" t="s">
        <v>328</v>
      </c>
      <c r="D75" s="16" t="s">
        <v>153</v>
      </c>
      <c r="E75" s="56">
        <v>44427</v>
      </c>
      <c r="F75" s="57">
        <v>2542.63</v>
      </c>
      <c r="G75" s="17">
        <f t="shared" si="3"/>
        <v>44457</v>
      </c>
      <c r="H75" s="39">
        <f t="shared" si="4"/>
        <v>2542.63</v>
      </c>
      <c r="I75" s="19">
        <f t="shared" si="5"/>
        <v>0</v>
      </c>
      <c r="J75" s="20" t="s">
        <v>9</v>
      </c>
      <c r="K75" s="2"/>
    </row>
    <row r="76" spans="2:11" x14ac:dyDescent="0.25">
      <c r="B76" s="52" t="s">
        <v>255</v>
      </c>
      <c r="C76" s="55" t="s">
        <v>329</v>
      </c>
      <c r="D76" s="16" t="s">
        <v>155</v>
      </c>
      <c r="E76" s="56">
        <v>44431</v>
      </c>
      <c r="F76" s="57">
        <v>3750721.93</v>
      </c>
      <c r="G76" s="17">
        <f t="shared" si="3"/>
        <v>44461</v>
      </c>
      <c r="H76" s="39">
        <f t="shared" si="4"/>
        <v>3750721.93</v>
      </c>
      <c r="I76" s="19">
        <f t="shared" si="5"/>
        <v>0</v>
      </c>
      <c r="J76" s="20" t="s">
        <v>9</v>
      </c>
      <c r="K76" s="2"/>
    </row>
    <row r="77" spans="2:11" x14ac:dyDescent="0.25">
      <c r="B77" s="52" t="s">
        <v>255</v>
      </c>
      <c r="C77" s="55" t="s">
        <v>330</v>
      </c>
      <c r="D77" s="16" t="s">
        <v>158</v>
      </c>
      <c r="E77" s="56">
        <v>44431</v>
      </c>
      <c r="F77" s="57">
        <v>171282.23</v>
      </c>
      <c r="G77" s="17">
        <f t="shared" si="3"/>
        <v>44461</v>
      </c>
      <c r="H77" s="39">
        <f t="shared" si="4"/>
        <v>171282.23</v>
      </c>
      <c r="I77" s="19">
        <v>0</v>
      </c>
      <c r="J77" s="20" t="s">
        <v>9</v>
      </c>
      <c r="K77" s="2"/>
    </row>
    <row r="78" spans="2:11" x14ac:dyDescent="0.25">
      <c r="B78" s="52" t="s">
        <v>255</v>
      </c>
      <c r="C78" s="55" t="s">
        <v>331</v>
      </c>
      <c r="D78" s="16" t="s">
        <v>161</v>
      </c>
      <c r="E78" s="56">
        <v>44431</v>
      </c>
      <c r="F78" s="57">
        <v>35400</v>
      </c>
      <c r="G78" s="17">
        <f t="shared" si="3"/>
        <v>44461</v>
      </c>
      <c r="H78" s="39">
        <f t="shared" si="4"/>
        <v>35400</v>
      </c>
      <c r="I78" s="19">
        <f t="shared" si="5"/>
        <v>0</v>
      </c>
      <c r="J78" s="20" t="s">
        <v>9</v>
      </c>
      <c r="K78" s="2"/>
    </row>
    <row r="79" spans="2:11" ht="28.5" x14ac:dyDescent="0.25">
      <c r="B79" s="52" t="s">
        <v>255</v>
      </c>
      <c r="C79" s="55" t="s">
        <v>332</v>
      </c>
      <c r="D79" s="16" t="s">
        <v>163</v>
      </c>
      <c r="E79" s="56">
        <v>44431</v>
      </c>
      <c r="F79" s="57">
        <v>122039.05</v>
      </c>
      <c r="G79" s="17">
        <f t="shared" si="3"/>
        <v>44461</v>
      </c>
      <c r="H79" s="39">
        <f t="shared" si="4"/>
        <v>122039.05</v>
      </c>
      <c r="I79" s="19">
        <f t="shared" si="5"/>
        <v>0</v>
      </c>
      <c r="J79" s="20" t="s">
        <v>9</v>
      </c>
      <c r="K79" s="2"/>
    </row>
    <row r="80" spans="2:11" ht="28.5" x14ac:dyDescent="0.25">
      <c r="B80" s="52" t="s">
        <v>255</v>
      </c>
      <c r="C80" s="55" t="s">
        <v>333</v>
      </c>
      <c r="D80" s="16" t="s">
        <v>166</v>
      </c>
      <c r="E80" s="56">
        <v>44431</v>
      </c>
      <c r="F80" s="57">
        <v>309998.40000000002</v>
      </c>
      <c r="G80" s="17">
        <f t="shared" si="3"/>
        <v>44461</v>
      </c>
      <c r="H80" s="39">
        <f t="shared" si="4"/>
        <v>309998.40000000002</v>
      </c>
      <c r="I80" s="19">
        <f t="shared" si="5"/>
        <v>0</v>
      </c>
      <c r="J80" s="20" t="s">
        <v>9</v>
      </c>
      <c r="K80" s="2"/>
    </row>
    <row r="81" spans="2:11" x14ac:dyDescent="0.25">
      <c r="B81" s="52" t="s">
        <v>255</v>
      </c>
      <c r="C81" s="55" t="s">
        <v>334</v>
      </c>
      <c r="D81" s="16" t="s">
        <v>168</v>
      </c>
      <c r="E81" s="56">
        <v>44431</v>
      </c>
      <c r="F81" s="57">
        <v>7080</v>
      </c>
      <c r="G81" s="17">
        <f t="shared" si="3"/>
        <v>44461</v>
      </c>
      <c r="H81" s="39">
        <f t="shared" si="4"/>
        <v>7080</v>
      </c>
      <c r="I81" s="19">
        <f t="shared" si="5"/>
        <v>0</v>
      </c>
      <c r="J81" s="20" t="s">
        <v>9</v>
      </c>
      <c r="K81" s="2"/>
    </row>
    <row r="82" spans="2:11" x14ac:dyDescent="0.25">
      <c r="B82" s="52" t="s">
        <v>255</v>
      </c>
      <c r="C82" s="55" t="s">
        <v>335</v>
      </c>
      <c r="D82" s="16" t="s">
        <v>171</v>
      </c>
      <c r="E82" s="56">
        <v>44431</v>
      </c>
      <c r="F82" s="57">
        <v>11500.01</v>
      </c>
      <c r="G82" s="17">
        <f t="shared" si="3"/>
        <v>44461</v>
      </c>
      <c r="H82" s="39">
        <f t="shared" si="4"/>
        <v>11500.01</v>
      </c>
      <c r="I82" s="19">
        <f t="shared" si="5"/>
        <v>0</v>
      </c>
      <c r="J82" s="20" t="s">
        <v>9</v>
      </c>
      <c r="K82" s="2"/>
    </row>
    <row r="83" spans="2:11" ht="28.5" x14ac:dyDescent="0.25">
      <c r="B83" s="52" t="s">
        <v>256</v>
      </c>
      <c r="C83" s="55" t="s">
        <v>336</v>
      </c>
      <c r="D83" s="16" t="s">
        <v>172</v>
      </c>
      <c r="E83" s="56">
        <v>44431</v>
      </c>
      <c r="F83" s="57">
        <v>543071.47</v>
      </c>
      <c r="G83" s="17">
        <f t="shared" si="3"/>
        <v>44461</v>
      </c>
      <c r="H83" s="39">
        <f t="shared" si="4"/>
        <v>543071.47</v>
      </c>
      <c r="I83" s="19">
        <f t="shared" si="5"/>
        <v>0</v>
      </c>
      <c r="J83" s="20" t="s">
        <v>9</v>
      </c>
      <c r="K83" s="2"/>
    </row>
    <row r="84" spans="2:11" x14ac:dyDescent="0.25">
      <c r="B84" s="52" t="s">
        <v>256</v>
      </c>
      <c r="C84" s="55" t="s">
        <v>337</v>
      </c>
      <c r="D84" s="16" t="s">
        <v>175</v>
      </c>
      <c r="E84" s="56">
        <v>44431</v>
      </c>
      <c r="F84" s="57">
        <v>38232</v>
      </c>
      <c r="G84" s="17">
        <f t="shared" si="3"/>
        <v>44461</v>
      </c>
      <c r="H84" s="39">
        <f t="shared" si="4"/>
        <v>38232</v>
      </c>
      <c r="I84" s="19">
        <f t="shared" si="5"/>
        <v>0</v>
      </c>
      <c r="J84" s="20" t="s">
        <v>9</v>
      </c>
      <c r="K84" s="2"/>
    </row>
    <row r="85" spans="2:11" x14ac:dyDescent="0.25">
      <c r="B85" s="52" t="s">
        <v>257</v>
      </c>
      <c r="C85" s="55" t="s">
        <v>338</v>
      </c>
      <c r="D85" s="16" t="s">
        <v>178</v>
      </c>
      <c r="E85" s="56">
        <v>44431</v>
      </c>
      <c r="F85" s="57">
        <v>282269.19</v>
      </c>
      <c r="G85" s="17">
        <f t="shared" si="3"/>
        <v>44461</v>
      </c>
      <c r="H85" s="39">
        <f t="shared" si="4"/>
        <v>282269.19</v>
      </c>
      <c r="I85" s="19">
        <f t="shared" si="5"/>
        <v>0</v>
      </c>
      <c r="J85" s="20" t="s">
        <v>9</v>
      </c>
      <c r="K85" s="2"/>
    </row>
    <row r="86" spans="2:11" x14ac:dyDescent="0.25">
      <c r="B86" s="52" t="s">
        <v>258</v>
      </c>
      <c r="C86" s="55" t="s">
        <v>339</v>
      </c>
      <c r="D86" s="16" t="s">
        <v>80</v>
      </c>
      <c r="E86" s="56">
        <v>44431</v>
      </c>
      <c r="F86" s="57">
        <v>467263.95</v>
      </c>
      <c r="G86" s="17">
        <f t="shared" si="3"/>
        <v>44461</v>
      </c>
      <c r="H86" s="39">
        <f t="shared" si="4"/>
        <v>467263.95</v>
      </c>
      <c r="I86" s="19">
        <f t="shared" si="5"/>
        <v>0</v>
      </c>
      <c r="J86" s="20" t="s">
        <v>9</v>
      </c>
      <c r="K86" s="2"/>
    </row>
    <row r="87" spans="2:11" x14ac:dyDescent="0.25">
      <c r="B87" s="52" t="s">
        <v>258</v>
      </c>
      <c r="C87" s="55" t="s">
        <v>340</v>
      </c>
      <c r="D87" s="16" t="s">
        <v>183</v>
      </c>
      <c r="E87" s="56">
        <v>44431</v>
      </c>
      <c r="F87" s="57">
        <v>131111.10999999999</v>
      </c>
      <c r="G87" s="17">
        <f t="shared" si="3"/>
        <v>44461</v>
      </c>
      <c r="H87" s="39">
        <f t="shared" si="4"/>
        <v>131111.10999999999</v>
      </c>
      <c r="I87" s="19">
        <f t="shared" si="5"/>
        <v>0</v>
      </c>
      <c r="J87" s="20" t="s">
        <v>9</v>
      </c>
      <c r="K87" s="2"/>
    </row>
    <row r="88" spans="2:11" x14ac:dyDescent="0.25">
      <c r="B88" s="52" t="s">
        <v>242</v>
      </c>
      <c r="C88" s="55" t="s">
        <v>341</v>
      </c>
      <c r="D88" s="16" t="s">
        <v>186</v>
      </c>
      <c r="E88" s="56">
        <v>44432</v>
      </c>
      <c r="F88" s="57">
        <v>49500</v>
      </c>
      <c r="G88" s="17">
        <f t="shared" si="3"/>
        <v>44462</v>
      </c>
      <c r="H88" s="39">
        <f t="shared" si="4"/>
        <v>49500</v>
      </c>
      <c r="I88" s="19">
        <f t="shared" si="5"/>
        <v>0</v>
      </c>
      <c r="J88" s="20" t="s">
        <v>10</v>
      </c>
      <c r="K88" s="2"/>
    </row>
    <row r="89" spans="2:11" x14ac:dyDescent="0.25">
      <c r="B89" s="52" t="s">
        <v>169</v>
      </c>
      <c r="C89" s="55" t="s">
        <v>343</v>
      </c>
      <c r="D89" s="16" t="s">
        <v>189</v>
      </c>
      <c r="E89" s="56">
        <v>44432</v>
      </c>
      <c r="F89" s="57">
        <v>146627.39000000001</v>
      </c>
      <c r="G89" s="17">
        <f t="shared" si="3"/>
        <v>44462</v>
      </c>
      <c r="H89" s="39">
        <f t="shared" si="4"/>
        <v>146627.39000000001</v>
      </c>
      <c r="I89" s="19">
        <f t="shared" si="5"/>
        <v>0</v>
      </c>
      <c r="J89" s="20" t="s">
        <v>9</v>
      </c>
      <c r="K89" s="2"/>
    </row>
    <row r="90" spans="2:11" ht="30" x14ac:dyDescent="0.25">
      <c r="B90" s="52" t="s">
        <v>169</v>
      </c>
      <c r="C90" s="7" t="s">
        <v>342</v>
      </c>
      <c r="D90" s="16" t="s">
        <v>191</v>
      </c>
      <c r="E90" s="56">
        <v>44432</v>
      </c>
      <c r="F90" s="57">
        <v>146627.39000000001</v>
      </c>
      <c r="G90" s="17">
        <f t="shared" si="3"/>
        <v>44462</v>
      </c>
      <c r="H90" s="39">
        <f t="shared" si="4"/>
        <v>146627.39000000001</v>
      </c>
      <c r="I90" s="19">
        <f t="shared" si="5"/>
        <v>0</v>
      </c>
      <c r="J90" s="20" t="s">
        <v>9</v>
      </c>
      <c r="K90" s="2"/>
    </row>
    <row r="91" spans="2:11" s="38" customFormat="1" ht="16.5" thickBot="1" x14ac:dyDescent="0.3">
      <c r="B91" s="52" t="s">
        <v>258</v>
      </c>
      <c r="C91" s="45"/>
      <c r="D91" s="24"/>
      <c r="E91" s="56">
        <v>44433</v>
      </c>
      <c r="F91" s="26">
        <f>SUM(F10:F90)</f>
        <v>16513285.240000002</v>
      </c>
      <c r="G91" s="26"/>
      <c r="H91" s="26">
        <f>SUM(H10:H90)</f>
        <v>16513285.240000002</v>
      </c>
      <c r="I91" s="26">
        <f>SUM(I10:I90)</f>
        <v>0</v>
      </c>
      <c r="J91" s="27"/>
    </row>
    <row r="92" spans="2:11" x14ac:dyDescent="0.25">
      <c r="B92" s="52" t="s">
        <v>259</v>
      </c>
      <c r="E92" s="56">
        <v>44434</v>
      </c>
      <c r="F92" s="7"/>
    </row>
    <row r="93" spans="2:11" x14ac:dyDescent="0.25">
      <c r="B93" s="52" t="s">
        <v>260</v>
      </c>
      <c r="E93" s="56">
        <v>44435</v>
      </c>
      <c r="F93" s="7"/>
      <c r="H93" s="28"/>
    </row>
    <row r="94" spans="2:11" x14ac:dyDescent="0.25">
      <c r="B94" s="52" t="s">
        <v>180</v>
      </c>
      <c r="E94" s="56">
        <v>44438</v>
      </c>
      <c r="F94" s="7"/>
    </row>
    <row r="95" spans="2:11" x14ac:dyDescent="0.25">
      <c r="B95" s="52" t="s">
        <v>181</v>
      </c>
      <c r="E95" s="56">
        <v>44439</v>
      </c>
      <c r="F95" s="7"/>
    </row>
    <row r="96" spans="2:11" x14ac:dyDescent="0.25">
      <c r="B96" s="52" t="s">
        <v>184</v>
      </c>
      <c r="E96" s="56">
        <v>44439</v>
      </c>
      <c r="F96" s="7"/>
    </row>
    <row r="97" spans="2:10" x14ac:dyDescent="0.25">
      <c r="B97" s="52" t="s">
        <v>187</v>
      </c>
      <c r="E97" s="56">
        <v>44439</v>
      </c>
      <c r="F97" s="7"/>
    </row>
    <row r="98" spans="2:10" ht="15.75" x14ac:dyDescent="0.25">
      <c r="B98" s="52" t="s">
        <v>261</v>
      </c>
      <c r="C98" s="30"/>
      <c r="E98" s="56">
        <v>44435</v>
      </c>
      <c r="F98" s="31"/>
      <c r="H98" s="32"/>
      <c r="I98" s="9"/>
    </row>
    <row r="99" spans="2:10" ht="23.25" x14ac:dyDescent="0.25">
      <c r="B99" s="53"/>
      <c r="C99" s="132"/>
      <c r="D99" s="132"/>
      <c r="E99" s="132"/>
      <c r="F99" s="132"/>
      <c r="G99" s="132"/>
      <c r="H99" s="132"/>
      <c r="I99" s="132"/>
      <c r="J99" s="132"/>
    </row>
    <row r="100" spans="2:10" ht="23.25" x14ac:dyDescent="0.25">
      <c r="C100" s="132"/>
      <c r="D100" s="132"/>
      <c r="E100" s="132"/>
      <c r="F100" s="132"/>
      <c r="G100" s="132"/>
      <c r="H100" s="132"/>
      <c r="I100" s="132"/>
      <c r="J100" s="132"/>
    </row>
    <row r="101" spans="2:10" ht="18" x14ac:dyDescent="0.25">
      <c r="C101" s="33"/>
      <c r="D101" s="34"/>
      <c r="E101" s="35"/>
      <c r="F101" s="34"/>
      <c r="G101" s="35"/>
      <c r="H101" s="36"/>
      <c r="I101" s="37"/>
    </row>
  </sheetData>
  <sheetProtection insertRows="0" deleteRows="0" sort="0"/>
  <protectedRanges>
    <protectedRange sqref="C5" name="Rango2_1"/>
  </protectedRanges>
  <mergeCells count="11">
    <mergeCell ref="C99:J99"/>
    <mergeCell ref="C100:J100"/>
    <mergeCell ref="C5:J5"/>
    <mergeCell ref="C8:C9"/>
    <mergeCell ref="D8:D9"/>
    <mergeCell ref="E8:E9"/>
    <mergeCell ref="F8:F9"/>
    <mergeCell ref="G8:G9"/>
    <mergeCell ref="H8:H9"/>
    <mergeCell ref="I8:I9"/>
    <mergeCell ref="J8:J9"/>
  </mergeCells>
  <pageMargins left="4.1666666666666666E-3" right="0.70866141732283472" top="0.74803149606299213" bottom="0.74803149606299213" header="0.31496062992125984" footer="0.31496062992125984"/>
  <pageSetup scale="56" fitToHeight="0" orientation="landscape" r:id="rId1"/>
  <headerFooter>
    <oddFooter>&amp;C&amp;P</oddFooter>
  </headerFooter>
  <rowBreaks count="3" manualBreakCount="3">
    <brk id="31" max="16383" man="1"/>
    <brk id="46" max="16383" man="1"/>
    <brk id="48"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5:K100"/>
  <sheetViews>
    <sheetView topLeftCell="B1" zoomScale="80" zoomScaleNormal="80" zoomScalePageLayoutView="60" workbookViewId="0">
      <selection activeCell="J95" sqref="B1:K95"/>
    </sheetView>
  </sheetViews>
  <sheetFormatPr baseColWidth="10" defaultRowHeight="15" x14ac:dyDescent="0.25"/>
  <cols>
    <col min="1" max="1" width="4.28515625" style="2" hidden="1" customWidth="1"/>
    <col min="2" max="2" width="51.85546875" style="2" customWidth="1"/>
    <col min="3" max="3" width="183.42578125" style="58" bestFit="1" customWidth="1"/>
    <col min="4" max="4" width="20.5703125" style="58" bestFit="1" customWidth="1"/>
    <col min="5" max="5" width="12.28515625" style="59" customWidth="1"/>
    <col min="6" max="6" width="21.42578125" style="60" customWidth="1"/>
    <col min="7" max="7" width="16.7109375" style="59" customWidth="1"/>
    <col min="8" max="8" width="20.5703125" style="61" customWidth="1"/>
    <col min="9" max="9" width="17" style="9" customWidth="1"/>
    <col min="10" max="10" width="13.42578125" style="62" customWidth="1"/>
    <col min="11" max="16384" width="11.42578125" style="2"/>
  </cols>
  <sheetData>
    <row r="5" spans="1:11" ht="18" x14ac:dyDescent="0.25">
      <c r="C5" s="143" t="s">
        <v>19</v>
      </c>
      <c r="D5" s="143"/>
      <c r="E5" s="143"/>
      <c r="F5" s="143"/>
      <c r="G5" s="143"/>
      <c r="H5" s="143"/>
      <c r="I5" s="143"/>
      <c r="J5" s="143"/>
      <c r="K5" s="143"/>
    </row>
    <row r="7" spans="1:11" ht="15.75" thickBot="1" x14ac:dyDescent="0.3">
      <c r="K7" s="3"/>
    </row>
    <row r="8" spans="1:11" s="71" customFormat="1" ht="15" customHeight="1" x14ac:dyDescent="0.25">
      <c r="A8" s="4"/>
      <c r="B8" s="137" t="s">
        <v>1</v>
      </c>
      <c r="C8" s="133" t="s">
        <v>0</v>
      </c>
      <c r="D8" s="135" t="s">
        <v>2</v>
      </c>
      <c r="E8" s="133" t="s">
        <v>3</v>
      </c>
      <c r="F8" s="133" t="s">
        <v>4</v>
      </c>
      <c r="G8" s="133" t="s">
        <v>7</v>
      </c>
      <c r="H8" s="139" t="s">
        <v>5</v>
      </c>
      <c r="I8" s="139" t="s">
        <v>6</v>
      </c>
      <c r="J8" s="141" t="s">
        <v>8</v>
      </c>
      <c r="K8" s="5"/>
    </row>
    <row r="9" spans="1:11" s="71" customFormat="1" ht="15.75" customHeight="1" x14ac:dyDescent="0.25">
      <c r="A9" s="4"/>
      <c r="B9" s="138"/>
      <c r="C9" s="134"/>
      <c r="D9" s="136"/>
      <c r="E9" s="134"/>
      <c r="F9" s="134"/>
      <c r="G9" s="134"/>
      <c r="H9" s="140"/>
      <c r="I9" s="140"/>
      <c r="J9" s="142"/>
      <c r="K9" s="5"/>
    </row>
    <row r="10" spans="1:11" ht="28.5" x14ac:dyDescent="0.25">
      <c r="B10" s="16" t="s">
        <v>262</v>
      </c>
      <c r="C10" s="16" t="s">
        <v>363</v>
      </c>
      <c r="D10" s="16" t="s">
        <v>14</v>
      </c>
      <c r="E10" s="63">
        <v>44412</v>
      </c>
      <c r="F10" s="64">
        <v>160000</v>
      </c>
      <c r="G10" s="17">
        <f t="shared" ref="G10:G73" si="0">E10+30</f>
        <v>44442</v>
      </c>
      <c r="H10" s="18">
        <f t="shared" ref="H10:H73" si="1">+F10</f>
        <v>160000</v>
      </c>
      <c r="I10" s="19">
        <f t="shared" ref="I10:I73" si="2">+F10-H10</f>
        <v>0</v>
      </c>
      <c r="J10" s="20" t="s">
        <v>9</v>
      </c>
      <c r="K10" s="3"/>
    </row>
    <row r="11" spans="1:11" ht="28.5" x14ac:dyDescent="0.25">
      <c r="B11" s="16" t="s">
        <v>229</v>
      </c>
      <c r="C11" s="16" t="s">
        <v>347</v>
      </c>
      <c r="D11" s="16" t="s">
        <v>17</v>
      </c>
      <c r="E11" s="63">
        <v>44412</v>
      </c>
      <c r="F11" s="64">
        <v>10499.58</v>
      </c>
      <c r="G11" s="17">
        <f t="shared" si="0"/>
        <v>44442</v>
      </c>
      <c r="H11" s="18">
        <f t="shared" si="1"/>
        <v>10499.58</v>
      </c>
      <c r="I11" s="19">
        <f t="shared" si="2"/>
        <v>0</v>
      </c>
      <c r="J11" s="20" t="s">
        <v>10</v>
      </c>
      <c r="K11" s="3"/>
    </row>
    <row r="12" spans="1:11" ht="28.5" x14ac:dyDescent="0.25">
      <c r="B12" s="16" t="s">
        <v>229</v>
      </c>
      <c r="C12" s="16" t="s">
        <v>265</v>
      </c>
      <c r="D12" s="16" t="s">
        <v>18</v>
      </c>
      <c r="E12" s="63">
        <v>44412</v>
      </c>
      <c r="F12" s="64">
        <v>11800</v>
      </c>
      <c r="G12" s="17">
        <f t="shared" si="0"/>
        <v>44442</v>
      </c>
      <c r="H12" s="18">
        <f t="shared" si="1"/>
        <v>11800</v>
      </c>
      <c r="I12" s="19">
        <f t="shared" si="2"/>
        <v>0</v>
      </c>
      <c r="J12" s="20" t="s">
        <v>9</v>
      </c>
      <c r="K12" s="3"/>
    </row>
    <row r="13" spans="1:11" ht="28.5" x14ac:dyDescent="0.25">
      <c r="B13" s="16" t="s">
        <v>230</v>
      </c>
      <c r="C13" s="16" t="s">
        <v>266</v>
      </c>
      <c r="D13" s="16" t="s">
        <v>204</v>
      </c>
      <c r="E13" s="63">
        <v>44412</v>
      </c>
      <c r="F13" s="64">
        <v>1081075.8</v>
      </c>
      <c r="G13" s="17">
        <f t="shared" si="0"/>
        <v>44442</v>
      </c>
      <c r="H13" s="18">
        <f t="shared" si="1"/>
        <v>1081075.8</v>
      </c>
      <c r="I13" s="19">
        <f t="shared" si="2"/>
        <v>0</v>
      </c>
      <c r="J13" s="20" t="s">
        <v>9</v>
      </c>
      <c r="K13" s="3"/>
    </row>
    <row r="14" spans="1:11" ht="28.5" x14ac:dyDescent="0.25">
      <c r="B14" s="16" t="s">
        <v>21</v>
      </c>
      <c r="C14" s="16" t="s">
        <v>267</v>
      </c>
      <c r="D14" s="16" t="s">
        <v>23</v>
      </c>
      <c r="E14" s="63">
        <v>44414</v>
      </c>
      <c r="F14" s="64">
        <v>18575.09</v>
      </c>
      <c r="G14" s="17">
        <f t="shared" si="0"/>
        <v>44444</v>
      </c>
      <c r="H14" s="18">
        <f t="shared" si="1"/>
        <v>18575.09</v>
      </c>
      <c r="I14" s="19">
        <f t="shared" si="2"/>
        <v>0</v>
      </c>
      <c r="J14" s="20" t="s">
        <v>9</v>
      </c>
      <c r="K14" s="3"/>
    </row>
    <row r="15" spans="1:11" ht="28.5" x14ac:dyDescent="0.25">
      <c r="B15" s="16" t="s">
        <v>24</v>
      </c>
      <c r="C15" s="16" t="s">
        <v>268</v>
      </c>
      <c r="D15" s="16" t="s">
        <v>26</v>
      </c>
      <c r="E15" s="63">
        <v>44414</v>
      </c>
      <c r="F15" s="64">
        <v>81420</v>
      </c>
      <c r="G15" s="17">
        <f t="shared" si="0"/>
        <v>44444</v>
      </c>
      <c r="H15" s="18">
        <f t="shared" si="1"/>
        <v>81420</v>
      </c>
      <c r="I15" s="19">
        <f t="shared" si="2"/>
        <v>0</v>
      </c>
      <c r="J15" s="20" t="s">
        <v>9</v>
      </c>
      <c r="K15" s="3"/>
    </row>
    <row r="16" spans="1:11" ht="28.5" x14ac:dyDescent="0.25">
      <c r="B16" s="16" t="s">
        <v>27</v>
      </c>
      <c r="C16" s="16" t="s">
        <v>364</v>
      </c>
      <c r="D16" s="16" t="s">
        <v>28</v>
      </c>
      <c r="E16" s="63">
        <v>44417</v>
      </c>
      <c r="F16" s="64">
        <v>58344.639999999999</v>
      </c>
      <c r="G16" s="17">
        <f t="shared" si="0"/>
        <v>44447</v>
      </c>
      <c r="H16" s="18">
        <f t="shared" si="1"/>
        <v>58344.639999999999</v>
      </c>
      <c r="I16" s="19">
        <f t="shared" si="2"/>
        <v>0</v>
      </c>
      <c r="J16" s="20" t="s">
        <v>9</v>
      </c>
      <c r="K16" s="3"/>
    </row>
    <row r="17" spans="2:11" ht="28.5" x14ac:dyDescent="0.25">
      <c r="B17" s="16" t="s">
        <v>29</v>
      </c>
      <c r="C17" s="16" t="s">
        <v>349</v>
      </c>
      <c r="D17" s="16" t="s">
        <v>30</v>
      </c>
      <c r="E17" s="63">
        <v>44417</v>
      </c>
      <c r="F17" s="64">
        <v>26780.27</v>
      </c>
      <c r="G17" s="17">
        <f t="shared" si="0"/>
        <v>44447</v>
      </c>
      <c r="H17" s="18">
        <f t="shared" si="1"/>
        <v>26780.27</v>
      </c>
      <c r="I17" s="19">
        <f t="shared" si="2"/>
        <v>0</v>
      </c>
      <c r="J17" s="20" t="s">
        <v>9</v>
      </c>
      <c r="K17" s="3"/>
    </row>
    <row r="18" spans="2:11" ht="28.5" x14ac:dyDescent="0.25">
      <c r="B18" s="16" t="s">
        <v>231</v>
      </c>
      <c r="C18" s="16" t="s">
        <v>348</v>
      </c>
      <c r="D18" s="16" t="s">
        <v>32</v>
      </c>
      <c r="E18" s="63">
        <v>44417</v>
      </c>
      <c r="F18" s="64">
        <v>130954.36</v>
      </c>
      <c r="G18" s="17">
        <f t="shared" si="0"/>
        <v>44447</v>
      </c>
      <c r="H18" s="18">
        <f t="shared" si="1"/>
        <v>130954.36</v>
      </c>
      <c r="I18" s="19">
        <f t="shared" si="2"/>
        <v>0</v>
      </c>
      <c r="J18" s="20" t="s">
        <v>9</v>
      </c>
      <c r="K18" s="3"/>
    </row>
    <row r="19" spans="2:11" ht="28.5" x14ac:dyDescent="0.25">
      <c r="B19" s="16" t="s">
        <v>33</v>
      </c>
      <c r="C19" s="16" t="s">
        <v>272</v>
      </c>
      <c r="D19" s="16" t="s">
        <v>34</v>
      </c>
      <c r="E19" s="63">
        <v>44417</v>
      </c>
      <c r="F19" s="64">
        <v>129430</v>
      </c>
      <c r="G19" s="17">
        <f t="shared" si="0"/>
        <v>44447</v>
      </c>
      <c r="H19" s="18">
        <f t="shared" si="1"/>
        <v>129430</v>
      </c>
      <c r="I19" s="19">
        <f t="shared" si="2"/>
        <v>0</v>
      </c>
      <c r="J19" s="20" t="s">
        <v>10</v>
      </c>
      <c r="K19" s="3"/>
    </row>
    <row r="20" spans="2:11" ht="28.5" x14ac:dyDescent="0.25">
      <c r="B20" s="16" t="s">
        <v>35</v>
      </c>
      <c r="C20" s="16" t="s">
        <v>273</v>
      </c>
      <c r="D20" s="16" t="s">
        <v>36</v>
      </c>
      <c r="E20" s="63">
        <v>44417</v>
      </c>
      <c r="F20" s="64">
        <v>16520</v>
      </c>
      <c r="G20" s="17">
        <f t="shared" si="0"/>
        <v>44447</v>
      </c>
      <c r="H20" s="18">
        <f t="shared" si="1"/>
        <v>16520</v>
      </c>
      <c r="I20" s="19">
        <f t="shared" si="2"/>
        <v>0</v>
      </c>
      <c r="J20" s="20" t="s">
        <v>9</v>
      </c>
      <c r="K20" s="3"/>
    </row>
    <row r="21" spans="2:11" ht="28.5" x14ac:dyDescent="0.25">
      <c r="B21" s="16" t="s">
        <v>37</v>
      </c>
      <c r="C21" s="16" t="s">
        <v>274</v>
      </c>
      <c r="D21" s="16" t="s">
        <v>40</v>
      </c>
      <c r="E21" s="63">
        <v>44417</v>
      </c>
      <c r="F21" s="64">
        <v>63130</v>
      </c>
      <c r="G21" s="17">
        <f t="shared" si="0"/>
        <v>44447</v>
      </c>
      <c r="H21" s="18">
        <f t="shared" si="1"/>
        <v>63130</v>
      </c>
      <c r="I21" s="19">
        <f t="shared" si="2"/>
        <v>0</v>
      </c>
      <c r="J21" s="20" t="s">
        <v>9</v>
      </c>
      <c r="K21" s="3"/>
    </row>
    <row r="22" spans="2:11" ht="28.5" x14ac:dyDescent="0.25">
      <c r="B22" s="16" t="s">
        <v>232</v>
      </c>
      <c r="C22" s="16" t="s">
        <v>365</v>
      </c>
      <c r="D22" s="16" t="s">
        <v>39</v>
      </c>
      <c r="E22" s="63">
        <v>44417</v>
      </c>
      <c r="F22" s="64">
        <v>4130</v>
      </c>
      <c r="G22" s="17">
        <f t="shared" si="0"/>
        <v>44447</v>
      </c>
      <c r="H22" s="21">
        <f t="shared" si="1"/>
        <v>4130</v>
      </c>
      <c r="I22" s="22">
        <f t="shared" si="2"/>
        <v>0</v>
      </c>
      <c r="J22" s="20" t="s">
        <v>9</v>
      </c>
      <c r="K22" s="3"/>
    </row>
    <row r="23" spans="2:11" ht="28.5" x14ac:dyDescent="0.25">
      <c r="B23" s="16" t="s">
        <v>233</v>
      </c>
      <c r="C23" s="16" t="s">
        <v>276</v>
      </c>
      <c r="D23" s="16" t="s">
        <v>42</v>
      </c>
      <c r="E23" s="63">
        <v>44417</v>
      </c>
      <c r="F23" s="64">
        <v>258489.60000000001</v>
      </c>
      <c r="G23" s="17">
        <f t="shared" si="0"/>
        <v>44447</v>
      </c>
      <c r="H23" s="18">
        <f t="shared" si="1"/>
        <v>258489.60000000001</v>
      </c>
      <c r="I23" s="19">
        <f t="shared" si="2"/>
        <v>0</v>
      </c>
      <c r="J23" s="20" t="s">
        <v>9</v>
      </c>
      <c r="K23" s="3"/>
    </row>
    <row r="24" spans="2:11" ht="28.5" x14ac:dyDescent="0.25">
      <c r="B24" s="16" t="s">
        <v>233</v>
      </c>
      <c r="C24" s="16" t="s">
        <v>277</v>
      </c>
      <c r="D24" s="16" t="s">
        <v>43</v>
      </c>
      <c r="E24" s="63">
        <v>44417</v>
      </c>
      <c r="F24" s="64">
        <v>110037.36</v>
      </c>
      <c r="G24" s="17">
        <f t="shared" si="0"/>
        <v>44447</v>
      </c>
      <c r="H24" s="18">
        <f t="shared" si="1"/>
        <v>110037.36</v>
      </c>
      <c r="I24" s="19">
        <f t="shared" si="2"/>
        <v>0</v>
      </c>
      <c r="J24" s="20" t="s">
        <v>9</v>
      </c>
      <c r="K24" s="3"/>
    </row>
    <row r="25" spans="2:11" ht="28.5" x14ac:dyDescent="0.25">
      <c r="B25" s="16" t="s">
        <v>44</v>
      </c>
      <c r="C25" s="16" t="s">
        <v>278</v>
      </c>
      <c r="D25" s="16" t="s">
        <v>45</v>
      </c>
      <c r="E25" s="63">
        <v>44417</v>
      </c>
      <c r="F25" s="64">
        <v>70800</v>
      </c>
      <c r="G25" s="17">
        <f t="shared" si="0"/>
        <v>44447</v>
      </c>
      <c r="H25" s="18">
        <f t="shared" si="1"/>
        <v>70800</v>
      </c>
      <c r="I25" s="19">
        <f t="shared" si="2"/>
        <v>0</v>
      </c>
      <c r="J25" s="20" t="s">
        <v>10</v>
      </c>
      <c r="K25" s="3"/>
    </row>
    <row r="26" spans="2:11" ht="28.5" x14ac:dyDescent="0.25">
      <c r="B26" s="16" t="s">
        <v>234</v>
      </c>
      <c r="C26" s="16" t="s">
        <v>350</v>
      </c>
      <c r="D26" s="16" t="s">
        <v>47</v>
      </c>
      <c r="E26" s="63">
        <v>44418</v>
      </c>
      <c r="F26" s="64">
        <v>310340</v>
      </c>
      <c r="G26" s="17">
        <f t="shared" si="0"/>
        <v>44448</v>
      </c>
      <c r="H26" s="18">
        <f t="shared" si="1"/>
        <v>310340</v>
      </c>
      <c r="I26" s="19">
        <f t="shared" si="2"/>
        <v>0</v>
      </c>
      <c r="J26" s="20" t="s">
        <v>9</v>
      </c>
      <c r="K26" s="3"/>
    </row>
    <row r="27" spans="2:11" ht="28.5" x14ac:dyDescent="0.25">
      <c r="B27" s="16" t="s">
        <v>235</v>
      </c>
      <c r="C27" s="16" t="s">
        <v>280</v>
      </c>
      <c r="D27" s="16" t="s">
        <v>50</v>
      </c>
      <c r="E27" s="63">
        <v>44418</v>
      </c>
      <c r="F27" s="64">
        <v>156000</v>
      </c>
      <c r="G27" s="17">
        <f t="shared" si="0"/>
        <v>44448</v>
      </c>
      <c r="H27" s="18">
        <f t="shared" si="1"/>
        <v>156000</v>
      </c>
      <c r="I27" s="19">
        <f t="shared" si="2"/>
        <v>0</v>
      </c>
      <c r="J27" s="20" t="s">
        <v>10</v>
      </c>
      <c r="K27" s="3"/>
    </row>
    <row r="28" spans="2:11" ht="28.5" x14ac:dyDescent="0.25">
      <c r="B28" s="16" t="s">
        <v>236</v>
      </c>
      <c r="C28" s="16" t="s">
        <v>281</v>
      </c>
      <c r="D28" s="16" t="s">
        <v>52</v>
      </c>
      <c r="E28" s="63">
        <v>44418</v>
      </c>
      <c r="F28" s="64">
        <v>7566.69</v>
      </c>
      <c r="G28" s="17">
        <f t="shared" si="0"/>
        <v>44448</v>
      </c>
      <c r="H28" s="18">
        <f t="shared" si="1"/>
        <v>7566.69</v>
      </c>
      <c r="I28" s="19">
        <f t="shared" si="2"/>
        <v>0</v>
      </c>
      <c r="J28" s="20" t="s">
        <v>9</v>
      </c>
      <c r="K28" s="3"/>
    </row>
    <row r="29" spans="2:11" ht="28.5" x14ac:dyDescent="0.25">
      <c r="B29" s="16" t="s">
        <v>236</v>
      </c>
      <c r="C29" s="16" t="s">
        <v>282</v>
      </c>
      <c r="D29" s="16" t="s">
        <v>53</v>
      </c>
      <c r="E29" s="63">
        <v>44418</v>
      </c>
      <c r="F29" s="64">
        <v>15384.9</v>
      </c>
      <c r="G29" s="17">
        <f t="shared" si="0"/>
        <v>44448</v>
      </c>
      <c r="H29" s="18">
        <f t="shared" si="1"/>
        <v>15384.9</v>
      </c>
      <c r="I29" s="19">
        <f t="shared" si="2"/>
        <v>0</v>
      </c>
      <c r="J29" s="20" t="s">
        <v>9</v>
      </c>
      <c r="K29" s="3"/>
    </row>
    <row r="30" spans="2:11" ht="28.5" x14ac:dyDescent="0.25">
      <c r="B30" s="16" t="s">
        <v>236</v>
      </c>
      <c r="C30" s="16" t="s">
        <v>283</v>
      </c>
      <c r="D30" s="16" t="s">
        <v>54</v>
      </c>
      <c r="E30" s="63">
        <v>44418</v>
      </c>
      <c r="F30" s="64">
        <v>3902.54</v>
      </c>
      <c r="G30" s="17">
        <f t="shared" si="0"/>
        <v>44448</v>
      </c>
      <c r="H30" s="18">
        <f t="shared" si="1"/>
        <v>3902.54</v>
      </c>
      <c r="I30" s="19">
        <f t="shared" si="2"/>
        <v>0</v>
      </c>
      <c r="J30" s="20" t="s">
        <v>9</v>
      </c>
      <c r="K30" s="3"/>
    </row>
    <row r="31" spans="2:11" ht="28.5" x14ac:dyDescent="0.25">
      <c r="B31" s="16" t="s">
        <v>236</v>
      </c>
      <c r="C31" s="16" t="s">
        <v>284</v>
      </c>
      <c r="D31" s="16" t="s">
        <v>55</v>
      </c>
      <c r="E31" s="63">
        <v>44418</v>
      </c>
      <c r="F31" s="64">
        <v>398801.74</v>
      </c>
      <c r="G31" s="17">
        <f t="shared" si="0"/>
        <v>44448</v>
      </c>
      <c r="H31" s="18">
        <f t="shared" si="1"/>
        <v>398801.74</v>
      </c>
      <c r="I31" s="19">
        <f t="shared" si="2"/>
        <v>0</v>
      </c>
      <c r="J31" s="20" t="s">
        <v>9</v>
      </c>
      <c r="K31" s="3"/>
    </row>
    <row r="32" spans="2:11" ht="28.5" x14ac:dyDescent="0.25">
      <c r="B32" s="16" t="s">
        <v>235</v>
      </c>
      <c r="C32" s="16" t="s">
        <v>285</v>
      </c>
      <c r="D32" s="16" t="s">
        <v>56</v>
      </c>
      <c r="E32" s="63">
        <v>44418</v>
      </c>
      <c r="F32" s="64">
        <v>5964.21</v>
      </c>
      <c r="G32" s="17">
        <f t="shared" si="0"/>
        <v>44448</v>
      </c>
      <c r="H32" s="18">
        <f t="shared" si="1"/>
        <v>5964.21</v>
      </c>
      <c r="I32" s="19">
        <f>+F32-H32</f>
        <v>0</v>
      </c>
      <c r="J32" s="20" t="s">
        <v>9</v>
      </c>
      <c r="K32" s="3"/>
    </row>
    <row r="33" spans="2:11" ht="128.25" x14ac:dyDescent="0.25">
      <c r="B33" s="16" t="s">
        <v>237</v>
      </c>
      <c r="C33" s="16" t="s">
        <v>286</v>
      </c>
      <c r="D33" s="16" t="s">
        <v>58</v>
      </c>
      <c r="E33" s="63">
        <v>44418</v>
      </c>
      <c r="F33" s="64">
        <v>379436.33</v>
      </c>
      <c r="G33" s="17">
        <f t="shared" si="0"/>
        <v>44448</v>
      </c>
      <c r="H33" s="18">
        <f t="shared" si="1"/>
        <v>379436.33</v>
      </c>
      <c r="I33" s="19">
        <f t="shared" si="2"/>
        <v>0</v>
      </c>
      <c r="J33" s="20" t="s">
        <v>9</v>
      </c>
      <c r="K33" s="3"/>
    </row>
    <row r="34" spans="2:11" x14ac:dyDescent="0.25">
      <c r="B34" s="16" t="s">
        <v>234</v>
      </c>
      <c r="C34" s="16" t="s">
        <v>287</v>
      </c>
      <c r="D34" s="16" t="s">
        <v>59</v>
      </c>
      <c r="E34" s="63">
        <v>44418</v>
      </c>
      <c r="F34" s="64">
        <v>89680</v>
      </c>
      <c r="G34" s="17">
        <f t="shared" si="0"/>
        <v>44448</v>
      </c>
      <c r="H34" s="18">
        <f t="shared" si="1"/>
        <v>89680</v>
      </c>
      <c r="I34" s="19">
        <f t="shared" si="2"/>
        <v>0</v>
      </c>
      <c r="J34" s="20" t="s">
        <v>9</v>
      </c>
      <c r="K34" s="3"/>
    </row>
    <row r="35" spans="2:11" x14ac:dyDescent="0.25">
      <c r="B35" s="16" t="s">
        <v>238</v>
      </c>
      <c r="C35" s="16" t="s">
        <v>288</v>
      </c>
      <c r="D35" s="16" t="s">
        <v>61</v>
      </c>
      <c r="E35" s="63">
        <v>44418</v>
      </c>
      <c r="F35" s="64">
        <v>918040</v>
      </c>
      <c r="G35" s="17">
        <f t="shared" si="0"/>
        <v>44448</v>
      </c>
      <c r="H35" s="18">
        <f t="shared" si="1"/>
        <v>918040</v>
      </c>
      <c r="I35" s="19">
        <f t="shared" si="2"/>
        <v>0</v>
      </c>
      <c r="J35" s="20" t="s">
        <v>10</v>
      </c>
      <c r="K35" s="3"/>
    </row>
    <row r="36" spans="2:11" ht="28.5" x14ac:dyDescent="0.25">
      <c r="B36" s="16" t="s">
        <v>239</v>
      </c>
      <c r="C36" s="16" t="s">
        <v>289</v>
      </c>
      <c r="D36" s="16" t="s">
        <v>62</v>
      </c>
      <c r="E36" s="63">
        <v>44418</v>
      </c>
      <c r="F36" s="64">
        <v>16500</v>
      </c>
      <c r="G36" s="17">
        <f t="shared" si="0"/>
        <v>44448</v>
      </c>
      <c r="H36" s="18">
        <f t="shared" si="1"/>
        <v>16500</v>
      </c>
      <c r="I36" s="19">
        <f t="shared" si="2"/>
        <v>0</v>
      </c>
      <c r="J36" s="20" t="s">
        <v>9</v>
      </c>
      <c r="K36" s="3"/>
    </row>
    <row r="37" spans="2:11" ht="28.5" x14ac:dyDescent="0.25">
      <c r="B37" s="16" t="s">
        <v>240</v>
      </c>
      <c r="C37" s="16" t="s">
        <v>290</v>
      </c>
      <c r="D37" s="16" t="s">
        <v>64</v>
      </c>
      <c r="E37" s="63">
        <v>44418</v>
      </c>
      <c r="F37" s="64">
        <v>16620.3</v>
      </c>
      <c r="G37" s="17">
        <f t="shared" si="0"/>
        <v>44448</v>
      </c>
      <c r="H37" s="18">
        <f t="shared" si="1"/>
        <v>16620.3</v>
      </c>
      <c r="I37" s="19">
        <f t="shared" si="2"/>
        <v>0</v>
      </c>
      <c r="J37" s="20" t="s">
        <v>10</v>
      </c>
      <c r="K37" s="3"/>
    </row>
    <row r="38" spans="2:11" ht="28.5" x14ac:dyDescent="0.25">
      <c r="B38" s="16" t="s">
        <v>241</v>
      </c>
      <c r="C38" s="16" t="s">
        <v>297</v>
      </c>
      <c r="D38" s="16" t="s">
        <v>66</v>
      </c>
      <c r="E38" s="63">
        <v>44418</v>
      </c>
      <c r="F38" s="64">
        <v>29500</v>
      </c>
      <c r="G38" s="17">
        <f t="shared" si="0"/>
        <v>44448</v>
      </c>
      <c r="H38" s="18">
        <f t="shared" si="1"/>
        <v>29500</v>
      </c>
      <c r="I38" s="19">
        <f t="shared" si="2"/>
        <v>0</v>
      </c>
      <c r="J38" s="20" t="s">
        <v>10</v>
      </c>
      <c r="K38" s="3"/>
    </row>
    <row r="39" spans="2:11" ht="28.5" x14ac:dyDescent="0.25">
      <c r="B39" s="16" t="s">
        <v>242</v>
      </c>
      <c r="C39" s="16" t="s">
        <v>351</v>
      </c>
      <c r="D39" s="16" t="s">
        <v>69</v>
      </c>
      <c r="E39" s="63">
        <v>44419</v>
      </c>
      <c r="F39" s="64">
        <v>15340</v>
      </c>
      <c r="G39" s="17">
        <f t="shared" si="0"/>
        <v>44449</v>
      </c>
      <c r="H39" s="18">
        <f t="shared" si="1"/>
        <v>15340</v>
      </c>
      <c r="I39" s="19">
        <f t="shared" si="2"/>
        <v>0</v>
      </c>
      <c r="J39" s="20" t="s">
        <v>9</v>
      </c>
      <c r="K39" s="3"/>
    </row>
    <row r="40" spans="2:11" ht="28.5" x14ac:dyDescent="0.25">
      <c r="B40" s="16" t="s">
        <v>243</v>
      </c>
      <c r="C40" s="16" t="s">
        <v>352</v>
      </c>
      <c r="D40" s="16" t="s">
        <v>72</v>
      </c>
      <c r="E40" s="63">
        <v>44419</v>
      </c>
      <c r="F40" s="64">
        <v>5310</v>
      </c>
      <c r="G40" s="17">
        <f t="shared" si="0"/>
        <v>44449</v>
      </c>
      <c r="H40" s="18">
        <f t="shared" si="1"/>
        <v>5310</v>
      </c>
      <c r="I40" s="19">
        <f t="shared" si="2"/>
        <v>0</v>
      </c>
      <c r="J40" s="20" t="s">
        <v>9</v>
      </c>
      <c r="K40" s="3"/>
    </row>
    <row r="41" spans="2:11" ht="28.5" x14ac:dyDescent="0.25">
      <c r="B41" s="16" t="s">
        <v>73</v>
      </c>
      <c r="C41" s="16" t="s">
        <v>366</v>
      </c>
      <c r="D41" s="16" t="s">
        <v>74</v>
      </c>
      <c r="E41" s="63">
        <v>44419</v>
      </c>
      <c r="F41" s="64">
        <v>469200</v>
      </c>
      <c r="G41" s="17">
        <f t="shared" si="0"/>
        <v>44449</v>
      </c>
      <c r="H41" s="18">
        <f t="shared" si="1"/>
        <v>469200</v>
      </c>
      <c r="I41" s="19">
        <f t="shared" si="2"/>
        <v>0</v>
      </c>
      <c r="J41" s="20" t="s">
        <v>9</v>
      </c>
      <c r="K41" s="3"/>
    </row>
    <row r="42" spans="2:11" ht="28.5" x14ac:dyDescent="0.25">
      <c r="B42" s="16" t="s">
        <v>244</v>
      </c>
      <c r="C42" s="16" t="s">
        <v>294</v>
      </c>
      <c r="D42" s="16" t="s">
        <v>77</v>
      </c>
      <c r="E42" s="63">
        <v>44419</v>
      </c>
      <c r="F42" s="64">
        <v>33750</v>
      </c>
      <c r="G42" s="17">
        <f t="shared" si="0"/>
        <v>44449</v>
      </c>
      <c r="H42" s="18">
        <f t="shared" si="1"/>
        <v>33750</v>
      </c>
      <c r="I42" s="19">
        <f t="shared" si="2"/>
        <v>0</v>
      </c>
      <c r="J42" s="20" t="s">
        <v>9</v>
      </c>
      <c r="K42" s="3"/>
    </row>
    <row r="43" spans="2:11" ht="28.5" x14ac:dyDescent="0.25">
      <c r="B43" s="16" t="s">
        <v>78</v>
      </c>
      <c r="C43" s="16" t="s">
        <v>295</v>
      </c>
      <c r="D43" s="16" t="s">
        <v>80</v>
      </c>
      <c r="E43" s="63">
        <v>44419</v>
      </c>
      <c r="F43" s="64">
        <v>9440</v>
      </c>
      <c r="G43" s="17">
        <f>E43+30</f>
        <v>44449</v>
      </c>
      <c r="H43" s="18">
        <f t="shared" si="1"/>
        <v>9440</v>
      </c>
      <c r="I43" s="19">
        <f t="shared" si="2"/>
        <v>0</v>
      </c>
      <c r="J43" s="20" t="s">
        <v>9</v>
      </c>
      <c r="K43" s="3"/>
    </row>
    <row r="44" spans="2:11" ht="28.5" x14ac:dyDescent="0.25">
      <c r="B44" s="16" t="s">
        <v>192</v>
      </c>
      <c r="C44" s="16" t="s">
        <v>296</v>
      </c>
      <c r="D44" s="16" t="s">
        <v>194</v>
      </c>
      <c r="E44" s="63">
        <v>44419</v>
      </c>
      <c r="F44" s="64">
        <v>9440</v>
      </c>
      <c r="G44" s="17">
        <f>E44+30</f>
        <v>44449</v>
      </c>
      <c r="H44" s="18">
        <f>+F44</f>
        <v>9440</v>
      </c>
      <c r="I44" s="19">
        <f t="shared" si="2"/>
        <v>0</v>
      </c>
      <c r="J44" s="20" t="s">
        <v>9</v>
      </c>
      <c r="K44" s="3"/>
    </row>
    <row r="45" spans="2:11" x14ac:dyDescent="0.25">
      <c r="B45" s="16" t="s">
        <v>81</v>
      </c>
      <c r="C45" s="16" t="s">
        <v>298</v>
      </c>
      <c r="D45" s="16" t="s">
        <v>83</v>
      </c>
      <c r="E45" s="63">
        <v>44419</v>
      </c>
      <c r="F45" s="64">
        <v>14160</v>
      </c>
      <c r="G45" s="17">
        <f t="shared" si="0"/>
        <v>44449</v>
      </c>
      <c r="H45" s="18">
        <f t="shared" si="1"/>
        <v>14160</v>
      </c>
      <c r="I45" s="19">
        <f t="shared" si="2"/>
        <v>0</v>
      </c>
      <c r="J45" s="20" t="s">
        <v>9</v>
      </c>
      <c r="K45" s="3"/>
    </row>
    <row r="46" spans="2:11" ht="28.5" x14ac:dyDescent="0.25">
      <c r="B46" s="16" t="s">
        <v>84</v>
      </c>
      <c r="C46" s="16" t="s">
        <v>353</v>
      </c>
      <c r="D46" s="16" t="s">
        <v>86</v>
      </c>
      <c r="E46" s="63">
        <v>44421</v>
      </c>
      <c r="F46" s="64">
        <v>15664.5</v>
      </c>
      <c r="G46" s="17">
        <f t="shared" si="0"/>
        <v>44451</v>
      </c>
      <c r="H46" s="18">
        <f t="shared" si="1"/>
        <v>15664.5</v>
      </c>
      <c r="I46" s="19">
        <f t="shared" si="2"/>
        <v>0</v>
      </c>
      <c r="J46" s="20" t="s">
        <v>10</v>
      </c>
      <c r="K46" s="3"/>
    </row>
    <row r="47" spans="2:11" x14ac:dyDescent="0.25">
      <c r="B47" s="16" t="s">
        <v>242</v>
      </c>
      <c r="C47" s="16" t="s">
        <v>354</v>
      </c>
      <c r="D47" s="16" t="s">
        <v>87</v>
      </c>
      <c r="E47" s="63">
        <v>44421</v>
      </c>
      <c r="F47" s="64">
        <v>34220</v>
      </c>
      <c r="G47" s="17">
        <f t="shared" si="0"/>
        <v>44451</v>
      </c>
      <c r="H47" s="18">
        <f t="shared" si="1"/>
        <v>34220</v>
      </c>
      <c r="I47" s="19">
        <f t="shared" si="2"/>
        <v>0</v>
      </c>
      <c r="J47" s="20" t="s">
        <v>9</v>
      </c>
      <c r="K47" s="3"/>
    </row>
    <row r="48" spans="2:11" x14ac:dyDescent="0.25">
      <c r="B48" s="16" t="s">
        <v>88</v>
      </c>
      <c r="C48" s="16" t="s">
        <v>301</v>
      </c>
      <c r="D48" s="16" t="s">
        <v>90</v>
      </c>
      <c r="E48" s="63">
        <v>44421</v>
      </c>
      <c r="F48" s="64">
        <v>15022.01</v>
      </c>
      <c r="G48" s="17">
        <f t="shared" si="0"/>
        <v>44451</v>
      </c>
      <c r="H48" s="18">
        <f t="shared" si="1"/>
        <v>15022.01</v>
      </c>
      <c r="I48" s="19">
        <f t="shared" si="2"/>
        <v>0</v>
      </c>
      <c r="J48" s="20" t="s">
        <v>10</v>
      </c>
      <c r="K48" s="3"/>
    </row>
    <row r="49" spans="2:11" ht="28.5" x14ac:dyDescent="0.25">
      <c r="B49" s="16" t="s">
        <v>91</v>
      </c>
      <c r="C49" s="16" t="s">
        <v>302</v>
      </c>
      <c r="D49" s="16" t="s">
        <v>69</v>
      </c>
      <c r="E49" s="63">
        <v>44421</v>
      </c>
      <c r="F49" s="64">
        <v>35400</v>
      </c>
      <c r="G49" s="17">
        <f t="shared" si="0"/>
        <v>44451</v>
      </c>
      <c r="H49" s="18">
        <f t="shared" si="1"/>
        <v>35400</v>
      </c>
      <c r="I49" s="19">
        <f t="shared" si="2"/>
        <v>0</v>
      </c>
      <c r="J49" s="20" t="s">
        <v>10</v>
      </c>
      <c r="K49" s="3"/>
    </row>
    <row r="50" spans="2:11" ht="28.5" x14ac:dyDescent="0.25">
      <c r="B50" s="16" t="s">
        <v>93</v>
      </c>
      <c r="C50" s="16" t="s">
        <v>303</v>
      </c>
      <c r="D50" s="16" t="s">
        <v>95</v>
      </c>
      <c r="E50" s="63">
        <v>44421</v>
      </c>
      <c r="F50" s="64">
        <v>60000</v>
      </c>
      <c r="G50" s="17">
        <f t="shared" si="0"/>
        <v>44451</v>
      </c>
      <c r="H50" s="39">
        <f t="shared" si="1"/>
        <v>60000</v>
      </c>
      <c r="I50" s="19">
        <f t="shared" si="2"/>
        <v>0</v>
      </c>
      <c r="J50" s="20" t="s">
        <v>9</v>
      </c>
      <c r="K50" s="3"/>
    </row>
    <row r="51" spans="2:11" ht="28.5" x14ac:dyDescent="0.25">
      <c r="B51" s="16" t="s">
        <v>243</v>
      </c>
      <c r="C51" s="16" t="s">
        <v>304</v>
      </c>
      <c r="D51" s="16" t="s">
        <v>77</v>
      </c>
      <c r="E51" s="63">
        <v>44421</v>
      </c>
      <c r="F51" s="64">
        <v>106206.56</v>
      </c>
      <c r="G51" s="17">
        <f t="shared" si="0"/>
        <v>44451</v>
      </c>
      <c r="H51" s="39">
        <f t="shared" si="1"/>
        <v>106206.56</v>
      </c>
      <c r="I51" s="19">
        <f t="shared" si="2"/>
        <v>0</v>
      </c>
      <c r="J51" s="20" t="s">
        <v>9</v>
      </c>
      <c r="K51" s="3"/>
    </row>
    <row r="52" spans="2:11" ht="28.5" x14ac:dyDescent="0.25">
      <c r="B52" s="16" t="s">
        <v>245</v>
      </c>
      <c r="C52" s="16" t="s">
        <v>355</v>
      </c>
      <c r="D52" s="16" t="s">
        <v>99</v>
      </c>
      <c r="E52" s="63">
        <v>44421</v>
      </c>
      <c r="F52" s="64">
        <v>599405.44999999995</v>
      </c>
      <c r="G52" s="17">
        <f t="shared" si="0"/>
        <v>44451</v>
      </c>
      <c r="H52" s="39">
        <f t="shared" si="1"/>
        <v>599405.44999999995</v>
      </c>
      <c r="I52" s="19">
        <f t="shared" si="2"/>
        <v>0</v>
      </c>
      <c r="J52" s="20" t="s">
        <v>9</v>
      </c>
      <c r="K52" s="3"/>
    </row>
    <row r="53" spans="2:11" x14ac:dyDescent="0.25">
      <c r="B53" s="16" t="s">
        <v>246</v>
      </c>
      <c r="C53" s="16" t="s">
        <v>356</v>
      </c>
      <c r="D53" s="16" t="s">
        <v>102</v>
      </c>
      <c r="E53" s="63">
        <v>44421</v>
      </c>
      <c r="F53" s="64">
        <v>1416</v>
      </c>
      <c r="G53" s="17">
        <f t="shared" si="0"/>
        <v>44451</v>
      </c>
      <c r="H53" s="39">
        <f t="shared" si="1"/>
        <v>1416</v>
      </c>
      <c r="I53" s="19">
        <f t="shared" si="2"/>
        <v>0</v>
      </c>
      <c r="J53" s="20" t="s">
        <v>9</v>
      </c>
      <c r="K53" s="3"/>
    </row>
    <row r="54" spans="2:11" ht="28.5" x14ac:dyDescent="0.25">
      <c r="B54" s="16" t="s">
        <v>247</v>
      </c>
      <c r="C54" s="16" t="s">
        <v>307</v>
      </c>
      <c r="D54" s="16" t="s">
        <v>104</v>
      </c>
      <c r="E54" s="63">
        <v>44425</v>
      </c>
      <c r="F54" s="64">
        <v>6510.27</v>
      </c>
      <c r="G54" s="17">
        <f t="shared" si="0"/>
        <v>44455</v>
      </c>
      <c r="H54" s="39">
        <f t="shared" si="1"/>
        <v>6510.27</v>
      </c>
      <c r="I54" s="19">
        <f t="shared" si="2"/>
        <v>0</v>
      </c>
      <c r="J54" s="20" t="s">
        <v>9</v>
      </c>
      <c r="K54" s="3"/>
    </row>
    <row r="55" spans="2:11" ht="28.5" x14ac:dyDescent="0.25">
      <c r="B55" s="16" t="s">
        <v>247</v>
      </c>
      <c r="C55" s="16" t="s">
        <v>308</v>
      </c>
      <c r="D55" s="16" t="s">
        <v>105</v>
      </c>
      <c r="E55" s="63">
        <v>44425</v>
      </c>
      <c r="F55" s="64">
        <v>4817.57</v>
      </c>
      <c r="G55" s="17">
        <f t="shared" si="0"/>
        <v>44455</v>
      </c>
      <c r="H55" s="39">
        <f t="shared" si="1"/>
        <v>4817.57</v>
      </c>
      <c r="I55" s="19">
        <f t="shared" si="2"/>
        <v>0</v>
      </c>
      <c r="J55" s="20" t="s">
        <v>9</v>
      </c>
      <c r="K55" s="3"/>
    </row>
    <row r="56" spans="2:11" ht="28.5" x14ac:dyDescent="0.25">
      <c r="B56" s="16" t="s">
        <v>247</v>
      </c>
      <c r="C56" s="16" t="s">
        <v>309</v>
      </c>
      <c r="D56" s="16" t="s">
        <v>109</v>
      </c>
      <c r="E56" s="63">
        <v>44425</v>
      </c>
      <c r="F56" s="64">
        <v>14198.22</v>
      </c>
      <c r="G56" s="17">
        <f t="shared" si="0"/>
        <v>44455</v>
      </c>
      <c r="H56" s="39">
        <f t="shared" si="1"/>
        <v>14198.22</v>
      </c>
      <c r="I56" s="19">
        <f t="shared" si="2"/>
        <v>0</v>
      </c>
      <c r="J56" s="20" t="s">
        <v>9</v>
      </c>
      <c r="K56" s="3"/>
    </row>
    <row r="57" spans="2:11" ht="28.5" x14ac:dyDescent="0.25">
      <c r="B57" s="16" t="s">
        <v>248</v>
      </c>
      <c r="C57" s="16" t="s">
        <v>357</v>
      </c>
      <c r="D57" s="16" t="s">
        <v>112</v>
      </c>
      <c r="E57" s="63">
        <v>44426</v>
      </c>
      <c r="F57" s="64">
        <v>249983</v>
      </c>
      <c r="G57" s="17">
        <f t="shared" si="0"/>
        <v>44456</v>
      </c>
      <c r="H57" s="39">
        <f t="shared" si="1"/>
        <v>249983</v>
      </c>
      <c r="I57" s="19">
        <f t="shared" si="2"/>
        <v>0</v>
      </c>
      <c r="J57" s="20" t="s">
        <v>9</v>
      </c>
      <c r="K57" s="3"/>
    </row>
    <row r="58" spans="2:11" ht="28.5" x14ac:dyDescent="0.25">
      <c r="B58" s="16" t="s">
        <v>249</v>
      </c>
      <c r="C58" s="16" t="s">
        <v>367</v>
      </c>
      <c r="D58" s="16" t="s">
        <v>115</v>
      </c>
      <c r="E58" s="63">
        <v>44426</v>
      </c>
      <c r="F58" s="64">
        <v>2302000</v>
      </c>
      <c r="G58" s="17">
        <f t="shared" si="0"/>
        <v>44456</v>
      </c>
      <c r="H58" s="39">
        <f t="shared" si="1"/>
        <v>2302000</v>
      </c>
      <c r="I58" s="19">
        <f t="shared" si="2"/>
        <v>0</v>
      </c>
      <c r="J58" s="20" t="s">
        <v>10</v>
      </c>
      <c r="K58" s="3"/>
    </row>
    <row r="59" spans="2:11" x14ac:dyDescent="0.25">
      <c r="B59" s="16" t="s">
        <v>250</v>
      </c>
      <c r="C59" s="16" t="s">
        <v>312</v>
      </c>
      <c r="D59" s="16" t="s">
        <v>42</v>
      </c>
      <c r="E59" s="63">
        <v>44426</v>
      </c>
      <c r="F59" s="64">
        <v>327869.73</v>
      </c>
      <c r="G59" s="17">
        <f t="shared" si="0"/>
        <v>44456</v>
      </c>
      <c r="H59" s="39">
        <f t="shared" si="1"/>
        <v>327869.73</v>
      </c>
      <c r="I59" s="19">
        <f t="shared" si="2"/>
        <v>0</v>
      </c>
      <c r="J59" s="20" t="s">
        <v>9</v>
      </c>
      <c r="K59" s="3"/>
    </row>
    <row r="60" spans="2:11" ht="28.5" x14ac:dyDescent="0.25">
      <c r="B60" s="16" t="s">
        <v>251</v>
      </c>
      <c r="C60" s="16" t="s">
        <v>313</v>
      </c>
      <c r="D60" s="16" t="s">
        <v>120</v>
      </c>
      <c r="E60" s="63">
        <v>44427</v>
      </c>
      <c r="F60" s="64">
        <v>500000</v>
      </c>
      <c r="G60" s="17">
        <f t="shared" si="0"/>
        <v>44457</v>
      </c>
      <c r="H60" s="39">
        <f t="shared" si="1"/>
        <v>500000</v>
      </c>
      <c r="I60" s="19">
        <f t="shared" si="2"/>
        <v>0</v>
      </c>
      <c r="J60" s="20" t="s">
        <v>9</v>
      </c>
      <c r="K60" s="3"/>
    </row>
    <row r="61" spans="2:11" ht="42.75" x14ac:dyDescent="0.25">
      <c r="B61" s="16" t="s">
        <v>121</v>
      </c>
      <c r="C61" s="16" t="s">
        <v>314</v>
      </c>
      <c r="D61" s="16" t="s">
        <v>122</v>
      </c>
      <c r="E61" s="63">
        <v>44427</v>
      </c>
      <c r="F61" s="64">
        <v>6918</v>
      </c>
      <c r="G61" s="17">
        <f t="shared" si="0"/>
        <v>44457</v>
      </c>
      <c r="H61" s="39">
        <f t="shared" si="1"/>
        <v>6918</v>
      </c>
      <c r="I61" s="19">
        <f t="shared" si="2"/>
        <v>0</v>
      </c>
      <c r="J61" s="20" t="s">
        <v>9</v>
      </c>
      <c r="K61" s="3"/>
    </row>
    <row r="62" spans="2:11" ht="28.5" x14ac:dyDescent="0.25">
      <c r="B62" s="16" t="s">
        <v>121</v>
      </c>
      <c r="C62" s="16" t="s">
        <v>315</v>
      </c>
      <c r="D62" s="16" t="s">
        <v>124</v>
      </c>
      <c r="E62" s="63">
        <v>44427</v>
      </c>
      <c r="F62" s="64">
        <v>684</v>
      </c>
      <c r="G62" s="17">
        <f t="shared" si="0"/>
        <v>44457</v>
      </c>
      <c r="H62" s="39">
        <f t="shared" si="1"/>
        <v>684</v>
      </c>
      <c r="I62" s="19">
        <f t="shared" si="2"/>
        <v>0</v>
      </c>
      <c r="J62" s="20" t="s">
        <v>9</v>
      </c>
      <c r="K62" s="3"/>
    </row>
    <row r="63" spans="2:11" ht="28.5" x14ac:dyDescent="0.25">
      <c r="B63" s="16" t="s">
        <v>252</v>
      </c>
      <c r="C63" s="16" t="s">
        <v>358</v>
      </c>
      <c r="D63" s="16" t="s">
        <v>127</v>
      </c>
      <c r="E63" s="63">
        <v>44427</v>
      </c>
      <c r="F63" s="64">
        <v>14801.94</v>
      </c>
      <c r="G63" s="17">
        <f t="shared" si="0"/>
        <v>44457</v>
      </c>
      <c r="H63" s="39">
        <f t="shared" si="1"/>
        <v>14801.94</v>
      </c>
      <c r="I63" s="19">
        <f t="shared" si="2"/>
        <v>0</v>
      </c>
      <c r="J63" s="20" t="s">
        <v>9</v>
      </c>
      <c r="K63" s="3"/>
    </row>
    <row r="64" spans="2:11" ht="28.5" x14ac:dyDescent="0.25">
      <c r="B64" s="16" t="s">
        <v>253</v>
      </c>
      <c r="C64" s="16" t="s">
        <v>316</v>
      </c>
      <c r="D64" s="16" t="s">
        <v>129</v>
      </c>
      <c r="E64" s="63">
        <v>44427</v>
      </c>
      <c r="F64" s="64">
        <v>285354.57</v>
      </c>
      <c r="G64" s="17">
        <f t="shared" si="0"/>
        <v>44457</v>
      </c>
      <c r="H64" s="39">
        <f t="shared" si="1"/>
        <v>285354.57</v>
      </c>
      <c r="I64" s="19">
        <f t="shared" si="2"/>
        <v>0</v>
      </c>
      <c r="J64" s="20" t="s">
        <v>9</v>
      </c>
      <c r="K64" s="3"/>
    </row>
    <row r="65" spans="1:11" x14ac:dyDescent="0.25">
      <c r="B65" s="16" t="s">
        <v>253</v>
      </c>
      <c r="C65" s="16" t="s">
        <v>318</v>
      </c>
      <c r="D65" s="16" t="s">
        <v>131</v>
      </c>
      <c r="E65" s="63">
        <v>44427</v>
      </c>
      <c r="F65" s="64">
        <v>27066</v>
      </c>
      <c r="G65" s="17">
        <f t="shared" si="0"/>
        <v>44457</v>
      </c>
      <c r="H65" s="39">
        <f t="shared" si="1"/>
        <v>27066</v>
      </c>
      <c r="I65" s="19">
        <f t="shared" si="2"/>
        <v>0</v>
      </c>
      <c r="J65" s="20" t="s">
        <v>9</v>
      </c>
      <c r="K65" s="3"/>
    </row>
    <row r="66" spans="1:11" x14ac:dyDescent="0.25">
      <c r="B66" s="16" t="s">
        <v>253</v>
      </c>
      <c r="C66" s="16" t="s">
        <v>319</v>
      </c>
      <c r="D66" s="16" t="s">
        <v>134</v>
      </c>
      <c r="E66" s="63">
        <v>44427</v>
      </c>
      <c r="F66" s="64">
        <v>49952.5</v>
      </c>
      <c r="G66" s="17">
        <f t="shared" si="0"/>
        <v>44457</v>
      </c>
      <c r="H66" s="39">
        <f t="shared" si="1"/>
        <v>49952.5</v>
      </c>
      <c r="I66" s="19">
        <f t="shared" si="2"/>
        <v>0</v>
      </c>
      <c r="J66" s="20" t="s">
        <v>9</v>
      </c>
      <c r="K66" s="3"/>
    </row>
    <row r="67" spans="1:11" ht="28.5" x14ac:dyDescent="0.25">
      <c r="B67" s="16" t="s">
        <v>121</v>
      </c>
      <c r="C67" s="16" t="s">
        <v>346</v>
      </c>
      <c r="D67" s="16" t="s">
        <v>136</v>
      </c>
      <c r="E67" s="63">
        <v>44427</v>
      </c>
      <c r="F67" s="64">
        <v>6158</v>
      </c>
      <c r="G67" s="17">
        <f t="shared" si="0"/>
        <v>44457</v>
      </c>
      <c r="H67" s="39">
        <f t="shared" si="1"/>
        <v>6158</v>
      </c>
      <c r="I67" s="19">
        <f t="shared" si="2"/>
        <v>0</v>
      </c>
      <c r="J67" s="20" t="s">
        <v>9</v>
      </c>
      <c r="K67" s="3"/>
    </row>
    <row r="68" spans="1:11" ht="28.5" x14ac:dyDescent="0.25">
      <c r="B68" s="16" t="s">
        <v>254</v>
      </c>
      <c r="C68" s="16" t="s">
        <v>321</v>
      </c>
      <c r="D68" s="16" t="s">
        <v>138</v>
      </c>
      <c r="E68" s="63">
        <v>44427</v>
      </c>
      <c r="F68" s="64">
        <v>9440</v>
      </c>
      <c r="G68" s="17">
        <f t="shared" si="0"/>
        <v>44457</v>
      </c>
      <c r="H68" s="39">
        <f t="shared" si="1"/>
        <v>9440</v>
      </c>
      <c r="I68" s="19">
        <f t="shared" si="2"/>
        <v>0</v>
      </c>
      <c r="J68" s="20" t="s">
        <v>9</v>
      </c>
      <c r="K68" s="3"/>
    </row>
    <row r="69" spans="1:11" ht="28.5" x14ac:dyDescent="0.25">
      <c r="B69" s="16" t="s">
        <v>139</v>
      </c>
      <c r="C69" s="16" t="s">
        <v>322</v>
      </c>
      <c r="D69" s="16" t="s">
        <v>141</v>
      </c>
      <c r="E69" s="63">
        <v>44427</v>
      </c>
      <c r="F69" s="64">
        <v>164660.47</v>
      </c>
      <c r="G69" s="17">
        <f t="shared" si="0"/>
        <v>44457</v>
      </c>
      <c r="H69" s="39">
        <f t="shared" si="1"/>
        <v>164660.47</v>
      </c>
      <c r="I69" s="19">
        <f t="shared" si="2"/>
        <v>0</v>
      </c>
      <c r="J69" s="20" t="s">
        <v>9</v>
      </c>
      <c r="K69" s="3"/>
    </row>
    <row r="70" spans="1:11" ht="28.5" x14ac:dyDescent="0.25">
      <c r="B70" s="16" t="s">
        <v>255</v>
      </c>
      <c r="C70" s="16" t="s">
        <v>323</v>
      </c>
      <c r="D70" s="16" t="s">
        <v>144</v>
      </c>
      <c r="E70" s="63">
        <v>44427</v>
      </c>
      <c r="F70" s="64">
        <v>4601.83</v>
      </c>
      <c r="G70" s="17">
        <f t="shared" si="0"/>
        <v>44457</v>
      </c>
      <c r="H70" s="39">
        <f t="shared" si="1"/>
        <v>4601.83</v>
      </c>
      <c r="I70" s="19">
        <f t="shared" si="2"/>
        <v>0</v>
      </c>
      <c r="J70" s="20" t="s">
        <v>9</v>
      </c>
      <c r="K70" s="3"/>
    </row>
    <row r="71" spans="1:11" ht="28.5" x14ac:dyDescent="0.25">
      <c r="B71" s="16" t="s">
        <v>255</v>
      </c>
      <c r="C71" s="16" t="s">
        <v>324</v>
      </c>
      <c r="D71" s="16" t="s">
        <v>146</v>
      </c>
      <c r="E71" s="63">
        <v>44431</v>
      </c>
      <c r="F71" s="64">
        <v>251398.88</v>
      </c>
      <c r="G71" s="17">
        <f t="shared" si="0"/>
        <v>44461</v>
      </c>
      <c r="H71" s="39">
        <f t="shared" si="1"/>
        <v>251398.88</v>
      </c>
      <c r="I71" s="19">
        <f t="shared" si="2"/>
        <v>0</v>
      </c>
      <c r="J71" s="20" t="s">
        <v>9</v>
      </c>
      <c r="K71" s="3"/>
    </row>
    <row r="72" spans="1:11" ht="28.5" x14ac:dyDescent="0.25">
      <c r="B72" s="16" t="s">
        <v>255</v>
      </c>
      <c r="C72" s="16" t="s">
        <v>325</v>
      </c>
      <c r="D72" s="16" t="s">
        <v>148</v>
      </c>
      <c r="E72" s="63">
        <v>44431</v>
      </c>
      <c r="F72" s="64">
        <v>54506.78</v>
      </c>
      <c r="G72" s="17">
        <f t="shared" si="0"/>
        <v>44461</v>
      </c>
      <c r="H72" s="39">
        <f t="shared" si="1"/>
        <v>54506.78</v>
      </c>
      <c r="I72" s="19">
        <f t="shared" si="2"/>
        <v>0</v>
      </c>
      <c r="J72" s="20" t="s">
        <v>9</v>
      </c>
      <c r="K72" s="3"/>
    </row>
    <row r="73" spans="1:11" ht="28.5" x14ac:dyDescent="0.25">
      <c r="B73" s="16" t="s">
        <v>255</v>
      </c>
      <c r="C73" s="16" t="s">
        <v>326</v>
      </c>
      <c r="D73" s="16" t="s">
        <v>150</v>
      </c>
      <c r="E73" s="63">
        <v>44431</v>
      </c>
      <c r="F73" s="64">
        <v>6075.73</v>
      </c>
      <c r="G73" s="17">
        <f t="shared" si="0"/>
        <v>44461</v>
      </c>
      <c r="H73" s="39">
        <f t="shared" si="1"/>
        <v>6075.73</v>
      </c>
      <c r="I73" s="19">
        <f t="shared" si="2"/>
        <v>0</v>
      </c>
      <c r="J73" s="20" t="s">
        <v>10</v>
      </c>
      <c r="K73" s="3"/>
    </row>
    <row r="74" spans="1:11" ht="28.5" x14ac:dyDescent="0.25">
      <c r="B74" s="16" t="s">
        <v>255</v>
      </c>
      <c r="C74" s="16" t="s">
        <v>327</v>
      </c>
      <c r="D74" s="16" t="s">
        <v>152</v>
      </c>
      <c r="E74" s="63">
        <v>44431</v>
      </c>
      <c r="F74" s="64">
        <v>7323.07</v>
      </c>
      <c r="G74" s="17">
        <f t="shared" ref="G74:G90" si="3">E74+30</f>
        <v>44461</v>
      </c>
      <c r="H74" s="39">
        <f t="shared" ref="H74:H90" si="4">+F74</f>
        <v>7323.07</v>
      </c>
      <c r="I74" s="19">
        <f t="shared" ref="I74:I90" si="5">+F74-H74</f>
        <v>0</v>
      </c>
      <c r="J74" s="20" t="s">
        <v>9</v>
      </c>
      <c r="K74" s="3"/>
    </row>
    <row r="75" spans="1:11" ht="28.5" x14ac:dyDescent="0.25">
      <c r="A75"/>
      <c r="B75" s="16" t="s">
        <v>255</v>
      </c>
      <c r="C75" s="16" t="s">
        <v>328</v>
      </c>
      <c r="D75" s="16" t="s">
        <v>153</v>
      </c>
      <c r="E75" s="63">
        <v>44431</v>
      </c>
      <c r="F75" s="64">
        <v>2542.63</v>
      </c>
      <c r="G75" s="17">
        <f t="shared" si="3"/>
        <v>44461</v>
      </c>
      <c r="H75" s="39">
        <f t="shared" si="4"/>
        <v>2542.63</v>
      </c>
      <c r="I75" s="19">
        <f t="shared" si="5"/>
        <v>0</v>
      </c>
      <c r="J75" s="20" t="s">
        <v>9</v>
      </c>
    </row>
    <row r="76" spans="1:11" ht="28.5" x14ac:dyDescent="0.25">
      <c r="A76"/>
      <c r="B76" s="16" t="s">
        <v>256</v>
      </c>
      <c r="C76" s="16" t="s">
        <v>344</v>
      </c>
      <c r="D76" s="16" t="s">
        <v>155</v>
      </c>
      <c r="E76" s="63">
        <v>44431</v>
      </c>
      <c r="F76" s="64">
        <v>3750721.93</v>
      </c>
      <c r="G76" s="17">
        <f t="shared" si="3"/>
        <v>44461</v>
      </c>
      <c r="H76" s="39">
        <f t="shared" si="4"/>
        <v>3750721.93</v>
      </c>
      <c r="I76" s="19">
        <f t="shared" si="5"/>
        <v>0</v>
      </c>
      <c r="J76" s="20" t="s">
        <v>9</v>
      </c>
    </row>
    <row r="77" spans="1:11" x14ac:dyDescent="0.25">
      <c r="A77"/>
      <c r="B77" s="16" t="s">
        <v>256</v>
      </c>
      <c r="C77" s="16" t="s">
        <v>330</v>
      </c>
      <c r="D77" s="16" t="s">
        <v>158</v>
      </c>
      <c r="E77" s="63">
        <v>44431</v>
      </c>
      <c r="F77" s="64">
        <v>171282.23</v>
      </c>
      <c r="G77" s="17">
        <f t="shared" si="3"/>
        <v>44461</v>
      </c>
      <c r="H77" s="39">
        <f t="shared" si="4"/>
        <v>171282.23</v>
      </c>
      <c r="I77" s="19">
        <v>0</v>
      </c>
      <c r="J77" s="20" t="s">
        <v>9</v>
      </c>
    </row>
    <row r="78" spans="1:11" ht="28.5" x14ac:dyDescent="0.25">
      <c r="A78"/>
      <c r="B78" s="16" t="s">
        <v>257</v>
      </c>
      <c r="C78" s="16" t="s">
        <v>331</v>
      </c>
      <c r="D78" s="16" t="s">
        <v>161</v>
      </c>
      <c r="E78" s="63">
        <v>44431</v>
      </c>
      <c r="F78" s="64">
        <v>35400</v>
      </c>
      <c r="G78" s="17">
        <f t="shared" si="3"/>
        <v>44461</v>
      </c>
      <c r="H78" s="39">
        <f t="shared" si="4"/>
        <v>35400</v>
      </c>
      <c r="I78" s="19">
        <f t="shared" si="5"/>
        <v>0</v>
      </c>
      <c r="J78" s="20" t="s">
        <v>9</v>
      </c>
    </row>
    <row r="79" spans="1:11" ht="28.5" x14ac:dyDescent="0.25">
      <c r="A79"/>
      <c r="B79" s="16" t="s">
        <v>258</v>
      </c>
      <c r="C79" s="16" t="s">
        <v>332</v>
      </c>
      <c r="D79" s="16" t="s">
        <v>163</v>
      </c>
      <c r="E79" s="63">
        <v>44431</v>
      </c>
      <c r="F79" s="64">
        <v>122039.05</v>
      </c>
      <c r="G79" s="17">
        <f t="shared" si="3"/>
        <v>44461</v>
      </c>
      <c r="H79" s="39">
        <f t="shared" si="4"/>
        <v>122039.05</v>
      </c>
      <c r="I79" s="19">
        <f t="shared" si="5"/>
        <v>0</v>
      </c>
      <c r="J79" s="20" t="s">
        <v>9</v>
      </c>
    </row>
    <row r="80" spans="1:11" ht="28.5" x14ac:dyDescent="0.25">
      <c r="A80"/>
      <c r="B80" s="16" t="s">
        <v>258</v>
      </c>
      <c r="C80" s="16" t="s">
        <v>359</v>
      </c>
      <c r="D80" s="16" t="s">
        <v>166</v>
      </c>
      <c r="E80" s="63">
        <v>44431</v>
      </c>
      <c r="F80" s="64">
        <v>309998.40000000002</v>
      </c>
      <c r="G80" s="17">
        <f t="shared" si="3"/>
        <v>44461</v>
      </c>
      <c r="H80" s="39">
        <f t="shared" si="4"/>
        <v>309998.40000000002</v>
      </c>
      <c r="I80" s="19">
        <f t="shared" si="5"/>
        <v>0</v>
      </c>
      <c r="J80" s="20" t="s">
        <v>9</v>
      </c>
    </row>
    <row r="81" spans="1:10" ht="28.5" x14ac:dyDescent="0.25">
      <c r="A81"/>
      <c r="B81" s="16" t="s">
        <v>242</v>
      </c>
      <c r="C81" s="16" t="s">
        <v>360</v>
      </c>
      <c r="D81" s="16" t="s">
        <v>168</v>
      </c>
      <c r="E81" s="63">
        <v>44431</v>
      </c>
      <c r="F81" s="64">
        <v>7080</v>
      </c>
      <c r="G81" s="17">
        <f t="shared" si="3"/>
        <v>44461</v>
      </c>
      <c r="H81" s="39">
        <f t="shared" si="4"/>
        <v>7080</v>
      </c>
      <c r="I81" s="19">
        <f t="shared" si="5"/>
        <v>0</v>
      </c>
      <c r="J81" s="20" t="s">
        <v>9</v>
      </c>
    </row>
    <row r="82" spans="1:10" ht="28.5" x14ac:dyDescent="0.25">
      <c r="A82"/>
      <c r="B82" s="16" t="s">
        <v>169</v>
      </c>
      <c r="C82" s="16" t="s">
        <v>361</v>
      </c>
      <c r="D82" s="16" t="s">
        <v>171</v>
      </c>
      <c r="E82" s="63">
        <v>44432</v>
      </c>
      <c r="F82" s="64">
        <v>11500.01</v>
      </c>
      <c r="G82" s="17">
        <f t="shared" si="3"/>
        <v>44462</v>
      </c>
      <c r="H82" s="39">
        <f t="shared" si="4"/>
        <v>11500.01</v>
      </c>
      <c r="I82" s="19">
        <f t="shared" si="5"/>
        <v>0</v>
      </c>
      <c r="J82" s="20" t="s">
        <v>9</v>
      </c>
    </row>
    <row r="83" spans="1:10" ht="28.5" x14ac:dyDescent="0.25">
      <c r="A83"/>
      <c r="B83" s="16" t="s">
        <v>258</v>
      </c>
      <c r="C83" s="16" t="s">
        <v>336</v>
      </c>
      <c r="D83" s="16" t="s">
        <v>172</v>
      </c>
      <c r="E83" s="63">
        <v>44432</v>
      </c>
      <c r="F83" s="64">
        <v>543071.47</v>
      </c>
      <c r="G83" s="17">
        <f t="shared" si="3"/>
        <v>44462</v>
      </c>
      <c r="H83" s="39">
        <f t="shared" si="4"/>
        <v>543071.47</v>
      </c>
      <c r="I83" s="19">
        <f t="shared" si="5"/>
        <v>0</v>
      </c>
      <c r="J83" s="20" t="s">
        <v>9</v>
      </c>
    </row>
    <row r="84" spans="1:10" ht="28.5" x14ac:dyDescent="0.25">
      <c r="A84"/>
      <c r="B84" s="16" t="s">
        <v>259</v>
      </c>
      <c r="C84" s="16" t="s">
        <v>337</v>
      </c>
      <c r="D84" s="16" t="s">
        <v>175</v>
      </c>
      <c r="E84" s="63">
        <v>44433</v>
      </c>
      <c r="F84" s="64">
        <v>38232</v>
      </c>
      <c r="G84" s="17">
        <f t="shared" si="3"/>
        <v>44463</v>
      </c>
      <c r="H84" s="39">
        <f t="shared" si="4"/>
        <v>38232</v>
      </c>
      <c r="I84" s="19">
        <f t="shared" si="5"/>
        <v>0</v>
      </c>
      <c r="J84" s="20" t="s">
        <v>9</v>
      </c>
    </row>
    <row r="85" spans="1:10" x14ac:dyDescent="0.25">
      <c r="A85"/>
      <c r="B85" s="16" t="s">
        <v>260</v>
      </c>
      <c r="C85" s="16" t="s">
        <v>362</v>
      </c>
      <c r="D85" s="16" t="s">
        <v>178</v>
      </c>
      <c r="E85" s="63">
        <v>44434</v>
      </c>
      <c r="F85" s="64">
        <v>282269.19</v>
      </c>
      <c r="G85" s="17">
        <f t="shared" si="3"/>
        <v>44464</v>
      </c>
      <c r="H85" s="39">
        <f t="shared" si="4"/>
        <v>282269.19</v>
      </c>
      <c r="I85" s="19">
        <f t="shared" si="5"/>
        <v>0</v>
      </c>
      <c r="J85" s="20" t="s">
        <v>9</v>
      </c>
    </row>
    <row r="86" spans="1:10" ht="28.5" x14ac:dyDescent="0.25">
      <c r="A86"/>
      <c r="B86" s="16" t="s">
        <v>180</v>
      </c>
      <c r="C86" s="16" t="s">
        <v>339</v>
      </c>
      <c r="D86" s="16" t="s">
        <v>80</v>
      </c>
      <c r="E86" s="63">
        <v>44435</v>
      </c>
      <c r="F86" s="64">
        <v>467263.95</v>
      </c>
      <c r="G86" s="17">
        <f t="shared" si="3"/>
        <v>44465</v>
      </c>
      <c r="H86" s="39">
        <f t="shared" si="4"/>
        <v>467263.95</v>
      </c>
      <c r="I86" s="19">
        <f t="shared" si="5"/>
        <v>0</v>
      </c>
      <c r="J86" s="20" t="s">
        <v>9</v>
      </c>
    </row>
    <row r="87" spans="1:10" ht="28.5" x14ac:dyDescent="0.25">
      <c r="A87"/>
      <c r="B87" s="16" t="s">
        <v>181</v>
      </c>
      <c r="C87" s="16" t="s">
        <v>340</v>
      </c>
      <c r="D87" s="16" t="s">
        <v>183</v>
      </c>
      <c r="E87" s="63">
        <v>44438</v>
      </c>
      <c r="F87" s="64">
        <v>131111.10999999999</v>
      </c>
      <c r="G87" s="17">
        <f t="shared" si="3"/>
        <v>44468</v>
      </c>
      <c r="H87" s="39">
        <f t="shared" si="4"/>
        <v>131111.10999999999</v>
      </c>
      <c r="I87" s="19">
        <f t="shared" si="5"/>
        <v>0</v>
      </c>
      <c r="J87" s="20" t="s">
        <v>9</v>
      </c>
    </row>
    <row r="88" spans="1:10" ht="28.5" x14ac:dyDescent="0.25">
      <c r="A88"/>
      <c r="B88" s="16" t="s">
        <v>184</v>
      </c>
      <c r="C88" s="16" t="s">
        <v>341</v>
      </c>
      <c r="D88" s="16" t="s">
        <v>186</v>
      </c>
      <c r="E88" s="63">
        <v>44439</v>
      </c>
      <c r="F88" s="64">
        <v>49500</v>
      </c>
      <c r="G88" s="17">
        <f t="shared" si="3"/>
        <v>44469</v>
      </c>
      <c r="H88" s="39">
        <f t="shared" si="4"/>
        <v>49500</v>
      </c>
      <c r="I88" s="19">
        <f t="shared" si="5"/>
        <v>0</v>
      </c>
      <c r="J88" s="20" t="s">
        <v>10</v>
      </c>
    </row>
    <row r="89" spans="1:10" x14ac:dyDescent="0.25">
      <c r="A89"/>
      <c r="B89" s="16" t="s">
        <v>187</v>
      </c>
      <c r="C89" s="16" t="s">
        <v>345</v>
      </c>
      <c r="D89" s="16" t="s">
        <v>189</v>
      </c>
      <c r="E89" s="63">
        <v>44439</v>
      </c>
      <c r="F89" s="64">
        <v>146627.39000000001</v>
      </c>
      <c r="G89" s="17">
        <f t="shared" si="3"/>
        <v>44469</v>
      </c>
      <c r="H89" s="39">
        <f t="shared" si="4"/>
        <v>146627.39000000001</v>
      </c>
      <c r="I89" s="19">
        <f t="shared" si="5"/>
        <v>0</v>
      </c>
      <c r="J89" s="20" t="s">
        <v>9</v>
      </c>
    </row>
    <row r="90" spans="1:10" ht="28.5" x14ac:dyDescent="0.25">
      <c r="A90"/>
      <c r="B90" s="16" t="s">
        <v>261</v>
      </c>
      <c r="C90" s="16" t="s">
        <v>342</v>
      </c>
      <c r="D90" s="16" t="s">
        <v>191</v>
      </c>
      <c r="E90" s="63">
        <v>44439</v>
      </c>
      <c r="F90" s="64">
        <v>146627.39000000001</v>
      </c>
      <c r="G90" s="17">
        <f t="shared" si="3"/>
        <v>44469</v>
      </c>
      <c r="H90" s="39">
        <f t="shared" si="4"/>
        <v>146627.39000000001</v>
      </c>
      <c r="I90" s="19">
        <f t="shared" si="5"/>
        <v>0</v>
      </c>
      <c r="J90" s="20" t="s">
        <v>9</v>
      </c>
    </row>
    <row r="91" spans="1:10" s="65" customFormat="1" ht="15.75" x14ac:dyDescent="0.25">
      <c r="D91" s="24"/>
      <c r="E91" s="66"/>
      <c r="F91" s="67">
        <f>SUM(F10:F90)</f>
        <v>16513285.240000002</v>
      </c>
      <c r="G91" s="67"/>
      <c r="H91" s="67">
        <f>SUM(H10:H90)</f>
        <v>16513285.240000002</v>
      </c>
      <c r="I91" s="67">
        <f>SUM(I10:I90)</f>
        <v>0</v>
      </c>
      <c r="J91" s="68"/>
    </row>
    <row r="92" spans="1:10" x14ac:dyDescent="0.25">
      <c r="E92" s="75"/>
      <c r="F92" s="58"/>
    </row>
    <row r="93" spans="1:10" s="72" customFormat="1" x14ac:dyDescent="0.25">
      <c r="C93" s="74" t="s">
        <v>368</v>
      </c>
      <c r="D93" s="74" t="s">
        <v>369</v>
      </c>
    </row>
    <row r="94" spans="1:10" s="72" customFormat="1" x14ac:dyDescent="0.25">
      <c r="C94" s="73" t="s">
        <v>370</v>
      </c>
      <c r="D94" s="73" t="s">
        <v>371</v>
      </c>
    </row>
    <row r="95" spans="1:10" s="72" customFormat="1" x14ac:dyDescent="0.25"/>
    <row r="96" spans="1:10" x14ac:dyDescent="0.25">
      <c r="E96" s="66"/>
      <c r="F96" s="58"/>
    </row>
    <row r="97" spans="2:10" ht="15.75" x14ac:dyDescent="0.25">
      <c r="C97" s="30"/>
      <c r="E97" s="66"/>
      <c r="F97" s="69"/>
      <c r="H97" s="32"/>
    </row>
    <row r="98" spans="2:10" ht="23.25" x14ac:dyDescent="0.25">
      <c r="B98" s="70"/>
      <c r="C98" s="132"/>
      <c r="D98" s="132"/>
      <c r="E98" s="132"/>
      <c r="F98" s="132"/>
      <c r="G98" s="132"/>
      <c r="H98" s="132"/>
      <c r="I98" s="132"/>
      <c r="J98" s="132"/>
    </row>
    <row r="99" spans="2:10" ht="23.25" x14ac:dyDescent="0.25">
      <c r="C99" s="132"/>
      <c r="D99" s="132"/>
      <c r="E99" s="132"/>
      <c r="F99" s="132"/>
      <c r="G99" s="132"/>
      <c r="H99" s="132"/>
      <c r="I99" s="132"/>
      <c r="J99" s="132"/>
    </row>
    <row r="100" spans="2:10" ht="18" x14ac:dyDescent="0.25">
      <c r="C100" s="33"/>
      <c r="D100" s="34"/>
      <c r="E100" s="35"/>
      <c r="F100" s="34"/>
      <c r="G100" s="35"/>
      <c r="H100" s="36"/>
      <c r="I100" s="37"/>
    </row>
  </sheetData>
  <sheetProtection insertRows="0" deleteRows="0" sort="0"/>
  <protectedRanges>
    <protectedRange sqref="C5:D5" name="Rango2_1_1"/>
  </protectedRanges>
  <mergeCells count="12">
    <mergeCell ref="C98:J98"/>
    <mergeCell ref="C99:J99"/>
    <mergeCell ref="B8:B9"/>
    <mergeCell ref="C5:K5"/>
    <mergeCell ref="C8:C9"/>
    <mergeCell ref="D8:D9"/>
    <mergeCell ref="E8:E9"/>
    <mergeCell ref="F8:F9"/>
    <mergeCell ref="G8:G9"/>
    <mergeCell ref="H8:H9"/>
    <mergeCell ref="I8:I9"/>
    <mergeCell ref="J8:J9"/>
  </mergeCells>
  <pageMargins left="0.25" right="0.25" top="0.75" bottom="0.75" header="0.3" footer="0.3"/>
  <pageSetup scale="33" fitToHeight="0" orientation="portrait" r:id="rId1"/>
  <headerFooter>
    <oddFooter>&amp;C&amp;P</oddFooter>
  </headerFooter>
  <rowBreaks count="3" manualBreakCount="3">
    <brk id="31" max="16383" man="1"/>
    <brk id="46" max="16383" man="1"/>
    <brk id="48"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99"/>
  <sheetViews>
    <sheetView topLeftCell="A7" workbookViewId="0">
      <selection activeCell="D101" sqref="D101"/>
    </sheetView>
  </sheetViews>
  <sheetFormatPr baseColWidth="10" defaultRowHeight="15" x14ac:dyDescent="0.25"/>
  <cols>
    <col min="1" max="1" width="53.28515625" customWidth="1"/>
    <col min="2" max="2" width="55.140625" customWidth="1"/>
    <col min="3" max="3" width="23.7109375" customWidth="1"/>
    <col min="5" max="5" width="25.140625" bestFit="1" customWidth="1"/>
    <col min="7" max="7" width="19.140625" customWidth="1"/>
    <col min="9" max="9" width="13.85546875" customWidth="1"/>
  </cols>
  <sheetData>
    <row r="1" spans="1:10" x14ac:dyDescent="0.25">
      <c r="A1" s="78"/>
      <c r="B1" s="60"/>
      <c r="C1" s="60"/>
      <c r="D1" s="59"/>
      <c r="E1" s="60"/>
      <c r="F1" s="59"/>
      <c r="G1" s="61"/>
      <c r="H1" s="9"/>
      <c r="I1" s="62"/>
      <c r="J1" s="78"/>
    </row>
    <row r="2" spans="1:10" x14ac:dyDescent="0.25">
      <c r="A2" s="78"/>
      <c r="B2" s="60"/>
      <c r="C2" s="60"/>
      <c r="D2" s="59"/>
      <c r="E2" s="60"/>
      <c r="F2" s="59"/>
      <c r="G2" s="61"/>
      <c r="H2" s="9"/>
      <c r="I2" s="62"/>
      <c r="J2" s="78"/>
    </row>
    <row r="3" spans="1:10" x14ac:dyDescent="0.25">
      <c r="A3" s="78"/>
      <c r="B3" s="60"/>
      <c r="C3" s="60"/>
      <c r="D3" s="59"/>
      <c r="E3" s="60"/>
      <c r="F3" s="59"/>
      <c r="G3" s="61"/>
      <c r="H3" s="9"/>
      <c r="I3" s="62"/>
      <c r="J3" s="78"/>
    </row>
    <row r="4" spans="1:10" x14ac:dyDescent="0.25">
      <c r="A4" s="78"/>
      <c r="B4" s="60"/>
      <c r="C4" s="60"/>
      <c r="D4" s="59"/>
      <c r="E4" s="60"/>
      <c r="F4" s="59"/>
      <c r="G4" s="61"/>
      <c r="H4" s="9"/>
      <c r="I4" s="62"/>
      <c r="J4" s="78"/>
    </row>
    <row r="5" spans="1:10" ht="18" x14ac:dyDescent="0.25">
      <c r="A5" s="78"/>
      <c r="B5" s="143" t="s">
        <v>19</v>
      </c>
      <c r="C5" s="143"/>
      <c r="D5" s="143"/>
      <c r="E5" s="143"/>
      <c r="F5" s="143"/>
      <c r="G5" s="143"/>
      <c r="H5" s="143"/>
      <c r="I5" s="143"/>
      <c r="J5" s="143"/>
    </row>
    <row r="6" spans="1:10" x14ac:dyDescent="0.25">
      <c r="A6" s="78"/>
      <c r="B6" s="60"/>
      <c r="C6" s="60"/>
      <c r="D6" s="59"/>
      <c r="E6" s="60"/>
      <c r="F6" s="59"/>
      <c r="G6" s="61"/>
      <c r="H6" s="9"/>
      <c r="I6" s="62"/>
      <c r="J6" s="78"/>
    </row>
    <row r="7" spans="1:10" ht="15.75" thickBot="1" x14ac:dyDescent="0.3">
      <c r="A7" s="78"/>
      <c r="B7" s="60"/>
      <c r="C7" s="60"/>
      <c r="D7" s="59"/>
      <c r="E7" s="60"/>
      <c r="F7" s="59"/>
      <c r="G7" s="61"/>
      <c r="H7" s="9"/>
      <c r="I7" s="62"/>
      <c r="J7" s="79"/>
    </row>
    <row r="8" spans="1:10" x14ac:dyDescent="0.25">
      <c r="A8" s="144" t="s">
        <v>1</v>
      </c>
      <c r="B8" s="146" t="s">
        <v>0</v>
      </c>
      <c r="C8" s="148" t="s">
        <v>2</v>
      </c>
      <c r="D8" s="146" t="s">
        <v>3</v>
      </c>
      <c r="E8" s="146" t="s">
        <v>4</v>
      </c>
      <c r="F8" s="146" t="s">
        <v>7</v>
      </c>
      <c r="G8" s="150" t="s">
        <v>5</v>
      </c>
      <c r="H8" s="150" t="s">
        <v>6</v>
      </c>
      <c r="I8" s="152" t="s">
        <v>8</v>
      </c>
      <c r="J8" s="80"/>
    </row>
    <row r="9" spans="1:10" x14ac:dyDescent="0.25">
      <c r="A9" s="145"/>
      <c r="B9" s="147"/>
      <c r="C9" s="149"/>
      <c r="D9" s="147"/>
      <c r="E9" s="147"/>
      <c r="F9" s="147"/>
      <c r="G9" s="151"/>
      <c r="H9" s="151"/>
      <c r="I9" s="153"/>
      <c r="J9" s="80"/>
    </row>
    <row r="10" spans="1:10" ht="71.25" x14ac:dyDescent="0.25">
      <c r="A10" s="16" t="s">
        <v>262</v>
      </c>
      <c r="B10" s="16" t="s">
        <v>363</v>
      </c>
      <c r="C10" s="16" t="s">
        <v>14</v>
      </c>
      <c r="D10" s="76">
        <v>44412</v>
      </c>
      <c r="E10" s="77">
        <v>160000</v>
      </c>
      <c r="F10" s="17">
        <f t="shared" ref="F10:F73" si="0">D10+30</f>
        <v>44442</v>
      </c>
      <c r="G10" s="18">
        <f t="shared" ref="G10:G73" si="1">+E10</f>
        <v>160000</v>
      </c>
      <c r="H10" s="19">
        <f t="shared" ref="H10:H73" si="2">+E10-G10</f>
        <v>0</v>
      </c>
      <c r="I10" s="20" t="s">
        <v>9</v>
      </c>
      <c r="J10" s="79"/>
    </row>
    <row r="11" spans="1:10" ht="71.25" x14ac:dyDescent="0.25">
      <c r="A11" s="16" t="s">
        <v>229</v>
      </c>
      <c r="B11" s="16" t="s">
        <v>347</v>
      </c>
      <c r="C11" s="16" t="s">
        <v>17</v>
      </c>
      <c r="D11" s="76">
        <v>44412</v>
      </c>
      <c r="E11" s="77">
        <v>10499.58</v>
      </c>
      <c r="F11" s="17">
        <f t="shared" si="0"/>
        <v>44442</v>
      </c>
      <c r="G11" s="18">
        <f t="shared" si="1"/>
        <v>10499.58</v>
      </c>
      <c r="H11" s="19">
        <f t="shared" si="2"/>
        <v>0</v>
      </c>
      <c r="I11" s="20" t="s">
        <v>10</v>
      </c>
      <c r="J11" s="79"/>
    </row>
    <row r="12" spans="1:10" ht="71.25" x14ac:dyDescent="0.25">
      <c r="A12" s="16" t="s">
        <v>229</v>
      </c>
      <c r="B12" s="16" t="s">
        <v>265</v>
      </c>
      <c r="C12" s="16" t="s">
        <v>18</v>
      </c>
      <c r="D12" s="76">
        <v>44412</v>
      </c>
      <c r="E12" s="77">
        <v>11800</v>
      </c>
      <c r="F12" s="17">
        <f t="shared" si="0"/>
        <v>44442</v>
      </c>
      <c r="G12" s="18">
        <f t="shared" si="1"/>
        <v>11800</v>
      </c>
      <c r="H12" s="19">
        <f t="shared" si="2"/>
        <v>0</v>
      </c>
      <c r="I12" s="20" t="s">
        <v>9</v>
      </c>
      <c r="J12" s="79"/>
    </row>
    <row r="13" spans="1:10" ht="71.25" x14ac:dyDescent="0.25">
      <c r="A13" s="16" t="s">
        <v>230</v>
      </c>
      <c r="B13" s="16" t="s">
        <v>266</v>
      </c>
      <c r="C13" s="16" t="s">
        <v>204</v>
      </c>
      <c r="D13" s="76">
        <v>44412</v>
      </c>
      <c r="E13" s="77">
        <v>1081075.8</v>
      </c>
      <c r="F13" s="17">
        <f t="shared" si="0"/>
        <v>44442</v>
      </c>
      <c r="G13" s="18">
        <f t="shared" si="1"/>
        <v>1081075.8</v>
      </c>
      <c r="H13" s="19">
        <f t="shared" si="2"/>
        <v>0</v>
      </c>
      <c r="I13" s="20" t="s">
        <v>9</v>
      </c>
      <c r="J13" s="79"/>
    </row>
    <row r="14" spans="1:10" ht="57" x14ac:dyDescent="0.25">
      <c r="A14" s="16" t="s">
        <v>21</v>
      </c>
      <c r="B14" s="16" t="s">
        <v>267</v>
      </c>
      <c r="C14" s="16" t="s">
        <v>23</v>
      </c>
      <c r="D14" s="76">
        <v>44414</v>
      </c>
      <c r="E14" s="77">
        <v>18575.09</v>
      </c>
      <c r="F14" s="17">
        <f t="shared" si="0"/>
        <v>44444</v>
      </c>
      <c r="G14" s="18">
        <f t="shared" si="1"/>
        <v>18575.09</v>
      </c>
      <c r="H14" s="19">
        <f t="shared" si="2"/>
        <v>0</v>
      </c>
      <c r="I14" s="20" t="s">
        <v>9</v>
      </c>
      <c r="J14" s="79"/>
    </row>
    <row r="15" spans="1:10" ht="85.5" x14ac:dyDescent="0.25">
      <c r="A15" s="16" t="s">
        <v>24</v>
      </c>
      <c r="B15" s="16" t="s">
        <v>268</v>
      </c>
      <c r="C15" s="16" t="s">
        <v>26</v>
      </c>
      <c r="D15" s="76">
        <v>44414</v>
      </c>
      <c r="E15" s="77">
        <v>81420</v>
      </c>
      <c r="F15" s="17">
        <f t="shared" si="0"/>
        <v>44444</v>
      </c>
      <c r="G15" s="18">
        <f t="shared" si="1"/>
        <v>81420</v>
      </c>
      <c r="H15" s="19">
        <f t="shared" si="2"/>
        <v>0</v>
      </c>
      <c r="I15" s="20" t="s">
        <v>9</v>
      </c>
      <c r="J15" s="79"/>
    </row>
    <row r="16" spans="1:10" ht="71.25" x14ac:dyDescent="0.25">
      <c r="A16" s="16" t="s">
        <v>27</v>
      </c>
      <c r="B16" s="16" t="s">
        <v>364</v>
      </c>
      <c r="C16" s="16" t="s">
        <v>28</v>
      </c>
      <c r="D16" s="76">
        <v>44417</v>
      </c>
      <c r="E16" s="77">
        <v>58344.639999999999</v>
      </c>
      <c r="F16" s="17">
        <f t="shared" si="0"/>
        <v>44447</v>
      </c>
      <c r="G16" s="18">
        <f t="shared" si="1"/>
        <v>58344.639999999999</v>
      </c>
      <c r="H16" s="19">
        <f t="shared" si="2"/>
        <v>0</v>
      </c>
      <c r="I16" s="20" t="s">
        <v>9</v>
      </c>
      <c r="J16" s="79"/>
    </row>
    <row r="17" spans="1:10" ht="57" x14ac:dyDescent="0.25">
      <c r="A17" s="16" t="s">
        <v>29</v>
      </c>
      <c r="B17" s="16" t="s">
        <v>349</v>
      </c>
      <c r="C17" s="16" t="s">
        <v>30</v>
      </c>
      <c r="D17" s="76">
        <v>44417</v>
      </c>
      <c r="E17" s="77">
        <v>26780.27</v>
      </c>
      <c r="F17" s="17">
        <f t="shared" si="0"/>
        <v>44447</v>
      </c>
      <c r="G17" s="18">
        <f t="shared" si="1"/>
        <v>26780.27</v>
      </c>
      <c r="H17" s="19">
        <f t="shared" si="2"/>
        <v>0</v>
      </c>
      <c r="I17" s="20" t="s">
        <v>9</v>
      </c>
      <c r="J17" s="79"/>
    </row>
    <row r="18" spans="1:10" ht="71.25" x14ac:dyDescent="0.25">
      <c r="A18" s="16" t="s">
        <v>231</v>
      </c>
      <c r="B18" s="16" t="s">
        <v>348</v>
      </c>
      <c r="C18" s="16" t="s">
        <v>32</v>
      </c>
      <c r="D18" s="76">
        <v>44417</v>
      </c>
      <c r="E18" s="77">
        <v>130954.36</v>
      </c>
      <c r="F18" s="17">
        <f t="shared" si="0"/>
        <v>44447</v>
      </c>
      <c r="G18" s="18">
        <f t="shared" si="1"/>
        <v>130954.36</v>
      </c>
      <c r="H18" s="19">
        <f t="shared" si="2"/>
        <v>0</v>
      </c>
      <c r="I18" s="20" t="s">
        <v>9</v>
      </c>
      <c r="J18" s="79"/>
    </row>
    <row r="19" spans="1:10" ht="57" x14ac:dyDescent="0.25">
      <c r="A19" s="16" t="s">
        <v>33</v>
      </c>
      <c r="B19" s="16" t="s">
        <v>272</v>
      </c>
      <c r="C19" s="16" t="s">
        <v>34</v>
      </c>
      <c r="D19" s="76">
        <v>44417</v>
      </c>
      <c r="E19" s="77">
        <v>129430</v>
      </c>
      <c r="F19" s="17">
        <f t="shared" si="0"/>
        <v>44447</v>
      </c>
      <c r="G19" s="18">
        <f t="shared" si="1"/>
        <v>129430</v>
      </c>
      <c r="H19" s="19">
        <f t="shared" si="2"/>
        <v>0</v>
      </c>
      <c r="I19" s="20" t="s">
        <v>10</v>
      </c>
      <c r="J19" s="79"/>
    </row>
    <row r="20" spans="1:10" ht="71.25" x14ac:dyDescent="0.25">
      <c r="A20" s="16" t="s">
        <v>35</v>
      </c>
      <c r="B20" s="16" t="s">
        <v>273</v>
      </c>
      <c r="C20" s="16" t="s">
        <v>36</v>
      </c>
      <c r="D20" s="76">
        <v>44417</v>
      </c>
      <c r="E20" s="77">
        <v>16520</v>
      </c>
      <c r="F20" s="17">
        <f t="shared" si="0"/>
        <v>44447</v>
      </c>
      <c r="G20" s="18">
        <f t="shared" si="1"/>
        <v>16520</v>
      </c>
      <c r="H20" s="19">
        <f t="shared" si="2"/>
        <v>0</v>
      </c>
      <c r="I20" s="20" t="s">
        <v>9</v>
      </c>
      <c r="J20" s="79"/>
    </row>
    <row r="21" spans="1:10" ht="71.25" x14ac:dyDescent="0.25">
      <c r="A21" s="16" t="s">
        <v>37</v>
      </c>
      <c r="B21" s="16" t="s">
        <v>274</v>
      </c>
      <c r="C21" s="16" t="s">
        <v>40</v>
      </c>
      <c r="D21" s="76">
        <v>44417</v>
      </c>
      <c r="E21" s="77">
        <v>63130</v>
      </c>
      <c r="F21" s="17">
        <f t="shared" si="0"/>
        <v>44447</v>
      </c>
      <c r="G21" s="18">
        <f t="shared" si="1"/>
        <v>63130</v>
      </c>
      <c r="H21" s="19">
        <f t="shared" si="2"/>
        <v>0</v>
      </c>
      <c r="I21" s="20" t="s">
        <v>9</v>
      </c>
      <c r="J21" s="79"/>
    </row>
    <row r="22" spans="1:10" ht="71.25" x14ac:dyDescent="0.25">
      <c r="A22" s="16" t="s">
        <v>232</v>
      </c>
      <c r="B22" s="16" t="s">
        <v>365</v>
      </c>
      <c r="C22" s="16" t="s">
        <v>39</v>
      </c>
      <c r="D22" s="76">
        <v>44417</v>
      </c>
      <c r="E22" s="77">
        <v>4130</v>
      </c>
      <c r="F22" s="17">
        <f t="shared" si="0"/>
        <v>44447</v>
      </c>
      <c r="G22" s="21">
        <f t="shared" si="1"/>
        <v>4130</v>
      </c>
      <c r="H22" s="22">
        <f t="shared" si="2"/>
        <v>0</v>
      </c>
      <c r="I22" s="20" t="s">
        <v>9</v>
      </c>
      <c r="J22" s="79"/>
    </row>
    <row r="23" spans="1:10" ht="71.25" x14ac:dyDescent="0.25">
      <c r="A23" s="16" t="s">
        <v>233</v>
      </c>
      <c r="B23" s="16" t="s">
        <v>276</v>
      </c>
      <c r="C23" s="16" t="s">
        <v>42</v>
      </c>
      <c r="D23" s="76">
        <v>44417</v>
      </c>
      <c r="E23" s="77">
        <v>258489.60000000001</v>
      </c>
      <c r="F23" s="17">
        <f t="shared" si="0"/>
        <v>44447</v>
      </c>
      <c r="G23" s="18">
        <f t="shared" si="1"/>
        <v>258489.60000000001</v>
      </c>
      <c r="H23" s="19">
        <f t="shared" si="2"/>
        <v>0</v>
      </c>
      <c r="I23" s="20" t="s">
        <v>9</v>
      </c>
      <c r="J23" s="79"/>
    </row>
    <row r="24" spans="1:10" ht="71.25" x14ac:dyDescent="0.25">
      <c r="A24" s="16" t="s">
        <v>233</v>
      </c>
      <c r="B24" s="16" t="s">
        <v>277</v>
      </c>
      <c r="C24" s="16" t="s">
        <v>43</v>
      </c>
      <c r="D24" s="76">
        <v>44417</v>
      </c>
      <c r="E24" s="77">
        <v>110037.36</v>
      </c>
      <c r="F24" s="17">
        <f t="shared" si="0"/>
        <v>44447</v>
      </c>
      <c r="G24" s="18">
        <f t="shared" si="1"/>
        <v>110037.36</v>
      </c>
      <c r="H24" s="19">
        <f t="shared" si="2"/>
        <v>0</v>
      </c>
      <c r="I24" s="20" t="s">
        <v>9</v>
      </c>
      <c r="J24" s="79"/>
    </row>
    <row r="25" spans="1:10" ht="71.25" x14ac:dyDescent="0.25">
      <c r="A25" s="16" t="s">
        <v>44</v>
      </c>
      <c r="B25" s="16" t="s">
        <v>278</v>
      </c>
      <c r="C25" s="16" t="s">
        <v>45</v>
      </c>
      <c r="D25" s="76">
        <v>44417</v>
      </c>
      <c r="E25" s="77">
        <v>70800</v>
      </c>
      <c r="F25" s="17">
        <f t="shared" si="0"/>
        <v>44447</v>
      </c>
      <c r="G25" s="18">
        <f t="shared" si="1"/>
        <v>70800</v>
      </c>
      <c r="H25" s="19">
        <f t="shared" si="2"/>
        <v>0</v>
      </c>
      <c r="I25" s="20" t="s">
        <v>10</v>
      </c>
      <c r="J25" s="79"/>
    </row>
    <row r="26" spans="1:10" ht="71.25" x14ac:dyDescent="0.25">
      <c r="A26" s="16" t="s">
        <v>234</v>
      </c>
      <c r="B26" s="16" t="s">
        <v>350</v>
      </c>
      <c r="C26" s="16" t="s">
        <v>47</v>
      </c>
      <c r="D26" s="76">
        <v>44418</v>
      </c>
      <c r="E26" s="77">
        <v>310340</v>
      </c>
      <c r="F26" s="17">
        <f t="shared" si="0"/>
        <v>44448</v>
      </c>
      <c r="G26" s="18">
        <f t="shared" si="1"/>
        <v>310340</v>
      </c>
      <c r="H26" s="19">
        <f t="shared" si="2"/>
        <v>0</v>
      </c>
      <c r="I26" s="20" t="s">
        <v>9</v>
      </c>
      <c r="J26" s="79"/>
    </row>
    <row r="27" spans="1:10" ht="71.25" x14ac:dyDescent="0.25">
      <c r="A27" s="16" t="s">
        <v>235</v>
      </c>
      <c r="B27" s="16" t="s">
        <v>280</v>
      </c>
      <c r="C27" s="16" t="s">
        <v>50</v>
      </c>
      <c r="D27" s="76">
        <v>44418</v>
      </c>
      <c r="E27" s="77">
        <v>156000</v>
      </c>
      <c r="F27" s="17">
        <f t="shared" si="0"/>
        <v>44448</v>
      </c>
      <c r="G27" s="18">
        <f t="shared" si="1"/>
        <v>156000</v>
      </c>
      <c r="H27" s="19">
        <f t="shared" si="2"/>
        <v>0</v>
      </c>
      <c r="I27" s="20" t="s">
        <v>10</v>
      </c>
      <c r="J27" s="79"/>
    </row>
    <row r="28" spans="1:10" ht="71.25" x14ac:dyDescent="0.25">
      <c r="A28" s="16" t="s">
        <v>236</v>
      </c>
      <c r="B28" s="16" t="s">
        <v>281</v>
      </c>
      <c r="C28" s="16" t="s">
        <v>52</v>
      </c>
      <c r="D28" s="76">
        <v>44418</v>
      </c>
      <c r="E28" s="77">
        <v>7566.69</v>
      </c>
      <c r="F28" s="17">
        <f t="shared" si="0"/>
        <v>44448</v>
      </c>
      <c r="G28" s="18">
        <f t="shared" si="1"/>
        <v>7566.69</v>
      </c>
      <c r="H28" s="19">
        <f t="shared" si="2"/>
        <v>0</v>
      </c>
      <c r="I28" s="20" t="s">
        <v>9</v>
      </c>
      <c r="J28" s="79"/>
    </row>
    <row r="29" spans="1:10" ht="71.25" x14ac:dyDescent="0.25">
      <c r="A29" s="16" t="s">
        <v>236</v>
      </c>
      <c r="B29" s="16" t="s">
        <v>282</v>
      </c>
      <c r="C29" s="16" t="s">
        <v>53</v>
      </c>
      <c r="D29" s="76">
        <v>44418</v>
      </c>
      <c r="E29" s="77">
        <v>15384.9</v>
      </c>
      <c r="F29" s="17">
        <f t="shared" si="0"/>
        <v>44448</v>
      </c>
      <c r="G29" s="18">
        <f t="shared" si="1"/>
        <v>15384.9</v>
      </c>
      <c r="H29" s="19">
        <f t="shared" si="2"/>
        <v>0</v>
      </c>
      <c r="I29" s="20" t="s">
        <v>9</v>
      </c>
      <c r="J29" s="79"/>
    </row>
    <row r="30" spans="1:10" ht="71.25" x14ac:dyDescent="0.25">
      <c r="A30" s="16" t="s">
        <v>236</v>
      </c>
      <c r="B30" s="16" t="s">
        <v>283</v>
      </c>
      <c r="C30" s="16" t="s">
        <v>54</v>
      </c>
      <c r="D30" s="76">
        <v>44418</v>
      </c>
      <c r="E30" s="77">
        <v>3902.54</v>
      </c>
      <c r="F30" s="17">
        <f t="shared" si="0"/>
        <v>44448</v>
      </c>
      <c r="G30" s="18">
        <f t="shared" si="1"/>
        <v>3902.54</v>
      </c>
      <c r="H30" s="19">
        <f t="shared" si="2"/>
        <v>0</v>
      </c>
      <c r="I30" s="20" t="s">
        <v>9</v>
      </c>
      <c r="J30" s="79"/>
    </row>
    <row r="31" spans="1:10" ht="85.5" x14ac:dyDescent="0.25">
      <c r="A31" s="16" t="s">
        <v>236</v>
      </c>
      <c r="B31" s="16" t="s">
        <v>284</v>
      </c>
      <c r="C31" s="16" t="s">
        <v>55</v>
      </c>
      <c r="D31" s="76">
        <v>44418</v>
      </c>
      <c r="E31" s="77">
        <v>398801.74</v>
      </c>
      <c r="F31" s="17">
        <f t="shared" si="0"/>
        <v>44448</v>
      </c>
      <c r="G31" s="18">
        <f t="shared" si="1"/>
        <v>398801.74</v>
      </c>
      <c r="H31" s="19">
        <f t="shared" si="2"/>
        <v>0</v>
      </c>
      <c r="I31" s="20" t="s">
        <v>9</v>
      </c>
      <c r="J31" s="79"/>
    </row>
    <row r="32" spans="1:10" ht="71.25" x14ac:dyDescent="0.25">
      <c r="A32" s="16" t="s">
        <v>235</v>
      </c>
      <c r="B32" s="16" t="s">
        <v>285</v>
      </c>
      <c r="C32" s="16" t="s">
        <v>56</v>
      </c>
      <c r="D32" s="76">
        <v>44418</v>
      </c>
      <c r="E32" s="77">
        <v>5964.21</v>
      </c>
      <c r="F32" s="17">
        <f t="shared" si="0"/>
        <v>44448</v>
      </c>
      <c r="G32" s="18">
        <f t="shared" si="1"/>
        <v>5964.21</v>
      </c>
      <c r="H32" s="19">
        <f>+E32-G32</f>
        <v>0</v>
      </c>
      <c r="I32" s="20" t="s">
        <v>9</v>
      </c>
      <c r="J32" s="79"/>
    </row>
    <row r="33" spans="1:10" ht="128.25" x14ac:dyDescent="0.25">
      <c r="A33" s="16" t="s">
        <v>237</v>
      </c>
      <c r="B33" s="16" t="s">
        <v>286</v>
      </c>
      <c r="C33" s="16" t="s">
        <v>58</v>
      </c>
      <c r="D33" s="76">
        <v>44418</v>
      </c>
      <c r="E33" s="77">
        <v>379436.33</v>
      </c>
      <c r="F33" s="17">
        <f t="shared" si="0"/>
        <v>44448</v>
      </c>
      <c r="G33" s="18">
        <f t="shared" si="1"/>
        <v>379436.33</v>
      </c>
      <c r="H33" s="19">
        <f t="shared" si="2"/>
        <v>0</v>
      </c>
      <c r="I33" s="20" t="s">
        <v>9</v>
      </c>
      <c r="J33" s="79"/>
    </row>
    <row r="34" spans="1:10" ht="57" x14ac:dyDescent="0.25">
      <c r="A34" s="16" t="s">
        <v>234</v>
      </c>
      <c r="B34" s="16" t="s">
        <v>287</v>
      </c>
      <c r="C34" s="16" t="s">
        <v>59</v>
      </c>
      <c r="D34" s="76">
        <v>44418</v>
      </c>
      <c r="E34" s="77">
        <v>89680</v>
      </c>
      <c r="F34" s="17">
        <f t="shared" si="0"/>
        <v>44448</v>
      </c>
      <c r="G34" s="18">
        <f t="shared" si="1"/>
        <v>89680</v>
      </c>
      <c r="H34" s="19">
        <f t="shared" si="2"/>
        <v>0</v>
      </c>
      <c r="I34" s="20" t="s">
        <v>9</v>
      </c>
      <c r="J34" s="79"/>
    </row>
    <row r="35" spans="1:10" ht="57" x14ac:dyDescent="0.25">
      <c r="A35" s="16" t="s">
        <v>238</v>
      </c>
      <c r="B35" s="16" t="s">
        <v>288</v>
      </c>
      <c r="C35" s="16" t="s">
        <v>61</v>
      </c>
      <c r="D35" s="76">
        <v>44418</v>
      </c>
      <c r="E35" s="77">
        <v>918040</v>
      </c>
      <c r="F35" s="17">
        <f t="shared" si="0"/>
        <v>44448</v>
      </c>
      <c r="G35" s="18">
        <f t="shared" si="1"/>
        <v>918040</v>
      </c>
      <c r="H35" s="19">
        <f t="shared" si="2"/>
        <v>0</v>
      </c>
      <c r="I35" s="20" t="s">
        <v>10</v>
      </c>
      <c r="J35" s="79"/>
    </row>
    <row r="36" spans="1:10" ht="71.25" x14ac:dyDescent="0.25">
      <c r="A36" s="16" t="s">
        <v>239</v>
      </c>
      <c r="B36" s="16" t="s">
        <v>289</v>
      </c>
      <c r="C36" s="16" t="s">
        <v>62</v>
      </c>
      <c r="D36" s="76">
        <v>44418</v>
      </c>
      <c r="E36" s="77">
        <v>16500</v>
      </c>
      <c r="F36" s="17">
        <f t="shared" si="0"/>
        <v>44448</v>
      </c>
      <c r="G36" s="18">
        <f t="shared" si="1"/>
        <v>16500</v>
      </c>
      <c r="H36" s="19">
        <f t="shared" si="2"/>
        <v>0</v>
      </c>
      <c r="I36" s="20" t="s">
        <v>9</v>
      </c>
      <c r="J36" s="79"/>
    </row>
    <row r="37" spans="1:10" ht="85.5" x14ac:dyDescent="0.25">
      <c r="A37" s="16" t="s">
        <v>240</v>
      </c>
      <c r="B37" s="16" t="s">
        <v>290</v>
      </c>
      <c r="C37" s="16" t="s">
        <v>64</v>
      </c>
      <c r="D37" s="76">
        <v>44418</v>
      </c>
      <c r="E37" s="77">
        <v>16620.3</v>
      </c>
      <c r="F37" s="17">
        <f t="shared" si="0"/>
        <v>44448</v>
      </c>
      <c r="G37" s="18">
        <f t="shared" si="1"/>
        <v>16620.3</v>
      </c>
      <c r="H37" s="19">
        <f t="shared" si="2"/>
        <v>0</v>
      </c>
      <c r="I37" s="20" t="s">
        <v>10</v>
      </c>
      <c r="J37" s="79"/>
    </row>
    <row r="38" spans="1:10" ht="85.5" x14ac:dyDescent="0.25">
      <c r="A38" s="16" t="s">
        <v>241</v>
      </c>
      <c r="B38" s="16" t="s">
        <v>297</v>
      </c>
      <c r="C38" s="16" t="s">
        <v>66</v>
      </c>
      <c r="D38" s="76">
        <v>44418</v>
      </c>
      <c r="E38" s="77">
        <v>29500</v>
      </c>
      <c r="F38" s="17">
        <f t="shared" si="0"/>
        <v>44448</v>
      </c>
      <c r="G38" s="18">
        <f t="shared" si="1"/>
        <v>29500</v>
      </c>
      <c r="H38" s="19">
        <f t="shared" si="2"/>
        <v>0</v>
      </c>
      <c r="I38" s="20" t="s">
        <v>10</v>
      </c>
      <c r="J38" s="79"/>
    </row>
    <row r="39" spans="1:10" ht="57" x14ac:dyDescent="0.25">
      <c r="A39" s="16" t="s">
        <v>242</v>
      </c>
      <c r="B39" s="16" t="s">
        <v>351</v>
      </c>
      <c r="C39" s="16" t="s">
        <v>69</v>
      </c>
      <c r="D39" s="76">
        <v>44419</v>
      </c>
      <c r="E39" s="77">
        <v>15340</v>
      </c>
      <c r="F39" s="17">
        <f t="shared" si="0"/>
        <v>44449</v>
      </c>
      <c r="G39" s="18">
        <f t="shared" si="1"/>
        <v>15340</v>
      </c>
      <c r="H39" s="19">
        <f t="shared" si="2"/>
        <v>0</v>
      </c>
      <c r="I39" s="20" t="s">
        <v>9</v>
      </c>
      <c r="J39" s="79"/>
    </row>
    <row r="40" spans="1:10" ht="57" x14ac:dyDescent="0.25">
      <c r="A40" s="16" t="s">
        <v>243</v>
      </c>
      <c r="B40" s="16" t="s">
        <v>352</v>
      </c>
      <c r="C40" s="16" t="s">
        <v>72</v>
      </c>
      <c r="D40" s="76">
        <v>44419</v>
      </c>
      <c r="E40" s="77">
        <v>5310</v>
      </c>
      <c r="F40" s="17">
        <f t="shared" si="0"/>
        <v>44449</v>
      </c>
      <c r="G40" s="18">
        <f t="shared" si="1"/>
        <v>5310</v>
      </c>
      <c r="H40" s="19">
        <f t="shared" si="2"/>
        <v>0</v>
      </c>
      <c r="I40" s="20" t="s">
        <v>9</v>
      </c>
      <c r="J40" s="79"/>
    </row>
    <row r="41" spans="1:10" ht="85.5" x14ac:dyDescent="0.25">
      <c r="A41" s="16" t="s">
        <v>73</v>
      </c>
      <c r="B41" s="16" t="s">
        <v>366</v>
      </c>
      <c r="C41" s="16" t="s">
        <v>74</v>
      </c>
      <c r="D41" s="76">
        <v>44419</v>
      </c>
      <c r="E41" s="77">
        <v>469200</v>
      </c>
      <c r="F41" s="17">
        <f t="shared" si="0"/>
        <v>44449</v>
      </c>
      <c r="G41" s="18">
        <f t="shared" si="1"/>
        <v>469200</v>
      </c>
      <c r="H41" s="19">
        <f t="shared" si="2"/>
        <v>0</v>
      </c>
      <c r="I41" s="20" t="s">
        <v>9</v>
      </c>
      <c r="J41" s="79"/>
    </row>
    <row r="42" spans="1:10" ht="71.25" x14ac:dyDescent="0.25">
      <c r="A42" s="16" t="s">
        <v>244</v>
      </c>
      <c r="B42" s="16" t="s">
        <v>294</v>
      </c>
      <c r="C42" s="16" t="s">
        <v>77</v>
      </c>
      <c r="D42" s="76">
        <v>44419</v>
      </c>
      <c r="E42" s="77">
        <v>33750</v>
      </c>
      <c r="F42" s="17">
        <f t="shared" si="0"/>
        <v>44449</v>
      </c>
      <c r="G42" s="18">
        <f t="shared" si="1"/>
        <v>33750</v>
      </c>
      <c r="H42" s="19">
        <f t="shared" si="2"/>
        <v>0</v>
      </c>
      <c r="I42" s="20" t="s">
        <v>9</v>
      </c>
      <c r="J42" s="79"/>
    </row>
    <row r="43" spans="1:10" ht="57" x14ac:dyDescent="0.25">
      <c r="A43" s="16" t="s">
        <v>78</v>
      </c>
      <c r="B43" s="16" t="s">
        <v>295</v>
      </c>
      <c r="C43" s="16" t="s">
        <v>80</v>
      </c>
      <c r="D43" s="76">
        <v>44419</v>
      </c>
      <c r="E43" s="77">
        <v>9440</v>
      </c>
      <c r="F43" s="17">
        <f>D43+30</f>
        <v>44449</v>
      </c>
      <c r="G43" s="18">
        <f t="shared" si="1"/>
        <v>9440</v>
      </c>
      <c r="H43" s="19">
        <f t="shared" si="2"/>
        <v>0</v>
      </c>
      <c r="I43" s="20" t="s">
        <v>9</v>
      </c>
      <c r="J43" s="79"/>
    </row>
    <row r="44" spans="1:10" ht="57" x14ac:dyDescent="0.25">
      <c r="A44" s="16" t="s">
        <v>192</v>
      </c>
      <c r="B44" s="16" t="s">
        <v>296</v>
      </c>
      <c r="C44" s="16" t="s">
        <v>194</v>
      </c>
      <c r="D44" s="76">
        <v>44419</v>
      </c>
      <c r="E44" s="77">
        <v>9440</v>
      </c>
      <c r="F44" s="17">
        <f>D44+30</f>
        <v>44449</v>
      </c>
      <c r="G44" s="18">
        <f>+E44</f>
        <v>9440</v>
      </c>
      <c r="H44" s="19">
        <f t="shared" si="2"/>
        <v>0</v>
      </c>
      <c r="I44" s="20" t="s">
        <v>9</v>
      </c>
      <c r="J44" s="79"/>
    </row>
    <row r="45" spans="1:10" ht="42.75" x14ac:dyDescent="0.25">
      <c r="A45" s="16" t="s">
        <v>81</v>
      </c>
      <c r="B45" s="16" t="s">
        <v>298</v>
      </c>
      <c r="C45" s="16" t="s">
        <v>83</v>
      </c>
      <c r="D45" s="76">
        <v>44419</v>
      </c>
      <c r="E45" s="77">
        <v>14160</v>
      </c>
      <c r="F45" s="17">
        <f t="shared" si="0"/>
        <v>44449</v>
      </c>
      <c r="G45" s="18">
        <f t="shared" si="1"/>
        <v>14160</v>
      </c>
      <c r="H45" s="19">
        <f t="shared" si="2"/>
        <v>0</v>
      </c>
      <c r="I45" s="20" t="s">
        <v>9</v>
      </c>
      <c r="J45" s="79"/>
    </row>
    <row r="46" spans="1:10" ht="57" x14ac:dyDescent="0.25">
      <c r="A46" s="16" t="s">
        <v>84</v>
      </c>
      <c r="B46" s="16" t="s">
        <v>353</v>
      </c>
      <c r="C46" s="16" t="s">
        <v>86</v>
      </c>
      <c r="D46" s="76">
        <v>44421</v>
      </c>
      <c r="E46" s="77">
        <v>15664.5</v>
      </c>
      <c r="F46" s="17">
        <f t="shared" si="0"/>
        <v>44451</v>
      </c>
      <c r="G46" s="18">
        <f t="shared" si="1"/>
        <v>15664.5</v>
      </c>
      <c r="H46" s="19">
        <f t="shared" si="2"/>
        <v>0</v>
      </c>
      <c r="I46" s="20" t="s">
        <v>10</v>
      </c>
      <c r="J46" s="79"/>
    </row>
    <row r="47" spans="1:10" ht="42.75" x14ac:dyDescent="0.25">
      <c r="A47" s="16" t="s">
        <v>242</v>
      </c>
      <c r="B47" s="16" t="s">
        <v>354</v>
      </c>
      <c r="C47" s="16" t="s">
        <v>87</v>
      </c>
      <c r="D47" s="76">
        <v>44421</v>
      </c>
      <c r="E47" s="77">
        <v>34220</v>
      </c>
      <c r="F47" s="17">
        <f t="shared" si="0"/>
        <v>44451</v>
      </c>
      <c r="G47" s="18">
        <f t="shared" si="1"/>
        <v>34220</v>
      </c>
      <c r="H47" s="19">
        <f t="shared" si="2"/>
        <v>0</v>
      </c>
      <c r="I47" s="20" t="s">
        <v>9</v>
      </c>
      <c r="J47" s="79"/>
    </row>
    <row r="48" spans="1:10" ht="57" x14ac:dyDescent="0.25">
      <c r="A48" s="16" t="s">
        <v>88</v>
      </c>
      <c r="B48" s="16" t="s">
        <v>301</v>
      </c>
      <c r="C48" s="16" t="s">
        <v>90</v>
      </c>
      <c r="D48" s="76">
        <v>44421</v>
      </c>
      <c r="E48" s="77">
        <v>15022.01</v>
      </c>
      <c r="F48" s="17">
        <f t="shared" si="0"/>
        <v>44451</v>
      </c>
      <c r="G48" s="18">
        <f t="shared" si="1"/>
        <v>15022.01</v>
      </c>
      <c r="H48" s="19">
        <f t="shared" si="2"/>
        <v>0</v>
      </c>
      <c r="I48" s="20" t="s">
        <v>10</v>
      </c>
      <c r="J48" s="79"/>
    </row>
    <row r="49" spans="1:10" ht="71.25" x14ac:dyDescent="0.25">
      <c r="A49" s="16" t="s">
        <v>91</v>
      </c>
      <c r="B49" s="16" t="s">
        <v>302</v>
      </c>
      <c r="C49" s="16" t="s">
        <v>69</v>
      </c>
      <c r="D49" s="76">
        <v>44421</v>
      </c>
      <c r="E49" s="77">
        <v>35400</v>
      </c>
      <c r="F49" s="17">
        <f t="shared" si="0"/>
        <v>44451</v>
      </c>
      <c r="G49" s="18">
        <f t="shared" si="1"/>
        <v>35400</v>
      </c>
      <c r="H49" s="19">
        <f t="shared" si="2"/>
        <v>0</v>
      </c>
      <c r="I49" s="20" t="s">
        <v>10</v>
      </c>
      <c r="J49" s="79"/>
    </row>
    <row r="50" spans="1:10" ht="71.25" x14ac:dyDescent="0.25">
      <c r="A50" s="16" t="s">
        <v>93</v>
      </c>
      <c r="B50" s="16" t="s">
        <v>303</v>
      </c>
      <c r="C50" s="16" t="s">
        <v>95</v>
      </c>
      <c r="D50" s="76">
        <v>44421</v>
      </c>
      <c r="E50" s="77">
        <v>60000</v>
      </c>
      <c r="F50" s="17">
        <f t="shared" si="0"/>
        <v>44451</v>
      </c>
      <c r="G50" s="39">
        <f t="shared" si="1"/>
        <v>60000</v>
      </c>
      <c r="H50" s="19">
        <f t="shared" si="2"/>
        <v>0</v>
      </c>
      <c r="I50" s="20" t="s">
        <v>9</v>
      </c>
      <c r="J50" s="79"/>
    </row>
    <row r="51" spans="1:10" ht="71.25" x14ac:dyDescent="0.25">
      <c r="A51" s="16" t="s">
        <v>243</v>
      </c>
      <c r="B51" s="16" t="s">
        <v>304</v>
      </c>
      <c r="C51" s="16" t="s">
        <v>77</v>
      </c>
      <c r="D51" s="76">
        <v>44421</v>
      </c>
      <c r="E51" s="77">
        <v>106206.56</v>
      </c>
      <c r="F51" s="17">
        <f t="shared" si="0"/>
        <v>44451</v>
      </c>
      <c r="G51" s="39">
        <f t="shared" si="1"/>
        <v>106206.56</v>
      </c>
      <c r="H51" s="19">
        <f t="shared" si="2"/>
        <v>0</v>
      </c>
      <c r="I51" s="20" t="s">
        <v>9</v>
      </c>
      <c r="J51" s="79"/>
    </row>
    <row r="52" spans="1:10" ht="57" x14ac:dyDescent="0.25">
      <c r="A52" s="16" t="s">
        <v>245</v>
      </c>
      <c r="B52" s="16" t="s">
        <v>355</v>
      </c>
      <c r="C52" s="16" t="s">
        <v>99</v>
      </c>
      <c r="D52" s="76">
        <v>44421</v>
      </c>
      <c r="E52" s="77">
        <v>599405.44999999995</v>
      </c>
      <c r="F52" s="17">
        <f t="shared" si="0"/>
        <v>44451</v>
      </c>
      <c r="G52" s="39">
        <f t="shared" si="1"/>
        <v>599405.44999999995</v>
      </c>
      <c r="H52" s="19">
        <f t="shared" si="2"/>
        <v>0</v>
      </c>
      <c r="I52" s="20" t="s">
        <v>9</v>
      </c>
      <c r="J52" s="79"/>
    </row>
    <row r="53" spans="1:10" ht="57" x14ac:dyDescent="0.25">
      <c r="A53" s="16" t="s">
        <v>246</v>
      </c>
      <c r="B53" s="16" t="s">
        <v>356</v>
      </c>
      <c r="C53" s="16" t="s">
        <v>102</v>
      </c>
      <c r="D53" s="76">
        <v>44421</v>
      </c>
      <c r="E53" s="77">
        <v>1416</v>
      </c>
      <c r="F53" s="17">
        <f t="shared" si="0"/>
        <v>44451</v>
      </c>
      <c r="G53" s="39">
        <f t="shared" si="1"/>
        <v>1416</v>
      </c>
      <c r="H53" s="19">
        <f t="shared" si="2"/>
        <v>0</v>
      </c>
      <c r="I53" s="20" t="s">
        <v>9</v>
      </c>
      <c r="J53" s="79"/>
    </row>
    <row r="54" spans="1:10" ht="57" x14ac:dyDescent="0.25">
      <c r="A54" s="16" t="s">
        <v>247</v>
      </c>
      <c r="B54" s="16" t="s">
        <v>307</v>
      </c>
      <c r="C54" s="16" t="s">
        <v>104</v>
      </c>
      <c r="D54" s="76">
        <v>44425</v>
      </c>
      <c r="E54" s="77">
        <v>6510.27</v>
      </c>
      <c r="F54" s="17">
        <f t="shared" si="0"/>
        <v>44455</v>
      </c>
      <c r="G54" s="39">
        <f t="shared" si="1"/>
        <v>6510.27</v>
      </c>
      <c r="H54" s="19">
        <f t="shared" si="2"/>
        <v>0</v>
      </c>
      <c r="I54" s="20" t="s">
        <v>9</v>
      </c>
      <c r="J54" s="79"/>
    </row>
    <row r="55" spans="1:10" ht="57" x14ac:dyDescent="0.25">
      <c r="A55" s="16" t="s">
        <v>247</v>
      </c>
      <c r="B55" s="16" t="s">
        <v>308</v>
      </c>
      <c r="C55" s="16" t="s">
        <v>105</v>
      </c>
      <c r="D55" s="76">
        <v>44425</v>
      </c>
      <c r="E55" s="77">
        <v>4817.57</v>
      </c>
      <c r="F55" s="17">
        <f t="shared" si="0"/>
        <v>44455</v>
      </c>
      <c r="G55" s="39">
        <f t="shared" si="1"/>
        <v>4817.57</v>
      </c>
      <c r="H55" s="19">
        <f t="shared" si="2"/>
        <v>0</v>
      </c>
      <c r="I55" s="20" t="s">
        <v>9</v>
      </c>
      <c r="J55" s="79"/>
    </row>
    <row r="56" spans="1:10" ht="57" x14ac:dyDescent="0.25">
      <c r="A56" s="16" t="s">
        <v>247</v>
      </c>
      <c r="B56" s="16" t="s">
        <v>309</v>
      </c>
      <c r="C56" s="16" t="s">
        <v>109</v>
      </c>
      <c r="D56" s="76">
        <v>44425</v>
      </c>
      <c r="E56" s="77">
        <v>14198.22</v>
      </c>
      <c r="F56" s="17">
        <f t="shared" si="0"/>
        <v>44455</v>
      </c>
      <c r="G56" s="39">
        <f t="shared" si="1"/>
        <v>14198.22</v>
      </c>
      <c r="H56" s="19">
        <f t="shared" si="2"/>
        <v>0</v>
      </c>
      <c r="I56" s="20" t="s">
        <v>9</v>
      </c>
      <c r="J56" s="79"/>
    </row>
    <row r="57" spans="1:10" ht="71.25" x14ac:dyDescent="0.25">
      <c r="A57" s="16" t="s">
        <v>248</v>
      </c>
      <c r="B57" s="16" t="s">
        <v>357</v>
      </c>
      <c r="C57" s="16" t="s">
        <v>112</v>
      </c>
      <c r="D57" s="76">
        <v>44426</v>
      </c>
      <c r="E57" s="77">
        <v>249983</v>
      </c>
      <c r="F57" s="17">
        <f t="shared" si="0"/>
        <v>44456</v>
      </c>
      <c r="G57" s="39">
        <f t="shared" si="1"/>
        <v>249983</v>
      </c>
      <c r="H57" s="19">
        <f t="shared" si="2"/>
        <v>0</v>
      </c>
      <c r="I57" s="20" t="s">
        <v>9</v>
      </c>
      <c r="J57" s="79"/>
    </row>
    <row r="58" spans="1:10" ht="85.5" x14ac:dyDescent="0.25">
      <c r="A58" s="16" t="s">
        <v>249</v>
      </c>
      <c r="B58" s="16" t="s">
        <v>367</v>
      </c>
      <c r="C58" s="16" t="s">
        <v>115</v>
      </c>
      <c r="D58" s="76">
        <v>44426</v>
      </c>
      <c r="E58" s="77">
        <v>2302000</v>
      </c>
      <c r="F58" s="17">
        <f t="shared" si="0"/>
        <v>44456</v>
      </c>
      <c r="G58" s="39">
        <f t="shared" si="1"/>
        <v>2302000</v>
      </c>
      <c r="H58" s="19">
        <f t="shared" si="2"/>
        <v>0</v>
      </c>
      <c r="I58" s="20" t="s">
        <v>10</v>
      </c>
      <c r="J58" s="79"/>
    </row>
    <row r="59" spans="1:10" ht="57" x14ac:dyDescent="0.25">
      <c r="A59" s="16" t="s">
        <v>250</v>
      </c>
      <c r="B59" s="16" t="s">
        <v>312</v>
      </c>
      <c r="C59" s="16" t="s">
        <v>42</v>
      </c>
      <c r="D59" s="76">
        <v>44426</v>
      </c>
      <c r="E59" s="77">
        <v>327869.73</v>
      </c>
      <c r="F59" s="17">
        <f t="shared" si="0"/>
        <v>44456</v>
      </c>
      <c r="G59" s="39">
        <f t="shared" si="1"/>
        <v>327869.73</v>
      </c>
      <c r="H59" s="19">
        <f t="shared" si="2"/>
        <v>0</v>
      </c>
      <c r="I59" s="20" t="s">
        <v>9</v>
      </c>
      <c r="J59" s="79"/>
    </row>
    <row r="60" spans="1:10" ht="71.25" x14ac:dyDescent="0.25">
      <c r="A60" s="16" t="s">
        <v>251</v>
      </c>
      <c r="B60" s="16" t="s">
        <v>313</v>
      </c>
      <c r="C60" s="16" t="s">
        <v>120</v>
      </c>
      <c r="D60" s="76">
        <v>44427</v>
      </c>
      <c r="E60" s="77">
        <v>500000</v>
      </c>
      <c r="F60" s="17">
        <f t="shared" si="0"/>
        <v>44457</v>
      </c>
      <c r="G60" s="39">
        <f t="shared" si="1"/>
        <v>500000</v>
      </c>
      <c r="H60" s="19">
        <f t="shared" si="2"/>
        <v>0</v>
      </c>
      <c r="I60" s="20" t="s">
        <v>9</v>
      </c>
      <c r="J60" s="79"/>
    </row>
    <row r="61" spans="1:10" ht="114" x14ac:dyDescent="0.25">
      <c r="A61" s="16" t="s">
        <v>121</v>
      </c>
      <c r="B61" s="16" t="s">
        <v>314</v>
      </c>
      <c r="C61" s="16" t="s">
        <v>122</v>
      </c>
      <c r="D61" s="76">
        <v>44427</v>
      </c>
      <c r="E61" s="77">
        <v>6918</v>
      </c>
      <c r="F61" s="17">
        <f t="shared" si="0"/>
        <v>44457</v>
      </c>
      <c r="G61" s="39">
        <f t="shared" si="1"/>
        <v>6918</v>
      </c>
      <c r="H61" s="19">
        <f t="shared" si="2"/>
        <v>0</v>
      </c>
      <c r="I61" s="20" t="s">
        <v>9</v>
      </c>
      <c r="J61" s="79"/>
    </row>
    <row r="62" spans="1:10" ht="71.25" x14ac:dyDescent="0.25">
      <c r="A62" s="16" t="s">
        <v>121</v>
      </c>
      <c r="B62" s="16" t="s">
        <v>315</v>
      </c>
      <c r="C62" s="16" t="s">
        <v>124</v>
      </c>
      <c r="D62" s="76">
        <v>44427</v>
      </c>
      <c r="E62" s="77">
        <v>684</v>
      </c>
      <c r="F62" s="17">
        <f t="shared" si="0"/>
        <v>44457</v>
      </c>
      <c r="G62" s="39">
        <f t="shared" si="1"/>
        <v>684</v>
      </c>
      <c r="H62" s="19">
        <f t="shared" si="2"/>
        <v>0</v>
      </c>
      <c r="I62" s="20" t="s">
        <v>9</v>
      </c>
      <c r="J62" s="79"/>
    </row>
    <row r="63" spans="1:10" ht="85.5" x14ac:dyDescent="0.25">
      <c r="A63" s="16" t="s">
        <v>252</v>
      </c>
      <c r="B63" s="16" t="s">
        <v>358</v>
      </c>
      <c r="C63" s="16" t="s">
        <v>127</v>
      </c>
      <c r="D63" s="76">
        <v>44427</v>
      </c>
      <c r="E63" s="77">
        <v>14801.94</v>
      </c>
      <c r="F63" s="17">
        <f t="shared" si="0"/>
        <v>44457</v>
      </c>
      <c r="G63" s="39">
        <f t="shared" si="1"/>
        <v>14801.94</v>
      </c>
      <c r="H63" s="19">
        <f t="shared" si="2"/>
        <v>0</v>
      </c>
      <c r="I63" s="20" t="s">
        <v>9</v>
      </c>
      <c r="J63" s="79"/>
    </row>
    <row r="64" spans="1:10" ht="57" x14ac:dyDescent="0.25">
      <c r="A64" s="16" t="s">
        <v>253</v>
      </c>
      <c r="B64" s="16" t="s">
        <v>316</v>
      </c>
      <c r="C64" s="16" t="s">
        <v>129</v>
      </c>
      <c r="D64" s="76">
        <v>44427</v>
      </c>
      <c r="E64" s="77">
        <v>285354.57</v>
      </c>
      <c r="F64" s="17">
        <f t="shared" si="0"/>
        <v>44457</v>
      </c>
      <c r="G64" s="39">
        <f t="shared" si="1"/>
        <v>285354.57</v>
      </c>
      <c r="H64" s="19">
        <f t="shared" si="2"/>
        <v>0</v>
      </c>
      <c r="I64" s="20" t="s">
        <v>9</v>
      </c>
      <c r="J64" s="79"/>
    </row>
    <row r="65" spans="1:10" ht="57" x14ac:dyDescent="0.25">
      <c r="A65" s="16" t="s">
        <v>253</v>
      </c>
      <c r="B65" s="16" t="s">
        <v>318</v>
      </c>
      <c r="C65" s="16" t="s">
        <v>131</v>
      </c>
      <c r="D65" s="76">
        <v>44427</v>
      </c>
      <c r="E65" s="77">
        <v>27066</v>
      </c>
      <c r="F65" s="17">
        <f t="shared" si="0"/>
        <v>44457</v>
      </c>
      <c r="G65" s="39">
        <f t="shared" si="1"/>
        <v>27066</v>
      </c>
      <c r="H65" s="19">
        <f t="shared" si="2"/>
        <v>0</v>
      </c>
      <c r="I65" s="20" t="s">
        <v>9</v>
      </c>
      <c r="J65" s="79"/>
    </row>
    <row r="66" spans="1:10" ht="57" x14ac:dyDescent="0.25">
      <c r="A66" s="16" t="s">
        <v>253</v>
      </c>
      <c r="B66" s="16" t="s">
        <v>319</v>
      </c>
      <c r="C66" s="16" t="s">
        <v>134</v>
      </c>
      <c r="D66" s="76">
        <v>44427</v>
      </c>
      <c r="E66" s="77">
        <v>49952.5</v>
      </c>
      <c r="F66" s="17">
        <f t="shared" si="0"/>
        <v>44457</v>
      </c>
      <c r="G66" s="39">
        <f t="shared" si="1"/>
        <v>49952.5</v>
      </c>
      <c r="H66" s="19">
        <f t="shared" si="2"/>
        <v>0</v>
      </c>
      <c r="I66" s="20" t="s">
        <v>9</v>
      </c>
      <c r="J66" s="79"/>
    </row>
    <row r="67" spans="1:10" ht="42.75" x14ac:dyDescent="0.25">
      <c r="A67" s="16" t="s">
        <v>121</v>
      </c>
      <c r="B67" s="16" t="s">
        <v>346</v>
      </c>
      <c r="C67" s="16" t="s">
        <v>136</v>
      </c>
      <c r="D67" s="76">
        <v>44427</v>
      </c>
      <c r="E67" s="77">
        <v>6158</v>
      </c>
      <c r="F67" s="17">
        <f t="shared" si="0"/>
        <v>44457</v>
      </c>
      <c r="G67" s="39">
        <f t="shared" si="1"/>
        <v>6158</v>
      </c>
      <c r="H67" s="19">
        <f t="shared" si="2"/>
        <v>0</v>
      </c>
      <c r="I67" s="20" t="s">
        <v>9</v>
      </c>
      <c r="J67" s="79"/>
    </row>
    <row r="68" spans="1:10" ht="57" x14ac:dyDescent="0.25">
      <c r="A68" s="16" t="s">
        <v>254</v>
      </c>
      <c r="B68" s="16" t="s">
        <v>321</v>
      </c>
      <c r="C68" s="16" t="s">
        <v>138</v>
      </c>
      <c r="D68" s="76">
        <v>44427</v>
      </c>
      <c r="E68" s="77">
        <v>9440</v>
      </c>
      <c r="F68" s="17">
        <f t="shared" si="0"/>
        <v>44457</v>
      </c>
      <c r="G68" s="39">
        <f t="shared" si="1"/>
        <v>9440</v>
      </c>
      <c r="H68" s="19">
        <f t="shared" si="2"/>
        <v>0</v>
      </c>
      <c r="I68" s="20" t="s">
        <v>9</v>
      </c>
      <c r="J68" s="79"/>
    </row>
    <row r="69" spans="1:10" ht="71.25" x14ac:dyDescent="0.25">
      <c r="A69" s="16" t="s">
        <v>139</v>
      </c>
      <c r="B69" s="16" t="s">
        <v>322</v>
      </c>
      <c r="C69" s="16" t="s">
        <v>141</v>
      </c>
      <c r="D69" s="76">
        <v>44427</v>
      </c>
      <c r="E69" s="77">
        <v>164660.47</v>
      </c>
      <c r="F69" s="17">
        <f t="shared" si="0"/>
        <v>44457</v>
      </c>
      <c r="G69" s="39">
        <f t="shared" si="1"/>
        <v>164660.47</v>
      </c>
      <c r="H69" s="19">
        <f t="shared" si="2"/>
        <v>0</v>
      </c>
      <c r="I69" s="20" t="s">
        <v>9</v>
      </c>
      <c r="J69" s="79"/>
    </row>
    <row r="70" spans="1:10" ht="71.25" x14ac:dyDescent="0.25">
      <c r="A70" s="16" t="s">
        <v>255</v>
      </c>
      <c r="B70" s="16" t="s">
        <v>323</v>
      </c>
      <c r="C70" s="16" t="s">
        <v>144</v>
      </c>
      <c r="D70" s="76">
        <v>44427</v>
      </c>
      <c r="E70" s="77">
        <v>4601.83</v>
      </c>
      <c r="F70" s="17">
        <f t="shared" si="0"/>
        <v>44457</v>
      </c>
      <c r="G70" s="39">
        <f t="shared" si="1"/>
        <v>4601.83</v>
      </c>
      <c r="H70" s="19">
        <f t="shared" si="2"/>
        <v>0</v>
      </c>
      <c r="I70" s="20" t="s">
        <v>9</v>
      </c>
      <c r="J70" s="79"/>
    </row>
    <row r="71" spans="1:10" ht="57" x14ac:dyDescent="0.25">
      <c r="A71" s="16" t="s">
        <v>255</v>
      </c>
      <c r="B71" s="16" t="s">
        <v>324</v>
      </c>
      <c r="C71" s="16" t="s">
        <v>146</v>
      </c>
      <c r="D71" s="76">
        <v>44431</v>
      </c>
      <c r="E71" s="77">
        <v>251398.88</v>
      </c>
      <c r="F71" s="17">
        <f t="shared" si="0"/>
        <v>44461</v>
      </c>
      <c r="G71" s="39">
        <f t="shared" si="1"/>
        <v>251398.88</v>
      </c>
      <c r="H71" s="19">
        <f t="shared" si="2"/>
        <v>0</v>
      </c>
      <c r="I71" s="20" t="s">
        <v>9</v>
      </c>
      <c r="J71" s="79"/>
    </row>
    <row r="72" spans="1:10" ht="71.25" x14ac:dyDescent="0.25">
      <c r="A72" s="16" t="s">
        <v>255</v>
      </c>
      <c r="B72" s="16" t="s">
        <v>325</v>
      </c>
      <c r="C72" s="16" t="s">
        <v>148</v>
      </c>
      <c r="D72" s="76">
        <v>44431</v>
      </c>
      <c r="E72" s="77">
        <v>54506.78</v>
      </c>
      <c r="F72" s="17">
        <f t="shared" si="0"/>
        <v>44461</v>
      </c>
      <c r="G72" s="39">
        <f t="shared" si="1"/>
        <v>54506.78</v>
      </c>
      <c r="H72" s="19">
        <f t="shared" si="2"/>
        <v>0</v>
      </c>
      <c r="I72" s="20" t="s">
        <v>9</v>
      </c>
      <c r="J72" s="79"/>
    </row>
    <row r="73" spans="1:10" ht="71.25" x14ac:dyDescent="0.25">
      <c r="A73" s="16" t="s">
        <v>255</v>
      </c>
      <c r="B73" s="16" t="s">
        <v>326</v>
      </c>
      <c r="C73" s="16" t="s">
        <v>150</v>
      </c>
      <c r="D73" s="76">
        <v>44431</v>
      </c>
      <c r="E73" s="77">
        <v>6075.73</v>
      </c>
      <c r="F73" s="17">
        <f t="shared" si="0"/>
        <v>44461</v>
      </c>
      <c r="G73" s="39">
        <f t="shared" si="1"/>
        <v>6075.73</v>
      </c>
      <c r="H73" s="19">
        <f t="shared" si="2"/>
        <v>0</v>
      </c>
      <c r="I73" s="20" t="s">
        <v>10</v>
      </c>
      <c r="J73" s="79"/>
    </row>
    <row r="74" spans="1:10" ht="71.25" x14ac:dyDescent="0.25">
      <c r="A74" s="16" t="s">
        <v>255</v>
      </c>
      <c r="B74" s="16" t="s">
        <v>327</v>
      </c>
      <c r="C74" s="16" t="s">
        <v>152</v>
      </c>
      <c r="D74" s="76">
        <v>44431</v>
      </c>
      <c r="E74" s="77">
        <v>7323.07</v>
      </c>
      <c r="F74" s="17">
        <f t="shared" ref="F74:F91" si="3">D74+30</f>
        <v>44461</v>
      </c>
      <c r="G74" s="39">
        <f t="shared" ref="G74:G91" si="4">+E74</f>
        <v>7323.07</v>
      </c>
      <c r="H74" s="19">
        <f t="shared" ref="H74:H91" si="5">+E74-G74</f>
        <v>0</v>
      </c>
      <c r="I74" s="20" t="s">
        <v>9</v>
      </c>
      <c r="J74" s="79"/>
    </row>
    <row r="75" spans="1:10" ht="71.25" x14ac:dyDescent="0.25">
      <c r="A75" s="16" t="s">
        <v>255</v>
      </c>
      <c r="B75" s="16" t="s">
        <v>328</v>
      </c>
      <c r="C75" s="16" t="s">
        <v>153</v>
      </c>
      <c r="D75" s="76">
        <v>44431</v>
      </c>
      <c r="E75" s="77">
        <v>2542.63</v>
      </c>
      <c r="F75" s="17">
        <f t="shared" si="3"/>
        <v>44461</v>
      </c>
      <c r="G75" s="39">
        <f t="shared" si="4"/>
        <v>2542.63</v>
      </c>
      <c r="H75" s="19">
        <f t="shared" si="5"/>
        <v>0</v>
      </c>
      <c r="I75" s="20" t="s">
        <v>9</v>
      </c>
      <c r="J75" s="78"/>
    </row>
    <row r="76" spans="1:10" ht="71.25" x14ac:dyDescent="0.25">
      <c r="A76" s="16" t="s">
        <v>256</v>
      </c>
      <c r="B76" s="16" t="s">
        <v>344</v>
      </c>
      <c r="C76" s="16" t="s">
        <v>155</v>
      </c>
      <c r="D76" s="76">
        <v>44431</v>
      </c>
      <c r="E76" s="77">
        <v>3750721.93</v>
      </c>
      <c r="F76" s="17">
        <f t="shared" si="3"/>
        <v>44461</v>
      </c>
      <c r="G76" s="39">
        <f t="shared" si="4"/>
        <v>3750721.93</v>
      </c>
      <c r="H76" s="19">
        <f t="shared" si="5"/>
        <v>0</v>
      </c>
      <c r="I76" s="20" t="s">
        <v>9</v>
      </c>
      <c r="J76" s="78"/>
    </row>
    <row r="77" spans="1:10" ht="57" x14ac:dyDescent="0.25">
      <c r="A77" s="16" t="s">
        <v>256</v>
      </c>
      <c r="B77" s="16" t="s">
        <v>330</v>
      </c>
      <c r="C77" s="16" t="s">
        <v>158</v>
      </c>
      <c r="D77" s="76">
        <v>44431</v>
      </c>
      <c r="E77" s="77">
        <v>171282.23</v>
      </c>
      <c r="F77" s="17">
        <f t="shared" si="3"/>
        <v>44461</v>
      </c>
      <c r="G77" s="39">
        <f t="shared" si="4"/>
        <v>171282.23</v>
      </c>
      <c r="H77" s="19">
        <v>0</v>
      </c>
      <c r="I77" s="20" t="s">
        <v>9</v>
      </c>
      <c r="J77" s="78"/>
    </row>
    <row r="78" spans="1:10" ht="71.25" x14ac:dyDescent="0.25">
      <c r="A78" s="16" t="s">
        <v>257</v>
      </c>
      <c r="B78" s="16" t="s">
        <v>331</v>
      </c>
      <c r="C78" s="16" t="s">
        <v>161</v>
      </c>
      <c r="D78" s="76">
        <v>44431</v>
      </c>
      <c r="E78" s="77">
        <v>35400</v>
      </c>
      <c r="F78" s="17">
        <f t="shared" si="3"/>
        <v>44461</v>
      </c>
      <c r="G78" s="39">
        <f t="shared" si="4"/>
        <v>35400</v>
      </c>
      <c r="H78" s="19">
        <f t="shared" si="5"/>
        <v>0</v>
      </c>
      <c r="I78" s="20" t="s">
        <v>9</v>
      </c>
      <c r="J78" s="78"/>
    </row>
    <row r="79" spans="1:10" ht="71.25" x14ac:dyDescent="0.25">
      <c r="A79" s="16" t="s">
        <v>258</v>
      </c>
      <c r="B79" s="16" t="s">
        <v>332</v>
      </c>
      <c r="C79" s="16" t="s">
        <v>163</v>
      </c>
      <c r="D79" s="76">
        <v>44431</v>
      </c>
      <c r="E79" s="77">
        <v>122039.05</v>
      </c>
      <c r="F79" s="17">
        <f t="shared" si="3"/>
        <v>44461</v>
      </c>
      <c r="G79" s="39">
        <f t="shared" si="4"/>
        <v>122039.05</v>
      </c>
      <c r="H79" s="19">
        <f t="shared" si="5"/>
        <v>0</v>
      </c>
      <c r="I79" s="20" t="s">
        <v>9</v>
      </c>
      <c r="J79" s="78"/>
    </row>
    <row r="80" spans="1:10" ht="71.25" x14ac:dyDescent="0.25">
      <c r="A80" s="16" t="s">
        <v>258</v>
      </c>
      <c r="B80" s="16" t="s">
        <v>359</v>
      </c>
      <c r="C80" s="16" t="s">
        <v>166</v>
      </c>
      <c r="D80" s="76">
        <v>44431</v>
      </c>
      <c r="E80" s="77">
        <v>309998.40000000002</v>
      </c>
      <c r="F80" s="17">
        <f t="shared" si="3"/>
        <v>44461</v>
      </c>
      <c r="G80" s="39">
        <f t="shared" si="4"/>
        <v>309998.40000000002</v>
      </c>
      <c r="H80" s="19">
        <f t="shared" si="5"/>
        <v>0</v>
      </c>
      <c r="I80" s="20" t="s">
        <v>9</v>
      </c>
      <c r="J80" s="78"/>
    </row>
    <row r="81" spans="1:10" ht="57" x14ac:dyDescent="0.25">
      <c r="A81" s="16" t="s">
        <v>242</v>
      </c>
      <c r="B81" s="16" t="s">
        <v>360</v>
      </c>
      <c r="C81" s="16" t="s">
        <v>168</v>
      </c>
      <c r="D81" s="76">
        <v>44431</v>
      </c>
      <c r="E81" s="77">
        <v>7080</v>
      </c>
      <c r="F81" s="17">
        <f t="shared" si="3"/>
        <v>44461</v>
      </c>
      <c r="G81" s="39">
        <f t="shared" si="4"/>
        <v>7080</v>
      </c>
      <c r="H81" s="19">
        <f t="shared" si="5"/>
        <v>0</v>
      </c>
      <c r="I81" s="20" t="s">
        <v>9</v>
      </c>
      <c r="J81" s="78"/>
    </row>
    <row r="82" spans="1:10" ht="71.25" x14ac:dyDescent="0.25">
      <c r="A82" s="16" t="s">
        <v>169</v>
      </c>
      <c r="B82" s="16" t="s">
        <v>361</v>
      </c>
      <c r="C82" s="16" t="s">
        <v>171</v>
      </c>
      <c r="D82" s="76">
        <v>44432</v>
      </c>
      <c r="E82" s="77">
        <v>11500.01</v>
      </c>
      <c r="F82" s="17">
        <f t="shared" si="3"/>
        <v>44462</v>
      </c>
      <c r="G82" s="39">
        <f t="shared" si="4"/>
        <v>11500.01</v>
      </c>
      <c r="H82" s="19">
        <f t="shared" si="5"/>
        <v>0</v>
      </c>
      <c r="I82" s="20" t="s">
        <v>9</v>
      </c>
      <c r="J82" s="78"/>
    </row>
    <row r="83" spans="1:10" ht="71.25" x14ac:dyDescent="0.25">
      <c r="A83" s="16" t="s">
        <v>258</v>
      </c>
      <c r="B83" s="16" t="s">
        <v>336</v>
      </c>
      <c r="C83" s="16" t="s">
        <v>172</v>
      </c>
      <c r="D83" s="76">
        <v>44432</v>
      </c>
      <c r="E83" s="77">
        <v>543071.47</v>
      </c>
      <c r="F83" s="17">
        <f t="shared" si="3"/>
        <v>44462</v>
      </c>
      <c r="G83" s="39">
        <f t="shared" si="4"/>
        <v>543071.47</v>
      </c>
      <c r="H83" s="19">
        <f t="shared" si="5"/>
        <v>0</v>
      </c>
      <c r="I83" s="20" t="s">
        <v>9</v>
      </c>
      <c r="J83" s="78"/>
    </row>
    <row r="84" spans="1:10" ht="57" x14ac:dyDescent="0.25">
      <c r="A84" s="16" t="s">
        <v>259</v>
      </c>
      <c r="B84" s="16" t="s">
        <v>337</v>
      </c>
      <c r="C84" s="16" t="s">
        <v>175</v>
      </c>
      <c r="D84" s="76">
        <v>44433</v>
      </c>
      <c r="E84" s="77">
        <v>38232</v>
      </c>
      <c r="F84" s="17">
        <f t="shared" si="3"/>
        <v>44463</v>
      </c>
      <c r="G84" s="39">
        <f t="shared" si="4"/>
        <v>38232</v>
      </c>
      <c r="H84" s="19">
        <f t="shared" si="5"/>
        <v>0</v>
      </c>
      <c r="I84" s="20" t="s">
        <v>9</v>
      </c>
      <c r="J84" s="78"/>
    </row>
    <row r="85" spans="1:10" ht="57" x14ac:dyDescent="0.25">
      <c r="A85" s="16" t="s">
        <v>260</v>
      </c>
      <c r="B85" s="16" t="s">
        <v>362</v>
      </c>
      <c r="C85" s="16" t="s">
        <v>178</v>
      </c>
      <c r="D85" s="76">
        <v>44434</v>
      </c>
      <c r="E85" s="77">
        <v>282269.19</v>
      </c>
      <c r="F85" s="17">
        <f t="shared" si="3"/>
        <v>44464</v>
      </c>
      <c r="G85" s="39">
        <f t="shared" si="4"/>
        <v>282269.19</v>
      </c>
      <c r="H85" s="19">
        <f t="shared" si="5"/>
        <v>0</v>
      </c>
      <c r="I85" s="20" t="s">
        <v>9</v>
      </c>
      <c r="J85" s="78"/>
    </row>
    <row r="86" spans="1:10" x14ac:dyDescent="0.25">
      <c r="A86" s="16"/>
      <c r="B86" s="16"/>
      <c r="C86" s="16"/>
      <c r="D86" s="76"/>
      <c r="E86" s="77"/>
      <c r="F86" s="17"/>
      <c r="G86" s="39"/>
      <c r="H86" s="19"/>
      <c r="I86" s="20"/>
      <c r="J86" s="78"/>
    </row>
    <row r="87" spans="1:10" ht="71.25" x14ac:dyDescent="0.25">
      <c r="A87" s="16" t="s">
        <v>180</v>
      </c>
      <c r="B87" s="16" t="s">
        <v>339</v>
      </c>
      <c r="C87" s="16" t="s">
        <v>80</v>
      </c>
      <c r="D87" s="76">
        <v>44435</v>
      </c>
      <c r="E87" s="77">
        <v>467263.95</v>
      </c>
      <c r="F87" s="17">
        <f t="shared" si="3"/>
        <v>44465</v>
      </c>
      <c r="G87" s="39">
        <f t="shared" si="4"/>
        <v>467263.95</v>
      </c>
      <c r="H87" s="19">
        <f t="shared" si="5"/>
        <v>0</v>
      </c>
      <c r="I87" s="20" t="s">
        <v>9</v>
      </c>
      <c r="J87" s="78"/>
    </row>
    <row r="88" spans="1:10" ht="71.25" x14ac:dyDescent="0.25">
      <c r="A88" s="16" t="s">
        <v>181</v>
      </c>
      <c r="B88" s="16" t="s">
        <v>340</v>
      </c>
      <c r="C88" s="16" t="s">
        <v>183</v>
      </c>
      <c r="D88" s="76">
        <v>44438</v>
      </c>
      <c r="E88" s="77">
        <v>131111.10999999999</v>
      </c>
      <c r="F88" s="17">
        <f t="shared" si="3"/>
        <v>44468</v>
      </c>
      <c r="G88" s="39">
        <f t="shared" si="4"/>
        <v>131111.10999999999</v>
      </c>
      <c r="H88" s="19">
        <f t="shared" si="5"/>
        <v>0</v>
      </c>
      <c r="I88" s="20" t="s">
        <v>9</v>
      </c>
      <c r="J88" s="78"/>
    </row>
    <row r="89" spans="1:10" ht="71.25" x14ac:dyDescent="0.25">
      <c r="A89" s="16" t="s">
        <v>184</v>
      </c>
      <c r="B89" s="16" t="s">
        <v>341</v>
      </c>
      <c r="C89" s="16" t="s">
        <v>186</v>
      </c>
      <c r="D89" s="76">
        <v>44439</v>
      </c>
      <c r="E89" s="77">
        <v>49500</v>
      </c>
      <c r="F89" s="17">
        <f t="shared" si="3"/>
        <v>44469</v>
      </c>
      <c r="G89" s="39">
        <f t="shared" si="4"/>
        <v>49500</v>
      </c>
      <c r="H89" s="19">
        <f t="shared" si="5"/>
        <v>0</v>
      </c>
      <c r="I89" s="20" t="s">
        <v>10</v>
      </c>
      <c r="J89" s="78"/>
    </row>
    <row r="90" spans="1:10" ht="42.75" x14ac:dyDescent="0.25">
      <c r="A90" s="16" t="s">
        <v>187</v>
      </c>
      <c r="B90" s="16" t="s">
        <v>345</v>
      </c>
      <c r="C90" s="16" t="s">
        <v>189</v>
      </c>
      <c r="D90" s="76">
        <v>44439</v>
      </c>
      <c r="E90" s="77">
        <v>146627.39000000001</v>
      </c>
      <c r="F90" s="17">
        <f t="shared" si="3"/>
        <v>44469</v>
      </c>
      <c r="G90" s="39">
        <f t="shared" si="4"/>
        <v>146627.39000000001</v>
      </c>
      <c r="H90" s="19">
        <f t="shared" si="5"/>
        <v>0</v>
      </c>
      <c r="I90" s="20" t="s">
        <v>9</v>
      </c>
      <c r="J90" s="78"/>
    </row>
    <row r="91" spans="1:10" ht="71.25" x14ac:dyDescent="0.25">
      <c r="A91" s="16" t="s">
        <v>261</v>
      </c>
      <c r="B91" s="16" t="s">
        <v>342</v>
      </c>
      <c r="C91" s="16" t="s">
        <v>191</v>
      </c>
      <c r="D91" s="76">
        <v>44439</v>
      </c>
      <c r="E91" s="77">
        <v>146627.39000000001</v>
      </c>
      <c r="F91" s="17">
        <f t="shared" si="3"/>
        <v>44469</v>
      </c>
      <c r="G91" s="39">
        <f t="shared" si="4"/>
        <v>146627.39000000001</v>
      </c>
      <c r="H91" s="19">
        <f t="shared" si="5"/>
        <v>0</v>
      </c>
      <c r="I91" s="20" t="s">
        <v>9</v>
      </c>
      <c r="J91" s="78"/>
    </row>
    <row r="92" spans="1:10" ht="15.75" x14ac:dyDescent="0.25">
      <c r="A92" s="81"/>
      <c r="B92" s="81"/>
      <c r="C92" s="82"/>
      <c r="D92" s="66"/>
      <c r="E92" s="83">
        <f>SUM(E10:E91)</f>
        <v>16513285.240000002</v>
      </c>
      <c r="F92" s="83"/>
      <c r="G92" s="83">
        <f>SUM(G10:G91)</f>
        <v>16513285.240000002</v>
      </c>
      <c r="H92" s="83">
        <f>SUM(H10:H91)</f>
        <v>0</v>
      </c>
      <c r="I92" s="68"/>
      <c r="J92" s="81"/>
    </row>
    <row r="93" spans="1:10" ht="15.75" x14ac:dyDescent="0.25">
      <c r="A93" s="81"/>
      <c r="B93" s="81"/>
      <c r="C93" s="82"/>
      <c r="D93" s="66"/>
      <c r="E93" s="83"/>
      <c r="F93" s="83"/>
      <c r="G93" s="83"/>
      <c r="H93" s="83"/>
      <c r="I93" s="68"/>
      <c r="J93" s="81"/>
    </row>
    <row r="94" spans="1:10" ht="15.75" x14ac:dyDescent="0.25">
      <c r="A94" s="81"/>
      <c r="B94" s="81"/>
      <c r="C94" s="82"/>
      <c r="D94" s="66"/>
      <c r="E94" s="83"/>
      <c r="F94" s="83"/>
      <c r="G94" s="83"/>
      <c r="H94" s="83"/>
      <c r="I94" s="68"/>
      <c r="J94" s="81"/>
    </row>
    <row r="95" spans="1:10" ht="15.75" x14ac:dyDescent="0.25">
      <c r="A95" s="81"/>
      <c r="B95" s="81"/>
      <c r="C95" s="82"/>
      <c r="D95" s="66"/>
      <c r="E95" s="83"/>
      <c r="F95" s="83"/>
      <c r="G95" s="83"/>
      <c r="H95" s="83"/>
      <c r="I95" s="68"/>
      <c r="J95" s="81"/>
    </row>
    <row r="96" spans="1:10" x14ac:dyDescent="0.25">
      <c r="A96" s="78"/>
      <c r="B96" s="60"/>
      <c r="C96" s="60"/>
      <c r="D96" s="75"/>
      <c r="E96" s="60"/>
      <c r="F96" s="59"/>
      <c r="G96" s="61"/>
      <c r="H96" s="9"/>
      <c r="I96" s="62"/>
      <c r="J96" s="78"/>
    </row>
    <row r="97" spans="1:10" ht="14.25" customHeight="1" x14ac:dyDescent="0.25">
      <c r="A97" s="72"/>
      <c r="B97" s="74" t="s">
        <v>368</v>
      </c>
      <c r="D97" s="72"/>
      <c r="E97" s="74" t="s">
        <v>369</v>
      </c>
      <c r="F97" s="72"/>
      <c r="G97" s="72"/>
      <c r="H97" s="72"/>
      <c r="I97" s="72"/>
      <c r="J97" s="72"/>
    </row>
    <row r="98" spans="1:10" x14ac:dyDescent="0.25">
      <c r="A98" s="72"/>
      <c r="B98" s="73" t="s">
        <v>370</v>
      </c>
      <c r="D98" s="72"/>
      <c r="E98" s="73" t="s">
        <v>371</v>
      </c>
      <c r="F98" s="72"/>
      <c r="G98" s="72"/>
      <c r="H98" s="72"/>
      <c r="I98" s="72"/>
      <c r="J98" s="72"/>
    </row>
    <row r="99" spans="1:10" x14ac:dyDescent="0.25">
      <c r="A99" s="72"/>
      <c r="B99" s="72"/>
      <c r="C99" s="72"/>
      <c r="D99" s="72"/>
      <c r="E99" s="72"/>
      <c r="F99" s="72"/>
      <c r="G99" s="72"/>
      <c r="H99" s="72"/>
      <c r="I99" s="72"/>
      <c r="J99" s="72"/>
    </row>
  </sheetData>
  <protectedRanges>
    <protectedRange sqref="B5:C5" name="Rango2_1_1"/>
  </protectedRanges>
  <mergeCells count="10">
    <mergeCell ref="B5:J5"/>
    <mergeCell ref="A8:A9"/>
    <mergeCell ref="B8:B9"/>
    <mergeCell ref="C8:C9"/>
    <mergeCell ref="D8:D9"/>
    <mergeCell ref="E8:E9"/>
    <mergeCell ref="F8:F9"/>
    <mergeCell ref="G8:G9"/>
    <mergeCell ref="H8:H9"/>
    <mergeCell ref="I8:I9"/>
  </mergeCells>
  <pageMargins left="0.23622047244094491" right="0.23622047244094491" top="0.74803149606299213" bottom="0.74803149606299213" header="0.31496062992125984" footer="0.31496062992125984"/>
  <pageSetup scale="56"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38"/>
  <sheetViews>
    <sheetView tabSelected="1" workbookViewId="0">
      <selection activeCell="B9" sqref="B9"/>
    </sheetView>
  </sheetViews>
  <sheetFormatPr baseColWidth="10" defaultRowHeight="15" x14ac:dyDescent="0.25"/>
  <cols>
    <col min="1" max="1" width="47" bestFit="1" customWidth="1"/>
    <col min="2" max="2" width="55.140625" customWidth="1"/>
    <col min="3" max="3" width="18" style="10" bestFit="1" customWidth="1"/>
    <col min="4" max="4" width="12.42578125" style="91" bestFit="1" customWidth="1"/>
    <col min="5" max="5" width="19.5703125" style="88" customWidth="1"/>
    <col min="6" max="6" width="17" customWidth="1"/>
    <col min="7" max="7" width="19.42578125" style="88" customWidth="1"/>
    <col min="8" max="8" width="14.7109375" style="97" customWidth="1"/>
    <col min="9" max="9" width="13.85546875" style="10" customWidth="1"/>
  </cols>
  <sheetData>
    <row r="1" spans="1:10" x14ac:dyDescent="0.25">
      <c r="A1" s="78"/>
      <c r="B1" s="60"/>
      <c r="C1" s="60"/>
      <c r="D1" s="60"/>
      <c r="E1" s="87"/>
      <c r="F1" s="59"/>
      <c r="G1" s="95"/>
      <c r="H1" s="96"/>
      <c r="I1" s="62"/>
      <c r="J1" s="78"/>
    </row>
    <row r="2" spans="1:10" x14ac:dyDescent="0.25">
      <c r="A2" s="78"/>
      <c r="B2" s="60"/>
      <c r="C2" s="60"/>
      <c r="D2" s="60"/>
      <c r="E2" s="87"/>
      <c r="F2" s="59"/>
      <c r="G2" s="95"/>
      <c r="H2" s="96"/>
      <c r="I2" s="62"/>
      <c r="J2" s="78"/>
    </row>
    <row r="3" spans="1:10" x14ac:dyDescent="0.25">
      <c r="A3" s="78"/>
      <c r="B3" s="60"/>
      <c r="C3" s="60"/>
      <c r="D3" s="60"/>
      <c r="E3" s="87"/>
      <c r="F3" s="59"/>
      <c r="G3" s="95"/>
      <c r="H3" s="96"/>
      <c r="I3" s="62"/>
      <c r="J3" s="78"/>
    </row>
    <row r="4" spans="1:10" x14ac:dyDescent="0.25">
      <c r="A4" s="78"/>
      <c r="B4" s="60"/>
      <c r="C4" s="60"/>
      <c r="D4" s="60"/>
      <c r="E4" s="87"/>
      <c r="F4" s="59"/>
      <c r="G4" s="95"/>
      <c r="H4" s="96"/>
      <c r="I4" s="62"/>
      <c r="J4" s="78"/>
    </row>
    <row r="5" spans="1:10" x14ac:dyDescent="0.25">
      <c r="A5" s="78"/>
      <c r="B5" s="60"/>
      <c r="C5" s="60"/>
      <c r="D5" s="60"/>
      <c r="E5" s="87"/>
      <c r="F5" s="59"/>
      <c r="G5" s="95"/>
      <c r="H5" s="96"/>
      <c r="I5" s="62"/>
      <c r="J5" s="78"/>
    </row>
    <row r="6" spans="1:10" ht="18" x14ac:dyDescent="0.25">
      <c r="A6" s="78"/>
      <c r="B6" s="143" t="s">
        <v>380</v>
      </c>
      <c r="C6" s="143"/>
      <c r="D6" s="143"/>
      <c r="E6" s="143"/>
      <c r="F6" s="143"/>
      <c r="G6" s="143"/>
      <c r="H6" s="143"/>
      <c r="I6" s="143"/>
      <c r="J6" s="143"/>
    </row>
    <row r="7" spans="1:10" ht="18.75" thickBot="1" x14ac:dyDescent="0.3">
      <c r="A7" s="78"/>
      <c r="B7" s="129"/>
      <c r="C7" s="129"/>
      <c r="D7" s="129"/>
      <c r="E7" s="129"/>
      <c r="F7" s="129"/>
      <c r="G7" s="129"/>
      <c r="H7" s="129"/>
      <c r="I7" s="129"/>
      <c r="J7" s="129"/>
    </row>
    <row r="8" spans="1:10" s="85" customFormat="1" ht="15" customHeight="1" x14ac:dyDescent="0.25">
      <c r="A8" s="154" t="s">
        <v>1</v>
      </c>
      <c r="B8" s="125" t="s">
        <v>0</v>
      </c>
      <c r="C8" s="156" t="s">
        <v>2</v>
      </c>
      <c r="D8" s="158" t="s">
        <v>3</v>
      </c>
      <c r="E8" s="160" t="s">
        <v>4</v>
      </c>
      <c r="F8" s="162" t="s">
        <v>7</v>
      </c>
      <c r="G8" s="164" t="s">
        <v>5</v>
      </c>
      <c r="H8" s="166" t="s">
        <v>6</v>
      </c>
      <c r="I8" s="168" t="s">
        <v>8</v>
      </c>
      <c r="J8" s="84"/>
    </row>
    <row r="9" spans="1:10" s="85" customFormat="1" ht="15" customHeight="1" x14ac:dyDescent="0.25">
      <c r="A9" s="155"/>
      <c r="B9" s="130"/>
      <c r="C9" s="157"/>
      <c r="D9" s="159"/>
      <c r="E9" s="161"/>
      <c r="F9" s="163"/>
      <c r="G9" s="165"/>
      <c r="H9" s="167"/>
      <c r="I9" s="169"/>
      <c r="J9" s="84"/>
    </row>
    <row r="10" spans="1:10" ht="60" x14ac:dyDescent="0.25">
      <c r="A10" s="171" t="s">
        <v>231</v>
      </c>
      <c r="B10" s="126" t="s">
        <v>608</v>
      </c>
      <c r="C10" s="117" t="s">
        <v>381</v>
      </c>
      <c r="D10" s="124">
        <v>44575</v>
      </c>
      <c r="E10" s="127">
        <v>532852.13</v>
      </c>
      <c r="F10" s="124">
        <v>44605</v>
      </c>
      <c r="G10" s="127">
        <v>532852.13</v>
      </c>
      <c r="H10" s="101"/>
      <c r="I10" s="172" t="s">
        <v>9</v>
      </c>
      <c r="J10" s="79"/>
    </row>
    <row r="11" spans="1:10" ht="60" x14ac:dyDescent="0.25">
      <c r="A11" s="171" t="s">
        <v>247</v>
      </c>
      <c r="B11" s="126" t="s">
        <v>609</v>
      </c>
      <c r="C11" s="117" t="s">
        <v>382</v>
      </c>
      <c r="D11" s="100">
        <v>44615</v>
      </c>
      <c r="E11" s="127">
        <v>2618.7800000000002</v>
      </c>
      <c r="F11" s="100">
        <v>44645</v>
      </c>
      <c r="G11" s="127">
        <v>2618.7800000000002</v>
      </c>
      <c r="H11" s="101">
        <v>0</v>
      </c>
      <c r="I11" s="172" t="s">
        <v>9</v>
      </c>
      <c r="J11" s="79"/>
    </row>
    <row r="12" spans="1:10" ht="60" x14ac:dyDescent="0.25">
      <c r="A12" s="171" t="s">
        <v>383</v>
      </c>
      <c r="B12" s="113" t="s">
        <v>542</v>
      </c>
      <c r="C12" s="117" t="s">
        <v>384</v>
      </c>
      <c r="D12" s="90">
        <v>44617</v>
      </c>
      <c r="E12" s="127">
        <v>151630</v>
      </c>
      <c r="F12" s="90">
        <v>44647</v>
      </c>
      <c r="G12" s="127">
        <v>151630</v>
      </c>
      <c r="H12" s="101">
        <v>0</v>
      </c>
      <c r="I12" s="173" t="s">
        <v>9</v>
      </c>
      <c r="J12" s="79"/>
    </row>
    <row r="13" spans="1:10" ht="66.75" customHeight="1" x14ac:dyDescent="0.25">
      <c r="A13" s="171" t="s">
        <v>373</v>
      </c>
      <c r="B13" s="113" t="s">
        <v>610</v>
      </c>
      <c r="C13" s="117" t="s">
        <v>385</v>
      </c>
      <c r="D13" s="100">
        <v>44608</v>
      </c>
      <c r="E13" s="127">
        <v>10400</v>
      </c>
      <c r="F13" s="100">
        <v>44638</v>
      </c>
      <c r="G13" s="127">
        <v>10400</v>
      </c>
      <c r="H13" s="101">
        <v>0</v>
      </c>
      <c r="I13" s="172" t="s">
        <v>9</v>
      </c>
      <c r="J13" s="79"/>
    </row>
    <row r="14" spans="1:10" ht="60" x14ac:dyDescent="0.25">
      <c r="A14" s="171" t="s">
        <v>386</v>
      </c>
      <c r="B14" s="113" t="s">
        <v>421</v>
      </c>
      <c r="C14" s="117" t="s">
        <v>387</v>
      </c>
      <c r="D14" s="100">
        <v>44602</v>
      </c>
      <c r="E14" s="127">
        <v>320299.2</v>
      </c>
      <c r="F14" s="100">
        <v>44632</v>
      </c>
      <c r="G14" s="127">
        <v>320299.2</v>
      </c>
      <c r="H14" s="101">
        <v>0</v>
      </c>
      <c r="I14" s="172" t="s">
        <v>9</v>
      </c>
      <c r="J14" s="79"/>
    </row>
    <row r="15" spans="1:10" ht="67.5" customHeight="1" x14ac:dyDescent="0.25">
      <c r="A15" s="171" t="s">
        <v>388</v>
      </c>
      <c r="B15" s="113" t="s">
        <v>611</v>
      </c>
      <c r="C15" s="117" t="s">
        <v>378</v>
      </c>
      <c r="D15" s="100">
        <v>44597</v>
      </c>
      <c r="E15" s="127">
        <v>1160000</v>
      </c>
      <c r="F15" s="100">
        <v>44627</v>
      </c>
      <c r="G15" s="127">
        <v>1160000</v>
      </c>
      <c r="H15" s="101">
        <v>0</v>
      </c>
      <c r="I15" s="172" t="s">
        <v>9</v>
      </c>
      <c r="J15" s="79"/>
    </row>
    <row r="16" spans="1:10" ht="75" x14ac:dyDescent="0.25">
      <c r="A16" s="171" t="s">
        <v>389</v>
      </c>
      <c r="B16" s="113" t="s">
        <v>623</v>
      </c>
      <c r="C16" s="117" t="s">
        <v>390</v>
      </c>
      <c r="D16" s="100">
        <v>44592</v>
      </c>
      <c r="E16" s="127">
        <v>145435</v>
      </c>
      <c r="F16" s="100">
        <v>44621</v>
      </c>
      <c r="G16" s="127">
        <v>145435</v>
      </c>
      <c r="H16" s="101">
        <v>0</v>
      </c>
      <c r="I16" s="172" t="s">
        <v>9</v>
      </c>
      <c r="J16" s="79"/>
    </row>
    <row r="17" spans="1:10" ht="60" x14ac:dyDescent="0.25">
      <c r="A17" s="171" t="s">
        <v>256</v>
      </c>
      <c r="B17" s="113" t="s">
        <v>543</v>
      </c>
      <c r="C17" s="117" t="s">
        <v>391</v>
      </c>
      <c r="D17" s="100">
        <v>44615</v>
      </c>
      <c r="E17" s="127">
        <v>171282.23</v>
      </c>
      <c r="F17" s="100">
        <v>44645</v>
      </c>
      <c r="G17" s="127">
        <v>171282.23</v>
      </c>
      <c r="H17" s="101">
        <v>0</v>
      </c>
      <c r="I17" s="172" t="s">
        <v>9</v>
      </c>
      <c r="J17" s="79"/>
    </row>
    <row r="18" spans="1:10" ht="45" x14ac:dyDescent="0.25">
      <c r="A18" s="171" t="s">
        <v>256</v>
      </c>
      <c r="B18" s="113" t="s">
        <v>544</v>
      </c>
      <c r="C18" s="117" t="s">
        <v>392</v>
      </c>
      <c r="D18" s="100">
        <v>44615</v>
      </c>
      <c r="E18" s="127">
        <v>3938258.02</v>
      </c>
      <c r="F18" s="100">
        <v>44617</v>
      </c>
      <c r="G18" s="127">
        <v>3938258.02</v>
      </c>
      <c r="H18" s="101">
        <v>0</v>
      </c>
      <c r="I18" s="172" t="s">
        <v>9</v>
      </c>
      <c r="J18" s="79"/>
    </row>
    <row r="19" spans="1:10" ht="52.5" customHeight="1" x14ac:dyDescent="0.25">
      <c r="A19" s="171" t="s">
        <v>84</v>
      </c>
      <c r="B19" s="113" t="s">
        <v>612</v>
      </c>
      <c r="C19" s="118" t="s">
        <v>446</v>
      </c>
      <c r="D19" s="100" t="s">
        <v>615</v>
      </c>
      <c r="E19" s="127">
        <v>27612</v>
      </c>
      <c r="F19" s="100" t="s">
        <v>614</v>
      </c>
      <c r="G19" s="127">
        <v>27612</v>
      </c>
      <c r="H19" s="101">
        <v>0</v>
      </c>
      <c r="I19" s="172" t="s">
        <v>9</v>
      </c>
      <c r="J19" s="79"/>
    </row>
    <row r="20" spans="1:10" ht="75" x14ac:dyDescent="0.25">
      <c r="A20" s="171" t="s">
        <v>393</v>
      </c>
      <c r="B20" s="113" t="s">
        <v>545</v>
      </c>
      <c r="C20" s="117" t="s">
        <v>378</v>
      </c>
      <c r="D20" s="100">
        <v>44603</v>
      </c>
      <c r="E20" s="127">
        <v>59000</v>
      </c>
      <c r="F20" s="100">
        <v>44633</v>
      </c>
      <c r="G20" s="127">
        <v>59000</v>
      </c>
      <c r="H20" s="101">
        <v>0</v>
      </c>
      <c r="I20" s="172" t="s">
        <v>9</v>
      </c>
      <c r="J20" s="79"/>
    </row>
    <row r="21" spans="1:10" ht="75" x14ac:dyDescent="0.25">
      <c r="A21" s="171" t="s">
        <v>394</v>
      </c>
      <c r="B21" s="113" t="s">
        <v>613</v>
      </c>
      <c r="C21" s="117" t="s">
        <v>453</v>
      </c>
      <c r="D21" s="100">
        <v>44601</v>
      </c>
      <c r="E21" s="127">
        <v>13393</v>
      </c>
      <c r="F21" s="100">
        <v>44631</v>
      </c>
      <c r="G21" s="127">
        <v>13393</v>
      </c>
      <c r="H21" s="101">
        <v>0</v>
      </c>
      <c r="I21" s="172" t="s">
        <v>9</v>
      </c>
      <c r="J21" s="79"/>
    </row>
    <row r="22" spans="1:10" ht="68.25" customHeight="1" x14ac:dyDescent="0.25">
      <c r="A22" s="171" t="s">
        <v>379</v>
      </c>
      <c r="B22" s="113" t="s">
        <v>547</v>
      </c>
      <c r="C22" s="118" t="s">
        <v>420</v>
      </c>
      <c r="D22" s="100" t="s">
        <v>518</v>
      </c>
      <c r="E22" s="127">
        <v>92040</v>
      </c>
      <c r="F22" s="100" t="s">
        <v>616</v>
      </c>
      <c r="G22" s="127">
        <v>92040</v>
      </c>
      <c r="H22" s="101">
        <v>0</v>
      </c>
      <c r="I22" s="172" t="s">
        <v>9</v>
      </c>
      <c r="J22" s="79"/>
    </row>
    <row r="23" spans="1:10" ht="75" x14ac:dyDescent="0.25">
      <c r="A23" s="171" t="s">
        <v>395</v>
      </c>
      <c r="B23" s="113" t="s">
        <v>546</v>
      </c>
      <c r="C23" s="117" t="s">
        <v>396</v>
      </c>
      <c r="D23" s="100">
        <v>44608</v>
      </c>
      <c r="E23" s="127">
        <v>15313</v>
      </c>
      <c r="F23" s="100">
        <v>44638</v>
      </c>
      <c r="G23" s="127">
        <v>15313</v>
      </c>
      <c r="H23" s="101">
        <v>0</v>
      </c>
      <c r="I23" s="172" t="s">
        <v>9</v>
      </c>
      <c r="J23" s="79"/>
    </row>
    <row r="24" spans="1:10" ht="60" x14ac:dyDescent="0.25">
      <c r="A24" s="171" t="s">
        <v>255</v>
      </c>
      <c r="B24" s="113" t="s">
        <v>548</v>
      </c>
      <c r="C24" s="117" t="s">
        <v>397</v>
      </c>
      <c r="D24" s="100">
        <v>44617</v>
      </c>
      <c r="E24" s="127">
        <v>215100.62</v>
      </c>
      <c r="F24" s="100">
        <v>44647</v>
      </c>
      <c r="G24" s="127">
        <v>215100.62</v>
      </c>
      <c r="H24" s="101">
        <v>0</v>
      </c>
      <c r="I24" s="172" t="s">
        <v>9</v>
      </c>
      <c r="J24" s="79"/>
    </row>
    <row r="25" spans="1:10" ht="75" x14ac:dyDescent="0.25">
      <c r="A25" s="171" t="s">
        <v>255</v>
      </c>
      <c r="B25" s="113" t="s">
        <v>422</v>
      </c>
      <c r="C25" s="117" t="s">
        <v>398</v>
      </c>
      <c r="D25" s="100">
        <v>44617</v>
      </c>
      <c r="E25" s="127">
        <v>4369.79</v>
      </c>
      <c r="F25" s="100">
        <v>44647</v>
      </c>
      <c r="G25" s="127">
        <v>4369.79</v>
      </c>
      <c r="H25" s="101">
        <v>0</v>
      </c>
      <c r="I25" s="172" t="s">
        <v>9</v>
      </c>
      <c r="J25" s="79"/>
    </row>
    <row r="26" spans="1:10" ht="47.25" customHeight="1" x14ac:dyDescent="0.25">
      <c r="A26" s="171" t="s">
        <v>255</v>
      </c>
      <c r="B26" s="113" t="s">
        <v>549</v>
      </c>
      <c r="C26" s="117" t="s">
        <v>399</v>
      </c>
      <c r="D26" s="100">
        <v>44617</v>
      </c>
      <c r="E26" s="127">
        <v>51762.3</v>
      </c>
      <c r="F26" s="100">
        <v>44647</v>
      </c>
      <c r="G26" s="127">
        <v>51762.3</v>
      </c>
      <c r="H26" s="101">
        <v>0</v>
      </c>
      <c r="I26" s="172" t="s">
        <v>9</v>
      </c>
      <c r="J26" s="79"/>
    </row>
    <row r="27" spans="1:10" ht="60" x14ac:dyDescent="0.25">
      <c r="A27" s="171" t="s">
        <v>400</v>
      </c>
      <c r="B27" s="113" t="s">
        <v>401</v>
      </c>
      <c r="C27" s="117" t="s">
        <v>402</v>
      </c>
      <c r="D27" s="100">
        <v>44609</v>
      </c>
      <c r="E27" s="127">
        <v>15208.71</v>
      </c>
      <c r="F27" s="100">
        <v>44639</v>
      </c>
      <c r="G27" s="127">
        <v>15208.71</v>
      </c>
      <c r="H27" s="101">
        <v>0</v>
      </c>
      <c r="I27" s="172" t="s">
        <v>9</v>
      </c>
      <c r="J27" s="79"/>
    </row>
    <row r="28" spans="1:10" ht="63.75" customHeight="1" x14ac:dyDescent="0.25">
      <c r="A28" s="171" t="s">
        <v>192</v>
      </c>
      <c r="B28" s="113" t="s">
        <v>423</v>
      </c>
      <c r="C28" s="117" t="s">
        <v>403</v>
      </c>
      <c r="D28" s="100">
        <v>44600</v>
      </c>
      <c r="E28" s="127">
        <v>4720</v>
      </c>
      <c r="F28" s="100">
        <v>44630</v>
      </c>
      <c r="G28" s="127">
        <v>4720</v>
      </c>
      <c r="H28" s="101">
        <v>0</v>
      </c>
      <c r="I28" s="172" t="s">
        <v>9</v>
      </c>
      <c r="J28" s="79"/>
    </row>
    <row r="29" spans="1:10" ht="45" x14ac:dyDescent="0.25">
      <c r="A29" s="171" t="s">
        <v>404</v>
      </c>
      <c r="B29" s="113" t="s">
        <v>424</v>
      </c>
      <c r="C29" s="117" t="s">
        <v>14</v>
      </c>
      <c r="D29" s="100">
        <v>44623</v>
      </c>
      <c r="E29" s="127">
        <v>4720</v>
      </c>
      <c r="F29" s="100">
        <v>44653</v>
      </c>
      <c r="G29" s="127">
        <v>4720</v>
      </c>
      <c r="H29" s="101">
        <v>0</v>
      </c>
      <c r="I29" s="172" t="s">
        <v>9</v>
      </c>
      <c r="J29" s="79"/>
    </row>
    <row r="30" spans="1:10" ht="45" x14ac:dyDescent="0.25">
      <c r="A30" s="171" t="s">
        <v>375</v>
      </c>
      <c r="B30" s="113" t="s">
        <v>425</v>
      </c>
      <c r="C30" s="117" t="s">
        <v>405</v>
      </c>
      <c r="D30" s="111">
        <v>44586</v>
      </c>
      <c r="E30" s="127">
        <v>4720</v>
      </c>
      <c r="F30" s="111">
        <v>44616</v>
      </c>
      <c r="G30" s="127">
        <v>4720</v>
      </c>
      <c r="H30" s="101">
        <v>0</v>
      </c>
      <c r="I30" s="172" t="s">
        <v>9</v>
      </c>
      <c r="J30" s="79"/>
    </row>
    <row r="31" spans="1:10" ht="75" x14ac:dyDescent="0.25">
      <c r="A31" s="171" t="s">
        <v>372</v>
      </c>
      <c r="B31" s="113" t="s">
        <v>550</v>
      </c>
      <c r="C31" s="117" t="s">
        <v>406</v>
      </c>
      <c r="D31" s="100">
        <v>44617</v>
      </c>
      <c r="E31" s="127">
        <v>103427</v>
      </c>
      <c r="F31" s="100">
        <v>44647</v>
      </c>
      <c r="G31" s="127">
        <v>103427</v>
      </c>
      <c r="H31" s="101">
        <v>0</v>
      </c>
      <c r="I31" s="172" t="s">
        <v>9</v>
      </c>
      <c r="J31" s="79"/>
    </row>
    <row r="32" spans="1:10" ht="45" x14ac:dyDescent="0.25">
      <c r="A32" s="171" t="s">
        <v>376</v>
      </c>
      <c r="B32" s="113" t="s">
        <v>551</v>
      </c>
      <c r="C32" s="117" t="s">
        <v>407</v>
      </c>
      <c r="D32" s="100">
        <v>44620</v>
      </c>
      <c r="E32" s="127">
        <v>336695.77</v>
      </c>
      <c r="F32" s="100">
        <v>44622</v>
      </c>
      <c r="G32" s="127">
        <v>336695.77</v>
      </c>
      <c r="H32" s="101">
        <v>0</v>
      </c>
      <c r="I32" s="172" t="s">
        <v>9</v>
      </c>
      <c r="J32" s="79"/>
    </row>
    <row r="33" spans="1:10" ht="75" x14ac:dyDescent="0.25">
      <c r="A33" s="171" t="s">
        <v>408</v>
      </c>
      <c r="B33" s="113" t="s">
        <v>552</v>
      </c>
      <c r="C33" s="117" t="s">
        <v>409</v>
      </c>
      <c r="D33" s="100">
        <v>44617</v>
      </c>
      <c r="E33" s="127">
        <v>22420</v>
      </c>
      <c r="F33" s="100">
        <v>44647</v>
      </c>
      <c r="G33" s="127">
        <v>22420</v>
      </c>
      <c r="H33" s="101">
        <v>0</v>
      </c>
      <c r="I33" s="172" t="s">
        <v>9</v>
      </c>
      <c r="J33" s="79"/>
    </row>
    <row r="34" spans="1:10" ht="60" x14ac:dyDescent="0.25">
      <c r="A34" s="171" t="s">
        <v>373</v>
      </c>
      <c r="B34" s="113" t="s">
        <v>553</v>
      </c>
      <c r="C34" s="117" t="s">
        <v>410</v>
      </c>
      <c r="D34" s="100">
        <v>44612</v>
      </c>
      <c r="E34" s="127">
        <v>15250.08</v>
      </c>
      <c r="F34" s="100">
        <v>44642</v>
      </c>
      <c r="G34" s="127">
        <v>15250.08</v>
      </c>
      <c r="H34" s="101">
        <v>0</v>
      </c>
      <c r="I34" s="172" t="s">
        <v>9</v>
      </c>
      <c r="J34" s="79"/>
    </row>
    <row r="35" spans="1:10" ht="60" x14ac:dyDescent="0.25">
      <c r="A35" s="171" t="s">
        <v>234</v>
      </c>
      <c r="B35" s="113" t="s">
        <v>554</v>
      </c>
      <c r="C35" s="117" t="s">
        <v>452</v>
      </c>
      <c r="D35" s="100">
        <v>44551</v>
      </c>
      <c r="E35" s="127">
        <v>31624</v>
      </c>
      <c r="F35" s="100">
        <v>44581</v>
      </c>
      <c r="G35" s="127">
        <v>31624</v>
      </c>
      <c r="H35" s="101">
        <v>0</v>
      </c>
      <c r="I35" s="172" t="s">
        <v>9</v>
      </c>
      <c r="J35" s="79"/>
    </row>
    <row r="36" spans="1:10" ht="60" x14ac:dyDescent="0.25">
      <c r="A36" s="171" t="s">
        <v>377</v>
      </c>
      <c r="B36" s="113" t="s">
        <v>555</v>
      </c>
      <c r="C36" s="117" t="s">
        <v>411</v>
      </c>
      <c r="D36" s="100">
        <v>44589</v>
      </c>
      <c r="E36" s="127">
        <v>43230</v>
      </c>
      <c r="F36" s="100">
        <v>44619</v>
      </c>
      <c r="G36" s="127">
        <v>43230</v>
      </c>
      <c r="H36" s="101">
        <v>0</v>
      </c>
      <c r="I36" s="172" t="s">
        <v>9</v>
      </c>
      <c r="J36" s="79"/>
    </row>
    <row r="37" spans="1:10" ht="45" x14ac:dyDescent="0.25">
      <c r="A37" s="171" t="s">
        <v>376</v>
      </c>
      <c r="B37" s="113" t="s">
        <v>426</v>
      </c>
      <c r="C37" s="117" t="s">
        <v>451</v>
      </c>
      <c r="D37" s="100">
        <v>44620</v>
      </c>
      <c r="E37" s="127">
        <v>67292.479999999996</v>
      </c>
      <c r="F37" s="100">
        <v>44622</v>
      </c>
      <c r="G37" s="127">
        <v>67292.479999999996</v>
      </c>
      <c r="H37" s="101">
        <v>0</v>
      </c>
      <c r="I37" s="172" t="s">
        <v>9</v>
      </c>
      <c r="J37" s="79"/>
    </row>
    <row r="38" spans="1:10" ht="75" x14ac:dyDescent="0.25">
      <c r="A38" s="171" t="s">
        <v>374</v>
      </c>
      <c r="B38" s="113" t="s">
        <v>556</v>
      </c>
      <c r="C38" s="117" t="s">
        <v>412</v>
      </c>
      <c r="D38" s="100">
        <v>44621</v>
      </c>
      <c r="E38" s="127">
        <v>1441995.28</v>
      </c>
      <c r="F38" s="100">
        <v>44651</v>
      </c>
      <c r="G38" s="127">
        <v>1441995.28</v>
      </c>
      <c r="H38" s="101">
        <v>0</v>
      </c>
      <c r="I38" s="172" t="s">
        <v>9</v>
      </c>
      <c r="J38" s="79"/>
    </row>
    <row r="39" spans="1:10" ht="60" x14ac:dyDescent="0.25">
      <c r="A39" s="171" t="s">
        <v>413</v>
      </c>
      <c r="B39" s="113" t="s">
        <v>427</v>
      </c>
      <c r="C39" s="117" t="s">
        <v>428</v>
      </c>
      <c r="D39" s="100">
        <v>44558</v>
      </c>
      <c r="E39" s="127">
        <v>307092.59999999998</v>
      </c>
      <c r="F39" s="100">
        <v>44588</v>
      </c>
      <c r="G39" s="127">
        <v>307092.59999999998</v>
      </c>
      <c r="H39" s="101">
        <v>0</v>
      </c>
      <c r="I39" s="172" t="s">
        <v>9</v>
      </c>
      <c r="J39" s="79"/>
    </row>
    <row r="40" spans="1:10" ht="46.5" customHeight="1" x14ac:dyDescent="0.25">
      <c r="A40" s="171" t="s">
        <v>414</v>
      </c>
      <c r="B40" s="113" t="s">
        <v>557</v>
      </c>
      <c r="C40" s="117" t="s">
        <v>519</v>
      </c>
      <c r="D40" s="100">
        <v>44558</v>
      </c>
      <c r="E40" s="127">
        <v>120651.51</v>
      </c>
      <c r="F40" s="100">
        <v>44588</v>
      </c>
      <c r="G40" s="127">
        <v>120651.51</v>
      </c>
      <c r="H40" s="101">
        <v>0</v>
      </c>
      <c r="I40" s="172" t="s">
        <v>9</v>
      </c>
      <c r="J40" s="79"/>
    </row>
    <row r="41" spans="1:10" ht="60" x14ac:dyDescent="0.25">
      <c r="A41" s="171" t="s">
        <v>414</v>
      </c>
      <c r="B41" s="113" t="s">
        <v>444</v>
      </c>
      <c r="C41" s="118" t="s">
        <v>429</v>
      </c>
      <c r="D41" s="100">
        <v>44620</v>
      </c>
      <c r="E41" s="127">
        <v>302864.40000000002</v>
      </c>
      <c r="F41" s="100">
        <v>44650</v>
      </c>
      <c r="G41" s="127">
        <v>302864.40000000002</v>
      </c>
      <c r="H41" s="101">
        <v>0</v>
      </c>
      <c r="I41" s="172" t="s">
        <v>9</v>
      </c>
      <c r="J41" s="79"/>
    </row>
    <row r="42" spans="1:10" ht="60" x14ac:dyDescent="0.25">
      <c r="A42" s="171" t="s">
        <v>414</v>
      </c>
      <c r="B42" s="113" t="s">
        <v>558</v>
      </c>
      <c r="C42" s="118" t="s">
        <v>447</v>
      </c>
      <c r="D42" s="100">
        <v>44589</v>
      </c>
      <c r="E42" s="127">
        <v>118780.45</v>
      </c>
      <c r="F42" s="100">
        <v>44619</v>
      </c>
      <c r="G42" s="127">
        <v>118780.45</v>
      </c>
      <c r="H42" s="101">
        <v>0</v>
      </c>
      <c r="I42" s="172" t="s">
        <v>9</v>
      </c>
      <c r="J42" s="79"/>
    </row>
    <row r="43" spans="1:10" ht="60" x14ac:dyDescent="0.25">
      <c r="A43" s="171" t="s">
        <v>376</v>
      </c>
      <c r="B43" s="113" t="s">
        <v>559</v>
      </c>
      <c r="C43" s="117" t="s">
        <v>430</v>
      </c>
      <c r="D43" s="111">
        <v>44620</v>
      </c>
      <c r="E43" s="127">
        <v>32598.95</v>
      </c>
      <c r="F43" s="111">
        <v>44650</v>
      </c>
      <c r="G43" s="127">
        <v>32598.95</v>
      </c>
      <c r="H43" s="101">
        <v>0</v>
      </c>
      <c r="I43" s="172" t="s">
        <v>9</v>
      </c>
      <c r="J43" s="79"/>
    </row>
    <row r="44" spans="1:10" ht="75" x14ac:dyDescent="0.25">
      <c r="A44" s="171" t="s">
        <v>235</v>
      </c>
      <c r="B44" s="113" t="s">
        <v>445</v>
      </c>
      <c r="C44" s="117" t="s">
        <v>431</v>
      </c>
      <c r="D44" s="111">
        <v>44616</v>
      </c>
      <c r="E44" s="127">
        <v>149952.19</v>
      </c>
      <c r="F44" s="111">
        <v>44646</v>
      </c>
      <c r="G44" s="127">
        <v>149952.19</v>
      </c>
      <c r="H44" s="101">
        <v>0</v>
      </c>
      <c r="I44" s="172" t="s">
        <v>9</v>
      </c>
      <c r="J44" s="79"/>
    </row>
    <row r="45" spans="1:10" ht="75" x14ac:dyDescent="0.25">
      <c r="A45" s="171" t="s">
        <v>255</v>
      </c>
      <c r="B45" s="113" t="s">
        <v>560</v>
      </c>
      <c r="C45" s="117" t="s">
        <v>432</v>
      </c>
      <c r="D45" s="100">
        <v>44586</v>
      </c>
      <c r="E45" s="127">
        <v>16542.5</v>
      </c>
      <c r="F45" s="100">
        <v>44616</v>
      </c>
      <c r="G45" s="127">
        <v>16542.5</v>
      </c>
      <c r="H45" s="101">
        <v>0</v>
      </c>
      <c r="I45" s="172" t="s">
        <v>9</v>
      </c>
      <c r="J45" s="79"/>
    </row>
    <row r="46" spans="1:10" ht="75" x14ac:dyDescent="0.25">
      <c r="A46" s="171" t="s">
        <v>261</v>
      </c>
      <c r="B46" s="113" t="s">
        <v>561</v>
      </c>
      <c r="C46" s="118" t="s">
        <v>433</v>
      </c>
      <c r="D46" s="100">
        <v>44612</v>
      </c>
      <c r="E46" s="127">
        <v>41470</v>
      </c>
      <c r="F46" s="100">
        <v>44642</v>
      </c>
      <c r="G46" s="127">
        <v>41470</v>
      </c>
      <c r="H46" s="101">
        <v>0</v>
      </c>
      <c r="I46" s="172" t="s">
        <v>9</v>
      </c>
      <c r="J46" s="79"/>
    </row>
    <row r="47" spans="1:10" ht="45" x14ac:dyDescent="0.25">
      <c r="A47" s="171" t="s">
        <v>376</v>
      </c>
      <c r="B47" s="113" t="s">
        <v>562</v>
      </c>
      <c r="C47" s="117" t="s">
        <v>434</v>
      </c>
      <c r="D47" s="100">
        <v>44620</v>
      </c>
      <c r="E47" s="127">
        <v>62544.85</v>
      </c>
      <c r="F47" s="100">
        <v>44650</v>
      </c>
      <c r="G47" s="127">
        <v>62544.85</v>
      </c>
      <c r="H47" s="101">
        <v>0</v>
      </c>
      <c r="I47" s="172" t="s">
        <v>9</v>
      </c>
      <c r="J47" s="79"/>
    </row>
    <row r="48" spans="1:10" ht="45" x14ac:dyDescent="0.25">
      <c r="A48" s="171" t="s">
        <v>415</v>
      </c>
      <c r="B48" s="113" t="s">
        <v>563</v>
      </c>
      <c r="C48" s="117" t="s">
        <v>435</v>
      </c>
      <c r="D48" s="100">
        <v>44600</v>
      </c>
      <c r="E48" s="127">
        <v>96655</v>
      </c>
      <c r="F48" s="100">
        <v>44630</v>
      </c>
      <c r="G48" s="127">
        <v>96655</v>
      </c>
      <c r="H48" s="101">
        <v>0</v>
      </c>
      <c r="I48" s="172" t="s">
        <v>9</v>
      </c>
      <c r="J48" s="79"/>
    </row>
    <row r="49" spans="1:10" ht="45" x14ac:dyDescent="0.25">
      <c r="A49" s="171" t="s">
        <v>416</v>
      </c>
      <c r="B49" s="113" t="s">
        <v>564</v>
      </c>
      <c r="C49" s="117" t="s">
        <v>436</v>
      </c>
      <c r="D49" s="100">
        <v>44622</v>
      </c>
      <c r="E49" s="127">
        <v>3100</v>
      </c>
      <c r="F49" s="100">
        <v>44652</v>
      </c>
      <c r="G49" s="127">
        <v>3100</v>
      </c>
      <c r="H49" s="101">
        <v>0</v>
      </c>
      <c r="I49" s="172" t="s">
        <v>9</v>
      </c>
      <c r="J49" s="79"/>
    </row>
    <row r="50" spans="1:10" ht="60" x14ac:dyDescent="0.25">
      <c r="A50" s="171" t="s">
        <v>252</v>
      </c>
      <c r="B50" s="113" t="s">
        <v>565</v>
      </c>
      <c r="C50" s="118" t="s">
        <v>437</v>
      </c>
      <c r="D50" s="100">
        <v>44596</v>
      </c>
      <c r="E50" s="127">
        <v>18828.55</v>
      </c>
      <c r="F50" s="100">
        <v>44626</v>
      </c>
      <c r="G50" s="127">
        <v>18828.55</v>
      </c>
      <c r="H50" s="101">
        <v>0</v>
      </c>
      <c r="I50" s="172" t="s">
        <v>9</v>
      </c>
      <c r="J50" s="79"/>
    </row>
    <row r="51" spans="1:10" ht="75" x14ac:dyDescent="0.25">
      <c r="A51" s="171" t="s">
        <v>255</v>
      </c>
      <c r="B51" s="113" t="s">
        <v>448</v>
      </c>
      <c r="C51" s="117" t="s">
        <v>438</v>
      </c>
      <c r="D51" s="100">
        <v>44617</v>
      </c>
      <c r="E51" s="127">
        <v>2414.42</v>
      </c>
      <c r="F51" s="100">
        <v>44647</v>
      </c>
      <c r="G51" s="127">
        <v>2414.42</v>
      </c>
      <c r="H51" s="101">
        <v>0</v>
      </c>
      <c r="I51" s="172" t="s">
        <v>9</v>
      </c>
      <c r="J51" s="79"/>
    </row>
    <row r="52" spans="1:10" ht="63" customHeight="1" x14ac:dyDescent="0.25">
      <c r="A52" s="171" t="s">
        <v>417</v>
      </c>
      <c r="B52" s="113" t="s">
        <v>449</v>
      </c>
      <c r="C52" s="117" t="s">
        <v>439</v>
      </c>
      <c r="D52" s="100">
        <v>44634</v>
      </c>
      <c r="E52" s="127">
        <v>135620.41</v>
      </c>
      <c r="F52" s="100">
        <v>44664</v>
      </c>
      <c r="G52" s="127">
        <v>135620.41</v>
      </c>
      <c r="H52" s="101">
        <v>0</v>
      </c>
      <c r="I52" s="172" t="s">
        <v>9</v>
      </c>
      <c r="J52" s="79"/>
    </row>
    <row r="53" spans="1:10" ht="60" x14ac:dyDescent="0.25">
      <c r="A53" s="171" t="s">
        <v>84</v>
      </c>
      <c r="B53" s="113" t="s">
        <v>566</v>
      </c>
      <c r="C53" s="117" t="s">
        <v>440</v>
      </c>
      <c r="D53" s="100">
        <v>44610</v>
      </c>
      <c r="E53" s="127">
        <v>9204</v>
      </c>
      <c r="F53" s="100">
        <v>44639</v>
      </c>
      <c r="G53" s="127">
        <v>9204</v>
      </c>
      <c r="H53" s="101">
        <v>0</v>
      </c>
      <c r="I53" s="172" t="s">
        <v>9</v>
      </c>
      <c r="J53" s="79"/>
    </row>
    <row r="54" spans="1:10" ht="60" x14ac:dyDescent="0.25">
      <c r="A54" s="171" t="s">
        <v>121</v>
      </c>
      <c r="B54" s="113" t="s">
        <v>567</v>
      </c>
      <c r="C54" s="117" t="s">
        <v>441</v>
      </c>
      <c r="D54" s="100">
        <v>44622</v>
      </c>
      <c r="E54" s="127">
        <v>3079</v>
      </c>
      <c r="F54" s="100">
        <v>44652</v>
      </c>
      <c r="G54" s="127">
        <v>3079</v>
      </c>
      <c r="H54" s="101">
        <v>0</v>
      </c>
      <c r="I54" s="172" t="s">
        <v>9</v>
      </c>
      <c r="J54" s="79"/>
    </row>
    <row r="55" spans="1:10" ht="60" x14ac:dyDescent="0.25">
      <c r="A55" s="171" t="s">
        <v>418</v>
      </c>
      <c r="B55" s="113" t="s">
        <v>450</v>
      </c>
      <c r="C55" s="117" t="s">
        <v>442</v>
      </c>
      <c r="D55" s="100">
        <v>44621</v>
      </c>
      <c r="E55" s="127">
        <v>600</v>
      </c>
      <c r="F55" s="100">
        <v>44651</v>
      </c>
      <c r="G55" s="127">
        <v>600</v>
      </c>
      <c r="H55" s="101">
        <v>0</v>
      </c>
      <c r="I55" s="172" t="s">
        <v>9</v>
      </c>
      <c r="J55" s="79"/>
    </row>
    <row r="56" spans="1:10" ht="60" x14ac:dyDescent="0.25">
      <c r="A56" s="171" t="s">
        <v>454</v>
      </c>
      <c r="B56" s="113" t="s">
        <v>568</v>
      </c>
      <c r="C56" s="117" t="s">
        <v>443</v>
      </c>
      <c r="D56" s="100">
        <v>44617</v>
      </c>
      <c r="E56" s="127">
        <v>304743.59999999998</v>
      </c>
      <c r="F56" s="100">
        <v>44647</v>
      </c>
      <c r="G56" s="127">
        <v>304743.59999999998</v>
      </c>
      <c r="H56" s="101">
        <v>0</v>
      </c>
      <c r="I56" s="172" t="s">
        <v>9</v>
      </c>
      <c r="J56" s="79"/>
    </row>
    <row r="57" spans="1:10" ht="60" x14ac:dyDescent="0.25">
      <c r="A57" s="171" t="s">
        <v>454</v>
      </c>
      <c r="B57" s="113" t="s">
        <v>569</v>
      </c>
      <c r="C57" s="117" t="s">
        <v>419</v>
      </c>
      <c r="D57" s="100">
        <v>44620</v>
      </c>
      <c r="E57" s="127">
        <v>119473.43</v>
      </c>
      <c r="F57" s="100">
        <v>44650</v>
      </c>
      <c r="G57" s="127">
        <v>119473.43</v>
      </c>
      <c r="H57" s="101">
        <v>0</v>
      </c>
      <c r="I57" s="172" t="s">
        <v>9</v>
      </c>
      <c r="J57" s="79"/>
    </row>
    <row r="58" spans="1:10" ht="60" x14ac:dyDescent="0.25">
      <c r="A58" s="171" t="s">
        <v>455</v>
      </c>
      <c r="B58" s="113" t="s">
        <v>570</v>
      </c>
      <c r="C58" s="117" t="s">
        <v>513</v>
      </c>
      <c r="D58" s="100">
        <v>44616</v>
      </c>
      <c r="E58" s="128">
        <v>99710</v>
      </c>
      <c r="F58" s="100">
        <v>44646</v>
      </c>
      <c r="G58" s="128">
        <v>99710</v>
      </c>
      <c r="H58" s="101">
        <v>0</v>
      </c>
      <c r="I58" s="172" t="s">
        <v>9</v>
      </c>
      <c r="J58" s="79"/>
    </row>
    <row r="59" spans="1:10" ht="75" x14ac:dyDescent="0.25">
      <c r="A59" s="171" t="s">
        <v>418</v>
      </c>
      <c r="B59" s="113" t="s">
        <v>622</v>
      </c>
      <c r="C59" s="117" t="s">
        <v>512</v>
      </c>
      <c r="D59" s="100">
        <v>44621</v>
      </c>
      <c r="E59" s="128">
        <v>3420</v>
      </c>
      <c r="F59" s="100">
        <v>44651</v>
      </c>
      <c r="G59" s="128">
        <v>3420</v>
      </c>
      <c r="H59" s="101">
        <v>0</v>
      </c>
      <c r="I59" s="172" t="s">
        <v>9</v>
      </c>
      <c r="J59" s="79"/>
    </row>
    <row r="60" spans="1:10" ht="75" x14ac:dyDescent="0.25">
      <c r="A60" s="171" t="s">
        <v>235</v>
      </c>
      <c r="B60" s="113" t="s">
        <v>571</v>
      </c>
      <c r="C60" s="117" t="s">
        <v>511</v>
      </c>
      <c r="D60" s="100" t="s">
        <v>520</v>
      </c>
      <c r="E60" s="128">
        <v>146814.69</v>
      </c>
      <c r="F60" s="100">
        <v>44646</v>
      </c>
      <c r="G60" s="128">
        <v>146814.69</v>
      </c>
      <c r="H60" s="101">
        <v>0</v>
      </c>
      <c r="I60" s="172" t="s">
        <v>9</v>
      </c>
      <c r="J60" s="79"/>
    </row>
    <row r="61" spans="1:10" ht="75" x14ac:dyDescent="0.25">
      <c r="A61" s="171" t="s">
        <v>121</v>
      </c>
      <c r="B61" s="113" t="s">
        <v>572</v>
      </c>
      <c r="C61" s="117" t="s">
        <v>510</v>
      </c>
      <c r="D61" s="100">
        <v>44637</v>
      </c>
      <c r="E61" s="117">
        <v>342.4</v>
      </c>
      <c r="F61" s="100">
        <v>44667</v>
      </c>
      <c r="G61" s="117">
        <v>342.4</v>
      </c>
      <c r="H61" s="101">
        <v>0</v>
      </c>
      <c r="I61" s="172" t="s">
        <v>9</v>
      </c>
      <c r="J61" s="79"/>
    </row>
    <row r="62" spans="1:10" ht="75" x14ac:dyDescent="0.25">
      <c r="A62" s="171" t="s">
        <v>121</v>
      </c>
      <c r="B62" s="113" t="s">
        <v>573</v>
      </c>
      <c r="C62" s="117" t="s">
        <v>509</v>
      </c>
      <c r="D62" s="100">
        <v>44621</v>
      </c>
      <c r="E62" s="128">
        <v>3459.2</v>
      </c>
      <c r="F62" s="100">
        <v>44651</v>
      </c>
      <c r="G62" s="128">
        <v>3459.2</v>
      </c>
      <c r="H62" s="101">
        <v>0</v>
      </c>
      <c r="I62" s="172" t="s">
        <v>9</v>
      </c>
      <c r="J62" s="79"/>
    </row>
    <row r="63" spans="1:10" ht="60" x14ac:dyDescent="0.25">
      <c r="A63" s="171" t="s">
        <v>456</v>
      </c>
      <c r="B63" s="113" t="s">
        <v>574</v>
      </c>
      <c r="C63" s="117" t="s">
        <v>508</v>
      </c>
      <c r="D63" s="100">
        <v>44637</v>
      </c>
      <c r="E63" s="128">
        <v>10620</v>
      </c>
      <c r="F63" s="100">
        <v>44667</v>
      </c>
      <c r="G63" s="128">
        <v>10620</v>
      </c>
      <c r="H63" s="101">
        <v>0</v>
      </c>
      <c r="I63" s="172" t="s">
        <v>9</v>
      </c>
      <c r="J63" s="79"/>
    </row>
    <row r="64" spans="1:10" ht="60" x14ac:dyDescent="0.25">
      <c r="A64" s="171" t="s">
        <v>457</v>
      </c>
      <c r="B64" s="113" t="s">
        <v>575</v>
      </c>
      <c r="C64" s="99" t="s">
        <v>507</v>
      </c>
      <c r="D64" s="100">
        <v>44623</v>
      </c>
      <c r="E64" s="128">
        <v>9440</v>
      </c>
      <c r="F64" s="100">
        <v>44622</v>
      </c>
      <c r="G64" s="128">
        <v>9440</v>
      </c>
      <c r="H64" s="101">
        <v>0</v>
      </c>
      <c r="I64" s="172" t="s">
        <v>9</v>
      </c>
      <c r="J64" s="79"/>
    </row>
    <row r="65" spans="1:10" ht="75" x14ac:dyDescent="0.25">
      <c r="A65" s="171" t="s">
        <v>458</v>
      </c>
      <c r="B65" s="113" t="s">
        <v>576</v>
      </c>
      <c r="C65" s="117" t="s">
        <v>506</v>
      </c>
      <c r="D65" s="100">
        <v>44629</v>
      </c>
      <c r="E65" s="128">
        <v>2301</v>
      </c>
      <c r="F65" s="100">
        <v>44659</v>
      </c>
      <c r="G65" s="128">
        <v>2301</v>
      </c>
      <c r="H65" s="101">
        <v>0</v>
      </c>
      <c r="I65" s="172" t="s">
        <v>9</v>
      </c>
      <c r="J65" s="79"/>
    </row>
    <row r="66" spans="1:10" ht="75" x14ac:dyDescent="0.25">
      <c r="A66" s="171" t="s">
        <v>459</v>
      </c>
      <c r="B66" s="113" t="s">
        <v>577</v>
      </c>
      <c r="C66" s="117" t="s">
        <v>477</v>
      </c>
      <c r="D66" s="100">
        <v>44629</v>
      </c>
      <c r="E66" s="128">
        <v>29500</v>
      </c>
      <c r="F66" s="100">
        <v>44659</v>
      </c>
      <c r="G66" s="128">
        <v>29500</v>
      </c>
      <c r="H66" s="101">
        <v>0</v>
      </c>
      <c r="I66" s="172" t="s">
        <v>9</v>
      </c>
      <c r="J66" s="79"/>
    </row>
    <row r="67" spans="1:10" ht="60" x14ac:dyDescent="0.25">
      <c r="A67" s="171" t="s">
        <v>235</v>
      </c>
      <c r="B67" s="113" t="s">
        <v>578</v>
      </c>
      <c r="C67" s="117" t="s">
        <v>64</v>
      </c>
      <c r="D67" s="100">
        <v>44616</v>
      </c>
      <c r="E67" s="128">
        <v>4523.6000000000004</v>
      </c>
      <c r="F67" s="100">
        <v>44646</v>
      </c>
      <c r="G67" s="128">
        <v>4523.6000000000004</v>
      </c>
      <c r="H67" s="101">
        <v>0</v>
      </c>
      <c r="I67" s="172" t="s">
        <v>9</v>
      </c>
      <c r="J67" s="79"/>
    </row>
    <row r="68" spans="1:10" ht="75" x14ac:dyDescent="0.25">
      <c r="A68" s="171" t="s">
        <v>236</v>
      </c>
      <c r="B68" s="113" t="s">
        <v>579</v>
      </c>
      <c r="C68" s="117" t="s">
        <v>505</v>
      </c>
      <c r="D68" s="100">
        <v>44641</v>
      </c>
      <c r="E68" s="117">
        <v>449.78</v>
      </c>
      <c r="F68" s="100">
        <v>44671</v>
      </c>
      <c r="G68" s="117">
        <v>449.78</v>
      </c>
      <c r="H68" s="101">
        <v>0</v>
      </c>
      <c r="I68" s="172" t="s">
        <v>9</v>
      </c>
      <c r="J68" s="79"/>
    </row>
    <row r="69" spans="1:10" ht="66" customHeight="1" x14ac:dyDescent="0.25">
      <c r="A69" s="171" t="s">
        <v>236</v>
      </c>
      <c r="B69" s="113" t="s">
        <v>580</v>
      </c>
      <c r="C69" s="117" t="s">
        <v>504</v>
      </c>
      <c r="D69" s="100">
        <v>44615</v>
      </c>
      <c r="E69" s="128">
        <v>7944.97</v>
      </c>
      <c r="F69" s="100">
        <v>44645</v>
      </c>
      <c r="G69" s="128">
        <v>7944.97</v>
      </c>
      <c r="H69" s="101">
        <v>0</v>
      </c>
      <c r="I69" s="172" t="s">
        <v>9</v>
      </c>
      <c r="J69" s="79"/>
    </row>
    <row r="70" spans="1:10" ht="75" x14ac:dyDescent="0.25">
      <c r="A70" s="171" t="s">
        <v>236</v>
      </c>
      <c r="B70" s="113" t="s">
        <v>581</v>
      </c>
      <c r="C70" s="117" t="s">
        <v>503</v>
      </c>
      <c r="D70" s="100">
        <v>44610</v>
      </c>
      <c r="E70" s="128">
        <v>2548.91</v>
      </c>
      <c r="F70" s="100">
        <v>44640</v>
      </c>
      <c r="G70" s="128">
        <v>2548.91</v>
      </c>
      <c r="H70" s="101">
        <v>0</v>
      </c>
      <c r="I70" s="172" t="s">
        <v>9</v>
      </c>
      <c r="J70" s="79"/>
    </row>
    <row r="71" spans="1:10" ht="75" x14ac:dyDescent="0.25">
      <c r="A71" s="171" t="s">
        <v>236</v>
      </c>
      <c r="B71" s="113" t="s">
        <v>582</v>
      </c>
      <c r="C71" s="118" t="s">
        <v>502</v>
      </c>
      <c r="D71" s="100">
        <v>44609</v>
      </c>
      <c r="E71" s="128">
        <v>15087.77</v>
      </c>
      <c r="F71" s="100">
        <v>44639</v>
      </c>
      <c r="G71" s="128">
        <v>15087.77</v>
      </c>
      <c r="H71" s="101">
        <v>0</v>
      </c>
      <c r="I71" s="172" t="s">
        <v>9</v>
      </c>
      <c r="J71" s="79"/>
    </row>
    <row r="72" spans="1:10" ht="75" x14ac:dyDescent="0.25">
      <c r="A72" s="171" t="s">
        <v>236</v>
      </c>
      <c r="B72" s="113" t="s">
        <v>583</v>
      </c>
      <c r="C72" s="117" t="s">
        <v>501</v>
      </c>
      <c r="D72" s="100">
        <v>44610</v>
      </c>
      <c r="E72" s="128">
        <v>344632.81</v>
      </c>
      <c r="F72" s="100">
        <v>44640</v>
      </c>
      <c r="G72" s="128">
        <v>344632.81</v>
      </c>
      <c r="H72" s="101">
        <v>0</v>
      </c>
      <c r="I72" s="172" t="s">
        <v>9</v>
      </c>
      <c r="J72" s="79"/>
    </row>
    <row r="73" spans="1:10" ht="60.75" customHeight="1" x14ac:dyDescent="0.25">
      <c r="A73" s="171" t="s">
        <v>460</v>
      </c>
      <c r="B73" s="113" t="s">
        <v>584</v>
      </c>
      <c r="C73" s="117" t="s">
        <v>500</v>
      </c>
      <c r="D73" s="100">
        <v>44631</v>
      </c>
      <c r="E73" s="128">
        <v>141998.66</v>
      </c>
      <c r="F73" s="100">
        <v>44661</v>
      </c>
      <c r="G73" s="128">
        <v>141998.66</v>
      </c>
      <c r="H73" s="101">
        <v>0</v>
      </c>
      <c r="I73" s="172" t="s">
        <v>9</v>
      </c>
      <c r="J73" s="79"/>
    </row>
    <row r="74" spans="1:10" ht="75" x14ac:dyDescent="0.25">
      <c r="A74" s="171" t="s">
        <v>461</v>
      </c>
      <c r="B74" s="113" t="s">
        <v>585</v>
      </c>
      <c r="C74" s="117" t="s">
        <v>499</v>
      </c>
      <c r="D74" s="100">
        <v>44621</v>
      </c>
      <c r="E74" s="128">
        <v>73252.75</v>
      </c>
      <c r="F74" s="100">
        <v>44651</v>
      </c>
      <c r="G74" s="128">
        <v>73252.75</v>
      </c>
      <c r="H74" s="101">
        <v>0</v>
      </c>
      <c r="I74" s="172" t="s">
        <v>9</v>
      </c>
      <c r="J74" s="79"/>
    </row>
    <row r="75" spans="1:10" ht="60" x14ac:dyDescent="0.25">
      <c r="A75" s="171" t="s">
        <v>373</v>
      </c>
      <c r="B75" s="113" t="s">
        <v>586</v>
      </c>
      <c r="C75" s="117" t="s">
        <v>498</v>
      </c>
      <c r="D75" s="100">
        <v>44629</v>
      </c>
      <c r="E75" s="128">
        <v>19900.009999999998</v>
      </c>
      <c r="F75" s="100">
        <v>44659</v>
      </c>
      <c r="G75" s="128">
        <v>19900.009999999998</v>
      </c>
      <c r="H75" s="101">
        <v>0</v>
      </c>
      <c r="I75" s="172" t="s">
        <v>9</v>
      </c>
      <c r="J75" s="79"/>
    </row>
    <row r="76" spans="1:10" ht="64.5" customHeight="1" x14ac:dyDescent="0.25">
      <c r="A76" s="171" t="s">
        <v>386</v>
      </c>
      <c r="B76" s="113" t="s">
        <v>587</v>
      </c>
      <c r="C76" s="117" t="s">
        <v>497</v>
      </c>
      <c r="D76" s="100">
        <v>44620</v>
      </c>
      <c r="E76" s="128">
        <v>147250.70000000001</v>
      </c>
      <c r="F76" s="100">
        <v>44650</v>
      </c>
      <c r="G76" s="128">
        <v>147250.70000000001</v>
      </c>
      <c r="H76" s="101">
        <v>0</v>
      </c>
      <c r="I76" s="172" t="s">
        <v>9</v>
      </c>
      <c r="J76" s="79"/>
    </row>
    <row r="77" spans="1:10" ht="63.75" customHeight="1" x14ac:dyDescent="0.25">
      <c r="A77" s="171" t="s">
        <v>373</v>
      </c>
      <c r="B77" s="113" t="s">
        <v>588</v>
      </c>
      <c r="C77" s="117" t="s">
        <v>496</v>
      </c>
      <c r="D77" s="100">
        <v>44623</v>
      </c>
      <c r="E77" s="128">
        <v>18250</v>
      </c>
      <c r="F77" s="100">
        <v>44653</v>
      </c>
      <c r="G77" s="128">
        <v>18250</v>
      </c>
      <c r="H77" s="101">
        <v>0</v>
      </c>
      <c r="I77" s="172" t="s">
        <v>9</v>
      </c>
      <c r="J77" s="79"/>
    </row>
    <row r="78" spans="1:10" ht="58.5" customHeight="1" x14ac:dyDescent="0.25">
      <c r="A78" s="171" t="s">
        <v>373</v>
      </c>
      <c r="B78" s="113" t="s">
        <v>589</v>
      </c>
      <c r="C78" s="117" t="s">
        <v>521</v>
      </c>
      <c r="D78" s="100">
        <v>44627</v>
      </c>
      <c r="E78" s="128">
        <v>12375</v>
      </c>
      <c r="F78" s="100">
        <v>44657</v>
      </c>
      <c r="G78" s="128">
        <v>12375</v>
      </c>
      <c r="H78" s="101">
        <v>0</v>
      </c>
      <c r="I78" s="172" t="s">
        <v>9</v>
      </c>
      <c r="J78" s="79"/>
    </row>
    <row r="79" spans="1:10" ht="62.25" customHeight="1" x14ac:dyDescent="0.25">
      <c r="A79" s="171" t="s">
        <v>462</v>
      </c>
      <c r="B79" s="113" t="s">
        <v>524</v>
      </c>
      <c r="C79" s="117" t="s">
        <v>495</v>
      </c>
      <c r="D79" s="100">
        <v>44645</v>
      </c>
      <c r="E79" s="128">
        <v>29500</v>
      </c>
      <c r="F79" s="100">
        <v>44675</v>
      </c>
      <c r="G79" s="128">
        <v>29500</v>
      </c>
      <c r="H79" s="101">
        <v>0</v>
      </c>
      <c r="I79" s="172" t="s">
        <v>9</v>
      </c>
      <c r="J79" s="79"/>
    </row>
    <row r="80" spans="1:10" ht="90" x14ac:dyDescent="0.25">
      <c r="A80" s="171" t="s">
        <v>463</v>
      </c>
      <c r="B80" s="113" t="s">
        <v>525</v>
      </c>
      <c r="C80" s="118" t="s">
        <v>621</v>
      </c>
      <c r="D80" s="100">
        <v>44534</v>
      </c>
      <c r="E80" s="128">
        <v>24792190.670000002</v>
      </c>
      <c r="F80" s="100">
        <v>44564</v>
      </c>
      <c r="G80" s="128">
        <v>24792190.670000002</v>
      </c>
      <c r="H80" s="101">
        <v>0</v>
      </c>
      <c r="I80" s="172" t="s">
        <v>9</v>
      </c>
      <c r="J80" s="79"/>
    </row>
    <row r="81" spans="1:10" ht="75" x14ac:dyDescent="0.25">
      <c r="A81" s="171" t="s">
        <v>464</v>
      </c>
      <c r="B81" s="113" t="s">
        <v>590</v>
      </c>
      <c r="C81" s="117" t="s">
        <v>115</v>
      </c>
      <c r="D81" s="100">
        <v>44617</v>
      </c>
      <c r="E81" s="128">
        <v>29500</v>
      </c>
      <c r="F81" s="100">
        <v>44647</v>
      </c>
      <c r="G81" s="128">
        <v>29500</v>
      </c>
      <c r="H81" s="101">
        <v>0</v>
      </c>
      <c r="I81" s="172" t="s">
        <v>9</v>
      </c>
      <c r="J81" s="79"/>
    </row>
    <row r="82" spans="1:10" ht="45" x14ac:dyDescent="0.25">
      <c r="A82" s="171" t="s">
        <v>465</v>
      </c>
      <c r="B82" s="113" t="s">
        <v>591</v>
      </c>
      <c r="C82" s="117" t="s">
        <v>494</v>
      </c>
      <c r="D82" s="100" t="s">
        <v>522</v>
      </c>
      <c r="E82" s="128">
        <v>117360</v>
      </c>
      <c r="F82" s="100">
        <v>44647</v>
      </c>
      <c r="G82" s="128">
        <v>117360</v>
      </c>
      <c r="H82" s="101">
        <v>0</v>
      </c>
      <c r="I82" s="172" t="s">
        <v>9</v>
      </c>
      <c r="J82" s="79"/>
    </row>
    <row r="83" spans="1:10" ht="75" x14ac:dyDescent="0.25">
      <c r="A83" s="171" t="s">
        <v>247</v>
      </c>
      <c r="B83" s="113" t="s">
        <v>523</v>
      </c>
      <c r="C83" s="117" t="s">
        <v>493</v>
      </c>
      <c r="D83" s="100">
        <v>44623</v>
      </c>
      <c r="E83" s="128">
        <v>9878.11</v>
      </c>
      <c r="F83" s="100">
        <v>44653</v>
      </c>
      <c r="G83" s="128">
        <v>9878.11</v>
      </c>
      <c r="H83" s="101">
        <v>0</v>
      </c>
      <c r="I83" s="172" t="s">
        <v>9</v>
      </c>
      <c r="J83" s="79"/>
    </row>
    <row r="84" spans="1:10" ht="75" x14ac:dyDescent="0.25">
      <c r="A84" s="171" t="s">
        <v>247</v>
      </c>
      <c r="B84" s="113" t="s">
        <v>592</v>
      </c>
      <c r="C84" s="117" t="s">
        <v>492</v>
      </c>
      <c r="D84" s="100">
        <v>44623</v>
      </c>
      <c r="E84" s="128">
        <v>4645.4399999999996</v>
      </c>
      <c r="F84" s="100">
        <v>44653</v>
      </c>
      <c r="G84" s="128">
        <v>4645.4399999999996</v>
      </c>
      <c r="H84" s="101">
        <v>0</v>
      </c>
      <c r="I84" s="172" t="s">
        <v>9</v>
      </c>
      <c r="J84" s="79"/>
    </row>
    <row r="85" spans="1:10" ht="75" x14ac:dyDescent="0.25">
      <c r="A85" s="171" t="s">
        <v>247</v>
      </c>
      <c r="B85" s="113" t="s">
        <v>593</v>
      </c>
      <c r="C85" s="117" t="s">
        <v>491</v>
      </c>
      <c r="D85" s="100">
        <v>44623</v>
      </c>
      <c r="E85" s="128">
        <v>3324.25</v>
      </c>
      <c r="F85" s="100">
        <v>44653</v>
      </c>
      <c r="G85" s="128">
        <v>3324.25</v>
      </c>
      <c r="H85" s="101">
        <v>0</v>
      </c>
      <c r="I85" s="172" t="s">
        <v>9</v>
      </c>
      <c r="J85" s="79"/>
    </row>
    <row r="86" spans="1:10" ht="75" x14ac:dyDescent="0.25">
      <c r="A86" s="171" t="s">
        <v>180</v>
      </c>
      <c r="B86" s="113" t="s">
        <v>526</v>
      </c>
      <c r="C86" s="117" t="s">
        <v>490</v>
      </c>
      <c r="D86" s="100">
        <v>44628</v>
      </c>
      <c r="E86" s="128">
        <v>451823.95</v>
      </c>
      <c r="F86" s="100">
        <v>44658</v>
      </c>
      <c r="G86" s="128">
        <v>451823.95</v>
      </c>
      <c r="H86" s="101">
        <v>0</v>
      </c>
      <c r="I86" s="172" t="s">
        <v>9</v>
      </c>
      <c r="J86" s="79"/>
    </row>
    <row r="87" spans="1:10" ht="75" x14ac:dyDescent="0.25">
      <c r="A87" s="171" t="s">
        <v>251</v>
      </c>
      <c r="B87" s="113" t="s">
        <v>527</v>
      </c>
      <c r="C87" s="117" t="s">
        <v>489</v>
      </c>
      <c r="D87" s="100">
        <v>44628</v>
      </c>
      <c r="E87" s="128">
        <v>250000</v>
      </c>
      <c r="F87" s="100">
        <v>44658</v>
      </c>
      <c r="G87" s="128">
        <v>250000</v>
      </c>
      <c r="H87" s="101">
        <v>0</v>
      </c>
      <c r="I87" s="172" t="s">
        <v>9</v>
      </c>
      <c r="J87" s="79"/>
    </row>
    <row r="88" spans="1:10" ht="75" x14ac:dyDescent="0.25">
      <c r="A88" s="171" t="s">
        <v>237</v>
      </c>
      <c r="B88" s="113" t="s">
        <v>528</v>
      </c>
      <c r="C88" s="118" t="s">
        <v>488</v>
      </c>
      <c r="D88" s="100">
        <v>44620</v>
      </c>
      <c r="E88" s="128">
        <v>308869.39</v>
      </c>
      <c r="F88" s="100">
        <v>44650</v>
      </c>
      <c r="G88" s="128">
        <v>308869.39</v>
      </c>
      <c r="H88" s="101">
        <v>0</v>
      </c>
      <c r="I88" s="172" t="s">
        <v>9</v>
      </c>
      <c r="J88" s="79"/>
    </row>
    <row r="89" spans="1:10" ht="45" x14ac:dyDescent="0.25">
      <c r="A89" s="171" t="s">
        <v>466</v>
      </c>
      <c r="B89" s="113" t="s">
        <v>529</v>
      </c>
      <c r="C89" s="117" t="s">
        <v>487</v>
      </c>
      <c r="D89" s="100">
        <v>44631</v>
      </c>
      <c r="E89" s="128">
        <v>108810</v>
      </c>
      <c r="F89" s="100">
        <v>44661</v>
      </c>
      <c r="G89" s="128">
        <v>108810</v>
      </c>
      <c r="H89" s="101">
        <v>0</v>
      </c>
      <c r="I89" s="172" t="s">
        <v>9</v>
      </c>
      <c r="J89" s="79"/>
    </row>
    <row r="90" spans="1:10" ht="45" x14ac:dyDescent="0.25">
      <c r="A90" s="171" t="s">
        <v>467</v>
      </c>
      <c r="B90" s="113" t="s">
        <v>530</v>
      </c>
      <c r="C90" s="117" t="s">
        <v>486</v>
      </c>
      <c r="D90" s="100">
        <v>44620</v>
      </c>
      <c r="E90" s="128">
        <v>206000</v>
      </c>
      <c r="F90" s="100">
        <v>44650</v>
      </c>
      <c r="G90" s="128">
        <v>206000</v>
      </c>
      <c r="H90" s="101">
        <v>0</v>
      </c>
      <c r="I90" s="172" t="s">
        <v>9</v>
      </c>
      <c r="J90" s="79"/>
    </row>
    <row r="91" spans="1:10" ht="75" x14ac:dyDescent="0.25">
      <c r="A91" s="171" t="s">
        <v>242</v>
      </c>
      <c r="B91" s="113" t="s">
        <v>620</v>
      </c>
      <c r="C91" s="117" t="s">
        <v>485</v>
      </c>
      <c r="D91" s="100">
        <v>44613</v>
      </c>
      <c r="E91" s="128">
        <v>19647</v>
      </c>
      <c r="F91" s="100">
        <v>44643</v>
      </c>
      <c r="G91" s="128">
        <v>19647</v>
      </c>
      <c r="H91" s="101">
        <v>0</v>
      </c>
      <c r="I91" s="172" t="s">
        <v>9</v>
      </c>
      <c r="J91" s="79"/>
    </row>
    <row r="92" spans="1:10" ht="75" x14ac:dyDescent="0.25">
      <c r="A92" s="171" t="s">
        <v>468</v>
      </c>
      <c r="B92" s="113" t="s">
        <v>531</v>
      </c>
      <c r="C92" s="117" t="s">
        <v>484</v>
      </c>
      <c r="D92" s="100">
        <v>44529</v>
      </c>
      <c r="E92" s="128">
        <v>35400</v>
      </c>
      <c r="F92" s="100">
        <v>44499</v>
      </c>
      <c r="G92" s="128">
        <v>35400</v>
      </c>
      <c r="H92" s="101">
        <v>0</v>
      </c>
      <c r="I92" s="172" t="s">
        <v>9</v>
      </c>
      <c r="J92" s="79"/>
    </row>
    <row r="93" spans="1:10" ht="60" x14ac:dyDescent="0.25">
      <c r="A93" s="171" t="s">
        <v>469</v>
      </c>
      <c r="B93" s="113" t="s">
        <v>532</v>
      </c>
      <c r="C93" s="117" t="s">
        <v>483</v>
      </c>
      <c r="D93" s="100">
        <v>44614</v>
      </c>
      <c r="E93" s="128">
        <v>88500</v>
      </c>
      <c r="F93" s="100">
        <v>44644</v>
      </c>
      <c r="G93" s="128">
        <v>88500</v>
      </c>
      <c r="H93" s="101">
        <v>0</v>
      </c>
      <c r="I93" s="172" t="s">
        <v>9</v>
      </c>
      <c r="J93" s="79"/>
    </row>
    <row r="94" spans="1:10" ht="75" x14ac:dyDescent="0.25">
      <c r="A94" s="171" t="s">
        <v>255</v>
      </c>
      <c r="B94" s="113" t="s">
        <v>594</v>
      </c>
      <c r="C94" s="117" t="s">
        <v>482</v>
      </c>
      <c r="D94" s="100">
        <v>44625</v>
      </c>
      <c r="E94" s="128">
        <v>4444.3999999999996</v>
      </c>
      <c r="F94" s="100">
        <v>44655</v>
      </c>
      <c r="G94" s="128">
        <v>4444.3999999999996</v>
      </c>
      <c r="H94" s="101">
        <v>0</v>
      </c>
      <c r="I94" s="172" t="s">
        <v>9</v>
      </c>
      <c r="J94" s="79"/>
    </row>
    <row r="95" spans="1:10" ht="75" x14ac:dyDescent="0.25">
      <c r="A95" s="171" t="s">
        <v>255</v>
      </c>
      <c r="B95" s="113" t="s">
        <v>533</v>
      </c>
      <c r="C95" s="117" t="s">
        <v>541</v>
      </c>
      <c r="D95" s="100">
        <v>44625</v>
      </c>
      <c r="E95" s="128">
        <v>11921</v>
      </c>
      <c r="F95" s="100">
        <v>44655</v>
      </c>
      <c r="G95" s="128">
        <v>11921</v>
      </c>
      <c r="H95" s="101">
        <v>0</v>
      </c>
      <c r="I95" s="172" t="s">
        <v>9</v>
      </c>
      <c r="J95" s="79"/>
    </row>
    <row r="96" spans="1:10" ht="75" x14ac:dyDescent="0.25">
      <c r="A96" s="171" t="s">
        <v>470</v>
      </c>
      <c r="B96" s="113" t="s">
        <v>595</v>
      </c>
      <c r="C96" s="117" t="s">
        <v>481</v>
      </c>
      <c r="D96" s="100">
        <v>44563</v>
      </c>
      <c r="E96" s="128">
        <v>37288</v>
      </c>
      <c r="F96" s="100">
        <v>44593</v>
      </c>
      <c r="G96" s="128">
        <v>37288</v>
      </c>
      <c r="H96" s="101">
        <v>0</v>
      </c>
      <c r="I96" s="172" t="s">
        <v>9</v>
      </c>
      <c r="J96" s="79"/>
    </row>
    <row r="97" spans="1:10" ht="75" x14ac:dyDescent="0.25">
      <c r="A97" s="171" t="s">
        <v>470</v>
      </c>
      <c r="B97" s="113" t="s">
        <v>596</v>
      </c>
      <c r="C97" s="117" t="s">
        <v>480</v>
      </c>
      <c r="D97" s="100">
        <v>44616</v>
      </c>
      <c r="E97" s="128">
        <v>157235</v>
      </c>
      <c r="F97" s="100">
        <v>44646</v>
      </c>
      <c r="G97" s="128">
        <v>157235</v>
      </c>
      <c r="H97" s="101">
        <v>0</v>
      </c>
      <c r="I97" s="172" t="s">
        <v>9</v>
      </c>
      <c r="J97" s="79"/>
    </row>
    <row r="98" spans="1:10" ht="60" x14ac:dyDescent="0.25">
      <c r="A98" s="171" t="s">
        <v>259</v>
      </c>
      <c r="B98" s="113" t="s">
        <v>597</v>
      </c>
      <c r="C98" s="117" t="s">
        <v>479</v>
      </c>
      <c r="D98" s="100">
        <v>44610</v>
      </c>
      <c r="E98" s="128">
        <v>74776.289999999994</v>
      </c>
      <c r="F98" s="100">
        <v>44640</v>
      </c>
      <c r="G98" s="128">
        <v>74776.289999999994</v>
      </c>
      <c r="H98" s="101">
        <v>0</v>
      </c>
      <c r="I98" s="172" t="s">
        <v>9</v>
      </c>
      <c r="J98" s="79"/>
    </row>
    <row r="99" spans="1:10" ht="75" x14ac:dyDescent="0.25">
      <c r="A99" s="171" t="s">
        <v>471</v>
      </c>
      <c r="B99" s="113" t="s">
        <v>598</v>
      </c>
      <c r="C99" s="117" t="s">
        <v>478</v>
      </c>
      <c r="D99" s="100">
        <v>44627</v>
      </c>
      <c r="E99" s="128">
        <v>127253.56</v>
      </c>
      <c r="F99" s="100">
        <v>44626</v>
      </c>
      <c r="G99" s="128">
        <v>127253.56</v>
      </c>
      <c r="H99" s="101">
        <v>0</v>
      </c>
      <c r="I99" s="172" t="s">
        <v>9</v>
      </c>
      <c r="J99" s="79"/>
    </row>
    <row r="100" spans="1:10" ht="60" x14ac:dyDescent="0.25">
      <c r="A100" s="171" t="s">
        <v>472</v>
      </c>
      <c r="B100" s="113" t="s">
        <v>619</v>
      </c>
      <c r="C100" s="117" t="s">
        <v>477</v>
      </c>
      <c r="D100" s="100">
        <v>44628</v>
      </c>
      <c r="E100" s="128">
        <v>23600</v>
      </c>
      <c r="F100" s="100">
        <v>44658</v>
      </c>
      <c r="G100" s="128">
        <v>23600</v>
      </c>
      <c r="H100" s="101">
        <v>0</v>
      </c>
      <c r="I100" s="172" t="s">
        <v>9</v>
      </c>
      <c r="J100" s="79"/>
    </row>
    <row r="101" spans="1:10" ht="75" x14ac:dyDescent="0.25">
      <c r="A101" s="171" t="s">
        <v>473</v>
      </c>
      <c r="B101" s="113" t="s">
        <v>599</v>
      </c>
      <c r="C101" s="117" t="s">
        <v>476</v>
      </c>
      <c r="D101" s="100">
        <v>44631</v>
      </c>
      <c r="E101" s="128">
        <v>23600</v>
      </c>
      <c r="F101" s="100">
        <v>44630</v>
      </c>
      <c r="G101" s="128">
        <v>23600</v>
      </c>
      <c r="H101" s="101">
        <v>0</v>
      </c>
      <c r="I101" s="172" t="s">
        <v>9</v>
      </c>
      <c r="J101" s="79"/>
    </row>
    <row r="102" spans="1:10" ht="75" x14ac:dyDescent="0.25">
      <c r="A102" s="171" t="s">
        <v>251</v>
      </c>
      <c r="B102" s="113" t="s">
        <v>600</v>
      </c>
      <c r="C102" s="117" t="s">
        <v>34</v>
      </c>
      <c r="D102" s="100">
        <v>44629</v>
      </c>
      <c r="E102" s="128">
        <v>250000</v>
      </c>
      <c r="F102" s="100">
        <v>44659</v>
      </c>
      <c r="G102" s="128">
        <v>250000</v>
      </c>
      <c r="H102" s="101">
        <v>0</v>
      </c>
      <c r="I102" s="172" t="s">
        <v>9</v>
      </c>
      <c r="J102" s="79"/>
    </row>
    <row r="103" spans="1:10" ht="75" x14ac:dyDescent="0.25">
      <c r="A103" s="171" t="s">
        <v>261</v>
      </c>
      <c r="B103" s="113" t="s">
        <v>601</v>
      </c>
      <c r="C103" s="117" t="s">
        <v>475</v>
      </c>
      <c r="D103" s="100">
        <v>44637</v>
      </c>
      <c r="E103" s="128">
        <v>67340</v>
      </c>
      <c r="F103" s="100">
        <v>44667</v>
      </c>
      <c r="G103" s="128">
        <v>67340</v>
      </c>
      <c r="H103" s="101">
        <v>0</v>
      </c>
      <c r="I103" s="172" t="s">
        <v>9</v>
      </c>
      <c r="J103" s="79"/>
    </row>
    <row r="104" spans="1:10" ht="75" x14ac:dyDescent="0.25">
      <c r="A104" s="171" t="s">
        <v>261</v>
      </c>
      <c r="B104" s="113" t="s">
        <v>602</v>
      </c>
      <c r="C104" s="117" t="s">
        <v>474</v>
      </c>
      <c r="D104" s="100">
        <v>44640</v>
      </c>
      <c r="E104" s="128">
        <v>41470</v>
      </c>
      <c r="F104" s="100">
        <v>44670</v>
      </c>
      <c r="G104" s="128">
        <v>41470</v>
      </c>
      <c r="H104" s="101">
        <v>0</v>
      </c>
      <c r="I104" s="172" t="s">
        <v>9</v>
      </c>
      <c r="J104" s="79"/>
    </row>
    <row r="105" spans="1:10" ht="60" x14ac:dyDescent="0.25">
      <c r="A105" s="171" t="s">
        <v>514</v>
      </c>
      <c r="B105" s="113" t="s">
        <v>603</v>
      </c>
      <c r="C105" s="117" t="s">
        <v>534</v>
      </c>
      <c r="D105" s="100">
        <v>44641</v>
      </c>
      <c r="E105" s="128">
        <v>6690.48</v>
      </c>
      <c r="F105" s="100">
        <v>44671</v>
      </c>
      <c r="G105" s="128">
        <v>6690.48</v>
      </c>
      <c r="H105" s="101">
        <v>0</v>
      </c>
      <c r="I105" s="172" t="s">
        <v>9</v>
      </c>
      <c r="J105" s="79"/>
    </row>
    <row r="106" spans="1:10" ht="75" x14ac:dyDescent="0.25">
      <c r="A106" s="171" t="s">
        <v>515</v>
      </c>
      <c r="B106" s="113" t="s">
        <v>604</v>
      </c>
      <c r="C106" s="117" t="s">
        <v>535</v>
      </c>
      <c r="D106" s="100">
        <v>44620</v>
      </c>
      <c r="E106" s="128">
        <v>35400</v>
      </c>
      <c r="F106" s="100">
        <v>44650</v>
      </c>
      <c r="G106" s="128">
        <v>35400</v>
      </c>
      <c r="H106" s="101">
        <v>0</v>
      </c>
      <c r="I106" s="172" t="s">
        <v>9</v>
      </c>
      <c r="J106" s="79"/>
    </row>
    <row r="107" spans="1:10" ht="75" x14ac:dyDescent="0.25">
      <c r="A107" s="171" t="s">
        <v>400</v>
      </c>
      <c r="B107" s="113" t="s">
        <v>605</v>
      </c>
      <c r="C107" s="117" t="s">
        <v>536</v>
      </c>
      <c r="D107" s="100">
        <v>44581</v>
      </c>
      <c r="E107" s="128">
        <v>8280.82</v>
      </c>
      <c r="F107" s="100">
        <v>44611</v>
      </c>
      <c r="G107" s="128">
        <v>8280.82</v>
      </c>
      <c r="H107" s="101">
        <v>0</v>
      </c>
      <c r="I107" s="172" t="s">
        <v>9</v>
      </c>
      <c r="J107" s="79"/>
    </row>
    <row r="108" spans="1:10" ht="75" x14ac:dyDescent="0.25">
      <c r="A108" s="171" t="s">
        <v>516</v>
      </c>
      <c r="B108" s="113" t="s">
        <v>617</v>
      </c>
      <c r="C108" s="117" t="s">
        <v>540</v>
      </c>
      <c r="D108" s="100">
        <v>44606</v>
      </c>
      <c r="E108" s="128">
        <v>91391</v>
      </c>
      <c r="F108" s="100">
        <v>44636</v>
      </c>
      <c r="G108" s="128">
        <v>91391</v>
      </c>
      <c r="H108" s="101">
        <v>0</v>
      </c>
      <c r="I108" s="172" t="s">
        <v>9</v>
      </c>
      <c r="J108" s="79"/>
    </row>
    <row r="109" spans="1:10" ht="75" x14ac:dyDescent="0.25">
      <c r="A109" s="171" t="s">
        <v>235</v>
      </c>
      <c r="B109" s="113" t="s">
        <v>606</v>
      </c>
      <c r="C109" s="117" t="s">
        <v>538</v>
      </c>
      <c r="D109" s="100">
        <v>44644</v>
      </c>
      <c r="E109" s="128">
        <v>156000</v>
      </c>
      <c r="F109" s="100">
        <v>44674</v>
      </c>
      <c r="G109" s="128">
        <v>156000</v>
      </c>
      <c r="H109" s="101">
        <v>0</v>
      </c>
      <c r="I109" s="172" t="s">
        <v>9</v>
      </c>
      <c r="J109" s="79"/>
    </row>
    <row r="110" spans="1:10" ht="66" customHeight="1" x14ac:dyDescent="0.25">
      <c r="A110" s="171" t="s">
        <v>517</v>
      </c>
      <c r="B110" s="113" t="s">
        <v>618</v>
      </c>
      <c r="C110" s="117" t="s">
        <v>537</v>
      </c>
      <c r="D110" s="100">
        <v>44621</v>
      </c>
      <c r="E110" s="128">
        <v>9204</v>
      </c>
      <c r="F110" s="100">
        <v>44651</v>
      </c>
      <c r="G110" s="128">
        <v>9204</v>
      </c>
      <c r="H110" s="101">
        <v>0</v>
      </c>
      <c r="I110" s="172" t="s">
        <v>9</v>
      </c>
      <c r="J110" s="79"/>
    </row>
    <row r="111" spans="1:10" ht="69" customHeight="1" x14ac:dyDescent="0.25">
      <c r="A111" s="171" t="s">
        <v>235</v>
      </c>
      <c r="B111" s="113" t="s">
        <v>607</v>
      </c>
      <c r="C111" s="99" t="s">
        <v>539</v>
      </c>
      <c r="D111" s="100">
        <v>44644</v>
      </c>
      <c r="E111" s="128">
        <v>15980.85</v>
      </c>
      <c r="F111" s="100">
        <v>44674</v>
      </c>
      <c r="G111" s="128">
        <v>15980.85</v>
      </c>
      <c r="H111" s="101">
        <v>0</v>
      </c>
      <c r="I111" s="172" t="s">
        <v>9</v>
      </c>
      <c r="J111" s="79"/>
    </row>
    <row r="112" spans="1:10" x14ac:dyDescent="0.25">
      <c r="A112" s="171"/>
      <c r="B112" s="113"/>
      <c r="C112" s="117"/>
      <c r="D112" s="100"/>
      <c r="E112" s="123"/>
      <c r="F112" s="100"/>
      <c r="G112" s="119"/>
      <c r="H112" s="101">
        <v>0</v>
      </c>
      <c r="I112" s="172" t="s">
        <v>9</v>
      </c>
      <c r="J112" s="79"/>
    </row>
    <row r="113" spans="1:10" ht="15.75" thickBot="1" x14ac:dyDescent="0.3">
      <c r="A113" s="102"/>
      <c r="B113" s="103"/>
      <c r="C113" s="120"/>
      <c r="D113" s="108" t="s">
        <v>11</v>
      </c>
      <c r="E113" s="106">
        <f>SUM(E10:E112)</f>
        <v>39540031.710000001</v>
      </c>
      <c r="F113" s="104"/>
      <c r="G113" s="107">
        <f>SUM(G10:G112)</f>
        <v>39540031.710000001</v>
      </c>
      <c r="H113" s="105">
        <f>+E113-G113</f>
        <v>0</v>
      </c>
      <c r="I113" s="109"/>
    </row>
    <row r="114" spans="1:10" x14ac:dyDescent="0.25">
      <c r="E114" s="122"/>
      <c r="F114" s="86"/>
    </row>
    <row r="115" spans="1:10" x14ac:dyDescent="0.25">
      <c r="I115" s="114"/>
    </row>
    <row r="116" spans="1:10" x14ac:dyDescent="0.25">
      <c r="A116" s="78"/>
      <c r="B116" s="60"/>
      <c r="C116" s="60"/>
      <c r="F116" s="92"/>
      <c r="G116" s="87"/>
      <c r="H116" s="96"/>
      <c r="I116" s="115"/>
      <c r="J116" s="78"/>
    </row>
    <row r="117" spans="1:10" x14ac:dyDescent="0.25">
      <c r="A117" s="72"/>
      <c r="B117" s="74" t="s">
        <v>368</v>
      </c>
      <c r="F117" s="93"/>
      <c r="G117" s="94" t="s">
        <v>369</v>
      </c>
      <c r="H117" s="98"/>
      <c r="I117" s="116"/>
      <c r="J117" s="72"/>
    </row>
    <row r="118" spans="1:10" x14ac:dyDescent="0.25">
      <c r="A118" s="72"/>
      <c r="B118" s="73" t="s">
        <v>370</v>
      </c>
      <c r="F118" s="93"/>
      <c r="G118" s="89" t="s">
        <v>371</v>
      </c>
      <c r="H118" s="98"/>
      <c r="I118" s="110"/>
      <c r="J118" s="72"/>
    </row>
    <row r="120" spans="1:10" x14ac:dyDescent="0.25">
      <c r="H120" s="170">
        <f>+G113-39540031.71</f>
        <v>0</v>
      </c>
    </row>
    <row r="126" spans="1:10" x14ac:dyDescent="0.25">
      <c r="D126" s="112"/>
    </row>
    <row r="127" spans="1:10" x14ac:dyDescent="0.25">
      <c r="D127" s="112"/>
    </row>
    <row r="130" spans="4:4" x14ac:dyDescent="0.25">
      <c r="D130" s="121"/>
    </row>
    <row r="131" spans="4:4" x14ac:dyDescent="0.25">
      <c r="D131" s="121"/>
    </row>
    <row r="132" spans="4:4" x14ac:dyDescent="0.25">
      <c r="D132" s="121"/>
    </row>
    <row r="133" spans="4:4" x14ac:dyDescent="0.25">
      <c r="D133" s="121"/>
    </row>
    <row r="134" spans="4:4" x14ac:dyDescent="0.25">
      <c r="D134" s="121"/>
    </row>
    <row r="135" spans="4:4" x14ac:dyDescent="0.25">
      <c r="D135" s="121"/>
    </row>
    <row r="136" spans="4:4" x14ac:dyDescent="0.25">
      <c r="D136" s="121"/>
    </row>
    <row r="137" spans="4:4" x14ac:dyDescent="0.25">
      <c r="D137" s="121"/>
    </row>
    <row r="138" spans="4:4" x14ac:dyDescent="0.25">
      <c r="D138" s="121"/>
    </row>
  </sheetData>
  <protectedRanges>
    <protectedRange sqref="B6:C7" name="Rango2_1_1"/>
  </protectedRanges>
  <mergeCells count="9">
    <mergeCell ref="B6:J6"/>
    <mergeCell ref="A8:A9"/>
    <mergeCell ref="C8:C9"/>
    <mergeCell ref="D8:D9"/>
    <mergeCell ref="E8:E9"/>
    <mergeCell ref="F8:F9"/>
    <mergeCell ref="G8:G9"/>
    <mergeCell ref="H8:H9"/>
    <mergeCell ref="I8:I9"/>
  </mergeCells>
  <pageMargins left="0.23622047244094491" right="0.23622047244094491" top="0.74803149606299213" bottom="0.74803149606299213" header="0.31496062992125984" footer="0.31496062992125984"/>
  <pageSetup scale="58" fitToHeight="0" orientation="landscape" r:id="rId1"/>
  <headerFooter>
    <oddFooter>Página &amp;P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8</vt:i4>
      </vt:variant>
    </vt:vector>
  </HeadingPairs>
  <TitlesOfParts>
    <vt:vector size="13" baseType="lpstr">
      <vt:lpstr>JUNIO 2021 (2)</vt:lpstr>
      <vt:lpstr>JUNIO 2021 (3)</vt:lpstr>
      <vt:lpstr>JUNIO 2021 (4)</vt:lpstr>
      <vt:lpstr>Hoja1</vt:lpstr>
      <vt:lpstr>MARZO 2022</vt:lpstr>
      <vt:lpstr>'JUNIO 2021 (2)'!Área_de_impresión</vt:lpstr>
      <vt:lpstr>'JUNIO 2021 (3)'!Área_de_impresión</vt:lpstr>
      <vt:lpstr>'JUNIO 2021 (4)'!Área_de_impresión</vt:lpstr>
      <vt:lpstr>Hoja1!Títulos_a_imprimir</vt:lpstr>
      <vt:lpstr>'JUNIO 2021 (2)'!Títulos_a_imprimir</vt:lpstr>
      <vt:lpstr>'JUNIO 2021 (3)'!Títulos_a_imprimir</vt:lpstr>
      <vt:lpstr>'JUNIO 2021 (4)'!Títulos_a_imprimir</vt:lpstr>
      <vt:lpstr>'MARZO 2022'!Títulos_a_imprimir</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Luis A. Rodriguez Suero</dc:creator>
  <cp:lastModifiedBy>Alexis Cruz Concepcion</cp:lastModifiedBy>
  <cp:lastPrinted>2022-04-08T19:38:06Z</cp:lastPrinted>
  <dcterms:created xsi:type="dcterms:W3CDTF">2021-02-04T18:54:35Z</dcterms:created>
  <dcterms:modified xsi:type="dcterms:W3CDTF">2022-04-08T19:38:37Z</dcterms:modified>
</cp:coreProperties>
</file>