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s 2023\Ejecuciones presupuestarias\"/>
    </mc:Choice>
  </mc:AlternateContent>
  <bookViews>
    <workbookView xWindow="0" yWindow="0" windowWidth="20445" windowHeight="7335"/>
  </bookViews>
  <sheets>
    <sheet name="aplicacion financiera enero " sheetId="3" r:id="rId1"/>
  </sheets>
  <definedNames>
    <definedName name="_xlnm.Print_Area" localSheetId="0">'aplicacion financiera enero '!$A$1:$P$90</definedName>
    <definedName name="_xlnm.Print_Titles" localSheetId="0">'aplicacion financiera enero 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3" l="1"/>
  <c r="P74" i="3" s="1"/>
  <c r="C72" i="3"/>
  <c r="D72" i="3"/>
  <c r="E72" i="3"/>
  <c r="F72" i="3"/>
  <c r="G72" i="3"/>
  <c r="H72" i="3"/>
  <c r="H84" i="3" s="1"/>
  <c r="I72" i="3"/>
  <c r="J72" i="3"/>
  <c r="K72" i="3"/>
  <c r="L72" i="3"/>
  <c r="M72" i="3"/>
  <c r="N72" i="3"/>
  <c r="O72" i="3"/>
  <c r="B72" i="3"/>
  <c r="L82" i="3" l="1"/>
  <c r="L84" i="3" s="1"/>
  <c r="P9" i="3" l="1"/>
  <c r="P81" i="3" l="1"/>
  <c r="C80" i="3"/>
  <c r="B80" i="3"/>
  <c r="P79" i="3"/>
  <c r="P78" i="3"/>
  <c r="M82" i="3"/>
  <c r="M84" i="3" s="1"/>
  <c r="C77" i="3"/>
  <c r="B77" i="3"/>
  <c r="P76" i="3"/>
  <c r="O82" i="3"/>
  <c r="O84" i="3" s="1"/>
  <c r="N82" i="3"/>
  <c r="N84" i="3" s="1"/>
  <c r="J82" i="3"/>
  <c r="J84" i="3" s="1"/>
  <c r="F82" i="3"/>
  <c r="F84" i="3" s="1"/>
  <c r="C74" i="3"/>
  <c r="C82" i="3" s="1"/>
  <c r="B74" i="3"/>
  <c r="P71" i="3"/>
  <c r="P70" i="3"/>
  <c r="P69" i="3"/>
  <c r="P68" i="3"/>
  <c r="P67" i="3"/>
  <c r="P66" i="3"/>
  <c r="P65" i="3"/>
  <c r="P64" i="3"/>
  <c r="P63" i="3"/>
  <c r="P62" i="3"/>
  <c r="P59" i="3"/>
  <c r="P58" i="3"/>
  <c r="P57" i="3"/>
  <c r="P51" i="3"/>
  <c r="P48" i="3"/>
  <c r="P47" i="3"/>
  <c r="P46" i="3"/>
  <c r="P45" i="3"/>
  <c r="P44" i="3"/>
  <c r="P43" i="3"/>
  <c r="P39" i="3"/>
  <c r="P38" i="3"/>
  <c r="P37" i="3"/>
  <c r="P32" i="3"/>
  <c r="P29" i="3"/>
  <c r="P27" i="3"/>
  <c r="P25" i="3"/>
  <c r="B82" i="3" l="1"/>
  <c r="K82" i="3"/>
  <c r="K84" i="3" s="1"/>
  <c r="P15" i="3"/>
  <c r="P17" i="3"/>
  <c r="P19" i="3"/>
  <c r="P21" i="3"/>
  <c r="P23" i="3"/>
  <c r="B84" i="3"/>
  <c r="P31" i="3"/>
  <c r="P50" i="3"/>
  <c r="P52" i="3"/>
  <c r="P54" i="3"/>
  <c r="P56" i="3"/>
  <c r="P61" i="3"/>
  <c r="E82" i="3"/>
  <c r="E84" i="3" s="1"/>
  <c r="I82" i="3"/>
  <c r="I84" i="3" s="1"/>
  <c r="P10" i="3"/>
  <c r="P11" i="3"/>
  <c r="P13" i="3"/>
  <c r="P16" i="3"/>
  <c r="P18" i="3"/>
  <c r="P20" i="3"/>
  <c r="P22" i="3"/>
  <c r="P28" i="3"/>
  <c r="P30" i="3"/>
  <c r="P41" i="3"/>
  <c r="P49" i="3"/>
  <c r="P53" i="3"/>
  <c r="P55" i="3"/>
  <c r="P12" i="3"/>
  <c r="C84" i="3"/>
  <c r="P33" i="3"/>
  <c r="P35" i="3"/>
  <c r="P36" i="3"/>
  <c r="P34" i="3"/>
  <c r="P77" i="3"/>
  <c r="P80" i="3"/>
  <c r="P60" i="3"/>
  <c r="P24" i="3"/>
  <c r="P26" i="3"/>
  <c r="P40" i="3"/>
  <c r="P42" i="3"/>
  <c r="P14" i="3" l="1"/>
  <c r="P8" i="3"/>
  <c r="D82" i="3"/>
  <c r="P72" i="3" l="1"/>
  <c r="D84" i="3"/>
  <c r="P75" i="3" l="1"/>
  <c r="G82" i="3" l="1"/>
  <c r="G84" i="3" s="1"/>
  <c r="P82" i="3"/>
  <c r="P84" i="3" s="1"/>
</calcChain>
</file>

<file path=xl/sharedStrings.xml><?xml version="1.0" encoding="utf-8"?>
<sst xmlns="http://schemas.openxmlformats.org/spreadsheetml/2006/main" count="103" uniqueCount="103">
  <si>
    <t>INSTITUTO DOMINICANO DE LAS TELECOMUNICACIONES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</si>
  <si>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</si>
  <si>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</si>
  <si>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</si>
  <si>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</si>
  <si>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</si>
  <si>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</si>
  <si>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</si>
  <si>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</si>
  <si>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</si>
  <si>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</si>
  <si>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</si>
  <si>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</si>
  <si>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</si>
  <si>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</si>
  <si>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</si>
  <si>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</si>
  <si>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</si>
  <si>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</si>
  <si>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</si>
  <si>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</si>
  <si>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</si>
  <si>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</si>
  <si>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</si>
  <si>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</si>
  <si>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</si>
  <si>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</si>
  <si>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</si>
  <si>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</si>
  <si>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</si>
  <si>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</si>
  <si>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</si>
  <si>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</si>
  <si>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</si>
  <si>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</si>
  <si>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</si>
  <si>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</si>
  <si>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</si>
  <si>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</si>
  <si>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</si>
  <si>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</si>
  <si>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</si>
  <si>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</si>
  <si>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</si>
  <si>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</si>
  <si>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</si>
  <si>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</si>
  <si>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</si>
  <si>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</si>
  <si>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</si>
  <si>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</si>
  <si>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</si>
  <si>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</si>
  <si>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</si>
  <si>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</si>
  <si>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</si>
  <si>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</si>
  <si>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</si>
  <si>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</si>
  <si>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</si>
  <si>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</si>
  <si>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</si>
  <si>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</si>
  <si>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</si>
  <si>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</si>
  <si>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</si>
  <si>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</si>
  <si>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</si>
  <si>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</si>
  <si>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</si>
  <si>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</si>
  <si>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</si>
  <si>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</si>
  <si>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</si>
  <si>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</si>
  <si>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</si>
  <si>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</si>
  <si>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</si>
  <si>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</si>
  <si>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</si>
  <si>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DIRECTORA EJECUTIVA</t>
  </si>
  <si>
    <t xml:space="preserve">Ejecución de Gastos y Aplicaciones Financieras </t>
  </si>
  <si>
    <t>Valores en RD$</t>
  </si>
  <si>
    <t>Presupuesto Aprobado</t>
  </si>
  <si>
    <t xml:space="preserve"> </t>
  </si>
  <si>
    <t>JULISSA CRUZ ABREU</t>
  </si>
  <si>
    <t>Abril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</si>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</sst>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1C0A]d&quot; de &quot;mmmm&quot; de &quot;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4" fontId="6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 applyAlignment="1"/>
    <xf numFmtId="0" fontId="4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/>
    </xf>
    <xf numFmtId="4" fontId="4" fillId="0" borderId="3" xfId="0" applyNumberFormat="1" applyFont="1" applyBorder="1" applyAlignment="1">
      <alignment vertical="center" wrapText="1"/>
    </xf>
    <xf numFmtId="0" fontId="4" fillId="5" borderId="0" xfId="0" applyFont="1" applyFill="1" applyAlignment="1">
      <alignment horizontal="left" vertical="center" wrapText="1"/>
    </xf>
    <xf numFmtId="4" fontId="4" fillId="3" borderId="0" xfId="0" applyNumberFormat="1" applyFont="1" applyFill="1" applyAlignment="1">
      <alignment vertical="center"/>
    </xf>
    <xf numFmtId="0" fontId="5" fillId="0" borderId="0" xfId="0" applyFont="1"/>
    <xf numFmtId="4" fontId="5" fillId="0" borderId="0" xfId="0" applyNumberFormat="1" applyFont="1"/>
    <xf numFmtId="0" fontId="4" fillId="4" borderId="4" xfId="0" applyFont="1" applyFill="1" applyBorder="1" applyAlignment="1">
      <alignment horizontal="left" vertical="center" wrapText="1"/>
    </xf>
    <xf numFmtId="4" fontId="4" fillId="6" borderId="0" xfId="0" applyNumberFormat="1" applyFont="1" applyFill="1" applyAlignment="1">
      <alignment vertical="center"/>
    </xf>
    <xf numFmtId="4" fontId="5" fillId="0" borderId="0" xfId="0" applyNumberFormat="1" applyFont="1" applyAlignment="1">
      <alignment horizontal="right" vertical="center"/>
    </xf>
    <xf numFmtId="4" fontId="5" fillId="0" borderId="0" xfId="1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vertical="center"/>
    </xf>
    <xf numFmtId="4" fontId="5" fillId="0" borderId="3" xfId="0" applyNumberFormat="1" applyFont="1" applyBorder="1"/>
    <xf numFmtId="4" fontId="5" fillId="0" borderId="0" xfId="0" applyNumberFormat="1" applyFont="1" applyAlignment="1">
      <alignment vertical="center"/>
    </xf>
    <xf numFmtId="4" fontId="5" fillId="0" borderId="0" xfId="1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5"/>
    </xf>
    <xf numFmtId="15" fontId="6" fillId="0" borderId="0" xfId="0" applyNumberFormat="1" applyFont="1" applyAlignment="1">
      <alignment horizontal="left"/>
    </xf>
    <xf numFmtId="4" fontId="0" fillId="0" borderId="0" xfId="0" applyNumberFormat="1"/>
    <xf numFmtId="164" fontId="3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0" fillId="0" borderId="3" xfId="0" applyNumberFormat="1" applyBorder="1"/>
    <xf numFmtId="0" fontId="5" fillId="0" borderId="3" xfId="0" applyFont="1" applyBorder="1"/>
    <xf numFmtId="4" fontId="4" fillId="0" borderId="0" xfId="0" applyNumberFormat="1" applyFont="1"/>
    <xf numFmtId="39" fontId="0" fillId="0" borderId="0" xfId="0" applyNumberFormat="1"/>
    <xf numFmtId="43" fontId="4" fillId="0" borderId="3" xfId="1" applyFont="1" applyBorder="1" applyAlignment="1">
      <alignment vertical="center" wrapText="1"/>
    </xf>
    <xf numFmtId="4" fontId="0" fillId="2" borderId="0" xfId="0" applyNumberFormat="1" applyFill="1"/>
    <xf numFmtId="0" fontId="7" fillId="0" borderId="0" xfId="0" applyFont="1"/>
    <xf numFmtId="43" fontId="0" fillId="0" borderId="0" xfId="1" applyFont="1"/>
    <xf numFmtId="0" fontId="9" fillId="0" borderId="0" xfId="0" applyFont="1"/>
    <xf numFmtId="4" fontId="9" fillId="0" borderId="0" xfId="0" applyNumberFormat="1" applyFont="1"/>
    <xf numFmtId="4" fontId="5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/>
    <xf numFmtId="4" fontId="0" fillId="0" borderId="0" xfId="0" applyNumberFormat="1" applyAlignment="1">
      <alignment vertical="center"/>
    </xf>
    <xf numFmtId="4" fontId="10" fillId="4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4" fontId="11" fillId="0" borderId="0" xfId="0" applyNumberFormat="1" applyFont="1"/>
    <xf numFmtId="4" fontId="5" fillId="0" borderId="5" xfId="0" applyNumberFormat="1" applyFont="1" applyBorder="1"/>
    <xf numFmtId="4" fontId="0" fillId="0" borderId="5" xfId="0" applyNumberFormat="1" applyBorder="1"/>
    <xf numFmtId="0" fontId="0" fillId="0" borderId="5" xfId="0" applyBorder="1"/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4</xdr:row>
      <xdr:rowOff>76200</xdr:rowOff>
    </xdr:to>
    <xdr:pic>
      <xdr:nvPicPr>
        <xdr:cNvPr id="2" name="Imagen 1" descr="LOGO INDOTEL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2"/>
  <sheetViews>
    <sheetView tabSelected="1" zoomScaleNormal="100" workbookViewId="0">
      <selection activeCell="P38" sqref="P38"/>
    </sheetView>
  </sheetViews>
  <sheetFormatPr baseColWidth="10" defaultColWidth="9.140625" defaultRowHeight="15" x14ac:dyDescent="0.25"/>
  <cols>
    <col min="1" max="1" width="60.42578125" customWidth="1"/>
    <col min="2" max="2" width="15" customWidth="1"/>
    <col min="3" max="3" width="15.7109375" customWidth="1"/>
    <col min="4" max="4" width="14.7109375" style="27" customWidth="1"/>
    <col min="5" max="5" width="15.42578125" style="44" hidden="1" customWidth="1"/>
    <col min="6" max="6" width="14.7109375" style="27" hidden="1" customWidth="1"/>
    <col min="7" max="7" width="14.7109375" style="12" hidden="1" customWidth="1"/>
    <col min="8" max="9" width="14.7109375" style="27" hidden="1" customWidth="1"/>
    <col min="10" max="10" width="13.5703125" hidden="1" customWidth="1"/>
    <col min="11" max="14" width="14.7109375" hidden="1" customWidth="1"/>
    <col min="15" max="15" width="15.28515625" hidden="1" customWidth="1"/>
    <col min="16" max="16" width="15.140625" style="11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8.75" customHeight="1" x14ac:dyDescent="0.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34" ht="13.5" customHeight="1" x14ac:dyDescent="0.25">
      <c r="A2" s="54">
        <v>2023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34" ht="14.25" customHeight="1" x14ac:dyDescent="0.25">
      <c r="A3" s="55" t="s">
        <v>81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34" ht="12.75" customHeight="1" x14ac:dyDescent="0.25">
      <c r="A4" s="56" t="s">
        <v>82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34" ht="18.75" customHeight="1" x14ac:dyDescent="0.25">
      <c r="A5" s="57" t="s">
        <v>102</v>
      </c>
      <c r="B5" s="57" t="s">
        <v>83</v>
      </c>
      <c r="C5" s="57" t="s">
        <v>87</v>
      </c>
      <c r="D5" s="58" t="s">
        <v>88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34" s="29" customFormat="1" ht="21" customHeight="1" x14ac:dyDescent="0.25">
      <c r="A6" s="57"/>
      <c r="B6" s="57"/>
      <c r="C6" s="57"/>
      <c r="D6" s="45" t="s">
        <v>89</v>
      </c>
      <c r="E6" s="45" t="s">
        <v>90</v>
      </c>
      <c r="F6" s="45" t="s">
        <v>91</v>
      </c>
      <c r="G6" s="45" t="s">
        <v>86</v>
      </c>
      <c r="H6" s="45" t="s">
        <v>93</v>
      </c>
      <c r="I6" s="45" t="s">
        <v>94</v>
      </c>
      <c r="J6" s="45" t="s">
        <v>95</v>
      </c>
      <c r="K6" s="45" t="s">
        <v>96</v>
      </c>
      <c r="L6" s="45" t="s">
        <v>97</v>
      </c>
      <c r="M6" s="45" t="s">
        <v>98</v>
      </c>
      <c r="N6" s="45" t="s">
        <v>99</v>
      </c>
      <c r="O6" s="45" t="s">
        <v>100</v>
      </c>
      <c r="P6" s="46" t="s">
        <v>101</v>
      </c>
    </row>
    <row r="7" spans="1:34" x14ac:dyDescent="0.25">
      <c r="A7" s="4" t="s">
        <v>3</v>
      </c>
      <c r="B7" s="4"/>
      <c r="C7" s="35"/>
      <c r="D7" s="5"/>
      <c r="E7" s="30"/>
      <c r="F7" s="31"/>
      <c r="G7" s="19"/>
      <c r="H7" s="19"/>
      <c r="I7" s="19"/>
      <c r="J7" s="19"/>
      <c r="K7" s="19"/>
      <c r="L7" s="19"/>
      <c r="M7" s="19"/>
      <c r="N7" s="19"/>
      <c r="O7" s="19"/>
      <c r="P7" s="32"/>
    </row>
    <row r="8" spans="1:34" x14ac:dyDescent="0.25">
      <c r="A8" s="6" t="s">
        <v>4</v>
      </c>
      <c r="B8" s="33">
        <v>1129376789.3441343</v>
      </c>
      <c r="C8" s="33">
        <v>1129376789.3441343</v>
      </c>
      <c r="D8" s="33">
        <v>82111512.910000011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>
        <f t="shared" ref="P8" si="0">P9+P10+P11+P12+P13</f>
        <v>82111512.910000011</v>
      </c>
      <c r="Q8" s="36"/>
    </row>
    <row r="9" spans="1:34" x14ac:dyDescent="0.25">
      <c r="A9" s="2" t="s">
        <v>5</v>
      </c>
      <c r="B9" s="12">
        <v>823281280.47126651</v>
      </c>
      <c r="C9" s="12">
        <v>823281280.47126651</v>
      </c>
      <c r="D9" s="16">
        <v>65272775.520000003</v>
      </c>
      <c r="E9" s="16"/>
      <c r="F9" s="16"/>
      <c r="G9" s="16"/>
      <c r="H9" s="12"/>
      <c r="I9" s="12"/>
      <c r="J9" s="12"/>
      <c r="K9" s="12"/>
      <c r="L9" s="12"/>
      <c r="M9" s="12"/>
      <c r="N9" s="12"/>
      <c r="O9" s="12"/>
      <c r="P9" s="12">
        <f>SUM(D9:O9)</f>
        <v>65272775.520000003</v>
      </c>
    </row>
    <row r="10" spans="1:34" x14ac:dyDescent="0.25">
      <c r="A10" s="2" t="s">
        <v>6</v>
      </c>
      <c r="B10" s="3">
        <v>61246743.139999993</v>
      </c>
      <c r="C10" s="3">
        <v>61246743.139999993</v>
      </c>
      <c r="D10" s="16">
        <v>2065197.1099999999</v>
      </c>
      <c r="E10" s="16"/>
      <c r="F10" s="16"/>
      <c r="G10" s="16"/>
      <c r="H10" s="12"/>
      <c r="I10" s="12"/>
      <c r="J10" s="12"/>
      <c r="K10" s="12"/>
      <c r="L10" s="12"/>
      <c r="M10" s="12"/>
      <c r="N10" s="12"/>
      <c r="O10" s="12"/>
      <c r="P10" s="12">
        <f t="shared" ref="P10:P13" si="1">SUM(D10:O10)</f>
        <v>2065197.1099999999</v>
      </c>
    </row>
    <row r="11" spans="1:34" x14ac:dyDescent="0.25">
      <c r="A11" s="2" t="s">
        <v>7</v>
      </c>
      <c r="B11" s="3">
        <v>0</v>
      </c>
      <c r="C11" s="3">
        <v>0</v>
      </c>
      <c r="D11" s="16">
        <v>0</v>
      </c>
      <c r="E11" s="16"/>
      <c r="F11" s="16"/>
      <c r="G11" s="16"/>
      <c r="H11" s="12"/>
      <c r="I11" s="12"/>
      <c r="J11" s="12"/>
      <c r="K11" s="12"/>
      <c r="L11" s="12"/>
      <c r="M11" s="12"/>
      <c r="N11" s="12"/>
      <c r="O11" s="12"/>
      <c r="P11" s="12">
        <f t="shared" si="1"/>
        <v>0</v>
      </c>
    </row>
    <row r="12" spans="1:34" x14ac:dyDescent="0.25">
      <c r="A12" s="2" t="s">
        <v>8</v>
      </c>
      <c r="B12" s="3">
        <v>141108926.19999999</v>
      </c>
      <c r="C12" s="3">
        <v>141108926.19999999</v>
      </c>
      <c r="D12" s="16">
        <v>7017963.0899999999</v>
      </c>
      <c r="E12" s="16"/>
      <c r="F12" s="16"/>
      <c r="G12" s="16"/>
      <c r="H12" s="12"/>
      <c r="I12" s="12"/>
      <c r="J12" s="12"/>
      <c r="K12" s="12"/>
      <c r="L12" s="12"/>
      <c r="M12" s="12"/>
      <c r="N12" s="12"/>
      <c r="O12" s="12"/>
      <c r="P12" s="12">
        <f t="shared" si="1"/>
        <v>7017963.0899999999</v>
      </c>
    </row>
    <row r="13" spans="1:34" ht="15" customHeight="1" x14ac:dyDescent="0.3">
      <c r="A13" s="2" t="s">
        <v>9</v>
      </c>
      <c r="B13" s="3">
        <v>103739839.53286798</v>
      </c>
      <c r="C13" s="3">
        <v>103739839.53286798</v>
      </c>
      <c r="D13" s="17">
        <v>7755577.1899999995</v>
      </c>
      <c r="E13" s="17"/>
      <c r="F13" s="17"/>
      <c r="G13" s="17"/>
      <c r="H13" s="12"/>
      <c r="I13" s="12"/>
      <c r="J13" s="12"/>
      <c r="K13" s="12"/>
      <c r="L13" s="12"/>
      <c r="M13" s="12"/>
      <c r="N13" s="12"/>
      <c r="O13" s="12"/>
      <c r="P13" s="12">
        <f t="shared" si="1"/>
        <v>7755577.1899999995</v>
      </c>
      <c r="Q13" s="2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</row>
    <row r="14" spans="1:34" ht="15" customHeight="1" x14ac:dyDescent="0.3">
      <c r="A14" s="6" t="s">
        <v>10</v>
      </c>
      <c r="B14" s="7">
        <v>657822126.79633331</v>
      </c>
      <c r="C14" s="7">
        <v>657822126.79633331</v>
      </c>
      <c r="D14" s="7">
        <v>34367420.520000003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>
        <f>SUM(P15:P23)</f>
        <v>34367420.520000003</v>
      </c>
      <c r="Q14" s="27"/>
      <c r="S14" s="2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 x14ac:dyDescent="0.25">
      <c r="A15" s="2" t="s">
        <v>11</v>
      </c>
      <c r="B15" s="3">
        <v>23866578.499999996</v>
      </c>
      <c r="C15" s="3">
        <v>23866578.499999996</v>
      </c>
      <c r="D15" s="16">
        <v>4167585.7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3">
        <f t="shared" ref="P15:P71" si="2">SUM(D15:O15)</f>
        <v>4167585.7</v>
      </c>
    </row>
    <row r="16" spans="1:34" x14ac:dyDescent="0.25">
      <c r="A16" s="2" t="s">
        <v>12</v>
      </c>
      <c r="B16" s="3">
        <v>121655072</v>
      </c>
      <c r="C16" s="3">
        <v>121655072</v>
      </c>
      <c r="D16" s="16">
        <v>264600.40000000002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3">
        <f t="shared" si="2"/>
        <v>264600.40000000002</v>
      </c>
    </row>
    <row r="17" spans="1:18" x14ac:dyDescent="0.25">
      <c r="A17" s="2" t="s">
        <v>13</v>
      </c>
      <c r="B17" s="3">
        <v>23454001.999999996</v>
      </c>
      <c r="C17" s="3">
        <v>23454001.999999996</v>
      </c>
      <c r="D17" s="16">
        <v>363650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3">
        <f t="shared" si="2"/>
        <v>363650</v>
      </c>
    </row>
    <row r="18" spans="1:18" x14ac:dyDescent="0.25">
      <c r="A18" s="2" t="s">
        <v>14</v>
      </c>
      <c r="B18" s="3">
        <v>4819000.0000000009</v>
      </c>
      <c r="C18" s="3">
        <v>4819000.0000000009</v>
      </c>
      <c r="D18" s="16">
        <v>17630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3">
        <f t="shared" si="2"/>
        <v>17630</v>
      </c>
    </row>
    <row r="19" spans="1:18" x14ac:dyDescent="0.25">
      <c r="A19" s="2" t="s">
        <v>15</v>
      </c>
      <c r="B19" s="3">
        <v>185314934.42633331</v>
      </c>
      <c r="C19" s="3">
        <v>185314934.42633331</v>
      </c>
      <c r="D19" s="16">
        <v>8028637.5699999994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3">
        <f t="shared" si="2"/>
        <v>8028637.5699999994</v>
      </c>
    </row>
    <row r="20" spans="1:18" x14ac:dyDescent="0.25">
      <c r="A20" s="2" t="s">
        <v>16</v>
      </c>
      <c r="B20" s="3">
        <v>104383852.30000001</v>
      </c>
      <c r="C20" s="3">
        <v>104383852.30000001</v>
      </c>
      <c r="D20" s="16">
        <v>8035315.7700000005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3">
        <f>SUM(D20:O20)</f>
        <v>8035315.7700000005</v>
      </c>
      <c r="Q20" s="27"/>
    </row>
    <row r="21" spans="1:18" ht="23.25" customHeight="1" x14ac:dyDescent="0.25">
      <c r="A21" s="2" t="s">
        <v>17</v>
      </c>
      <c r="B21" s="3">
        <v>57167940.570000008</v>
      </c>
      <c r="C21" s="3">
        <v>57167940.570000008</v>
      </c>
      <c r="D21" s="16">
        <v>80768.67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3">
        <f t="shared" si="2"/>
        <v>80768.67</v>
      </c>
    </row>
    <row r="22" spans="1:18" ht="18" customHeight="1" x14ac:dyDescent="0.25">
      <c r="A22" s="2" t="s">
        <v>18</v>
      </c>
      <c r="B22" s="3">
        <v>131389847</v>
      </c>
      <c r="C22" s="3">
        <v>131389847</v>
      </c>
      <c r="D22" s="17">
        <v>13339392.41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2">
        <f t="shared" si="2"/>
        <v>13339392.41</v>
      </c>
    </row>
    <row r="23" spans="1:18" x14ac:dyDescent="0.25">
      <c r="A23" s="2" t="s">
        <v>19</v>
      </c>
      <c r="B23" s="3">
        <v>5770900</v>
      </c>
      <c r="C23" s="3">
        <v>5770900</v>
      </c>
      <c r="D23" s="16">
        <v>69840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3">
        <f t="shared" si="2"/>
        <v>69840</v>
      </c>
    </row>
    <row r="24" spans="1:18" x14ac:dyDescent="0.25">
      <c r="A24" s="6" t="s">
        <v>20</v>
      </c>
      <c r="B24" s="7">
        <v>57828159.950000003</v>
      </c>
      <c r="C24" s="7">
        <v>57828159.950000003</v>
      </c>
      <c r="D24" s="7">
        <v>1254518.3599999999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33">
        <f>SUM(D24:O24)</f>
        <v>1254518.3599999999</v>
      </c>
      <c r="Q24" s="7"/>
      <c r="R24" s="27"/>
    </row>
    <row r="25" spans="1:18" x14ac:dyDescent="0.25">
      <c r="A25" s="2" t="s">
        <v>21</v>
      </c>
      <c r="B25" s="3">
        <v>6203719.0000000009</v>
      </c>
      <c r="C25" s="3">
        <v>6203719.0000000009</v>
      </c>
      <c r="D25" s="17">
        <v>147667.54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2">
        <f t="shared" si="2"/>
        <v>147667.54</v>
      </c>
    </row>
    <row r="26" spans="1:18" x14ac:dyDescent="0.25">
      <c r="A26" s="2" t="s">
        <v>22</v>
      </c>
      <c r="B26" s="3">
        <v>1677520.0000000002</v>
      </c>
      <c r="C26" s="3">
        <v>1677520.0000000002</v>
      </c>
      <c r="D26" s="17">
        <v>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2">
        <f t="shared" si="2"/>
        <v>0</v>
      </c>
    </row>
    <row r="27" spans="1:18" x14ac:dyDescent="0.25">
      <c r="A27" s="2" t="s">
        <v>23</v>
      </c>
      <c r="B27" s="3">
        <v>2951769.5000000005</v>
      </c>
      <c r="C27" s="3">
        <v>2951769.5000000005</v>
      </c>
      <c r="D27" s="17">
        <v>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2">
        <f t="shared" si="2"/>
        <v>0</v>
      </c>
    </row>
    <row r="28" spans="1:18" x14ac:dyDescent="0.25">
      <c r="A28" s="2" t="s">
        <v>24</v>
      </c>
      <c r="B28" s="3">
        <v>364403.03999999992</v>
      </c>
      <c r="C28" s="3">
        <v>364403.03999999992</v>
      </c>
      <c r="D28" s="17">
        <v>0</v>
      </c>
      <c r="E28" s="17"/>
      <c r="F28" s="17"/>
      <c r="G28" s="17"/>
      <c r="H28" s="16"/>
      <c r="I28" s="16"/>
      <c r="J28" s="16"/>
      <c r="K28" s="16"/>
      <c r="L28" s="16"/>
      <c r="M28" s="16"/>
      <c r="N28" s="16"/>
      <c r="O28" s="16"/>
      <c r="P28" s="3">
        <f t="shared" si="2"/>
        <v>0</v>
      </c>
    </row>
    <row r="29" spans="1:18" x14ac:dyDescent="0.25">
      <c r="A29" s="2" t="s">
        <v>25</v>
      </c>
      <c r="B29" s="3">
        <v>1636000</v>
      </c>
      <c r="C29" s="3">
        <v>1636000</v>
      </c>
      <c r="D29" s="17">
        <v>900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2">
        <f>SUM(D29:O29)</f>
        <v>900</v>
      </c>
      <c r="Q29" t="s">
        <v>84</v>
      </c>
    </row>
    <row r="30" spans="1:18" x14ac:dyDescent="0.25">
      <c r="A30" s="2" t="s">
        <v>26</v>
      </c>
      <c r="B30" s="3">
        <v>2341000</v>
      </c>
      <c r="C30" s="3">
        <v>2341000</v>
      </c>
      <c r="D30" s="17">
        <v>12473.470000000001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2">
        <f t="shared" si="2"/>
        <v>12473.470000000001</v>
      </c>
    </row>
    <row r="31" spans="1:18" ht="16.5" customHeight="1" x14ac:dyDescent="0.25">
      <c r="A31" s="2" t="s">
        <v>27</v>
      </c>
      <c r="B31" s="3">
        <v>19251381</v>
      </c>
      <c r="C31" s="3">
        <v>19251381</v>
      </c>
      <c r="D31" s="17">
        <v>948489.47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2">
        <f t="shared" si="2"/>
        <v>948489.47</v>
      </c>
    </row>
    <row r="32" spans="1:18" ht="25.5" x14ac:dyDescent="0.25">
      <c r="A32" s="2" t="s">
        <v>28</v>
      </c>
      <c r="B32" s="12">
        <v>0</v>
      </c>
      <c r="C32" s="12">
        <v>0</v>
      </c>
      <c r="D32" s="17">
        <v>0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2">
        <f t="shared" si="2"/>
        <v>0</v>
      </c>
    </row>
    <row r="33" spans="1:17" x14ac:dyDescent="0.25">
      <c r="A33" s="2" t="s">
        <v>29</v>
      </c>
      <c r="B33" s="3">
        <v>23402367.41</v>
      </c>
      <c r="C33" s="3">
        <v>23402367.41</v>
      </c>
      <c r="D33" s="17">
        <v>144987.88</v>
      </c>
      <c r="E33" s="17"/>
      <c r="F33" s="17"/>
      <c r="G33" s="17"/>
      <c r="H33" s="16"/>
      <c r="I33" s="16"/>
      <c r="J33" s="16"/>
      <c r="K33" s="16"/>
      <c r="L33" s="16"/>
      <c r="M33" s="16"/>
      <c r="N33" s="16"/>
      <c r="O33" s="16"/>
      <c r="P33" s="12">
        <f t="shared" si="2"/>
        <v>144987.88</v>
      </c>
    </row>
    <row r="34" spans="1:17" x14ac:dyDescent="0.25">
      <c r="A34" s="6" t="s">
        <v>30</v>
      </c>
      <c r="B34" s="7">
        <v>1318535606.306</v>
      </c>
      <c r="C34" s="7">
        <v>1318535606.306</v>
      </c>
      <c r="D34" s="7">
        <v>4167275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33">
        <f>SUM(D34:O34)</f>
        <v>4167275</v>
      </c>
    </row>
    <row r="35" spans="1:17" x14ac:dyDescent="0.25">
      <c r="A35" s="2" t="s">
        <v>31</v>
      </c>
      <c r="B35" s="12">
        <v>20000000</v>
      </c>
      <c r="C35" s="12">
        <v>20000000</v>
      </c>
      <c r="D35" s="17">
        <v>132000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2">
        <f>SUM(D35:O35)</f>
        <v>132000</v>
      </c>
    </row>
    <row r="36" spans="1:17" x14ac:dyDescent="0.25">
      <c r="A36" s="2" t="s">
        <v>32</v>
      </c>
      <c r="B36" s="12">
        <v>0</v>
      </c>
      <c r="C36" s="12">
        <v>0</v>
      </c>
      <c r="D36" s="17">
        <v>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2">
        <f t="shared" si="2"/>
        <v>0</v>
      </c>
    </row>
    <row r="37" spans="1:17" x14ac:dyDescent="0.25">
      <c r="A37" s="2" t="s">
        <v>33</v>
      </c>
      <c r="B37" s="12">
        <v>0</v>
      </c>
      <c r="C37" s="12">
        <v>0</v>
      </c>
      <c r="D37" s="17">
        <v>0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2">
        <f t="shared" si="2"/>
        <v>0</v>
      </c>
    </row>
    <row r="38" spans="1:17" ht="21" customHeight="1" x14ac:dyDescent="0.25">
      <c r="A38" s="2" t="s">
        <v>34</v>
      </c>
      <c r="B38" s="12">
        <v>0</v>
      </c>
      <c r="C38" s="12">
        <v>0</v>
      </c>
      <c r="D38" s="17">
        <v>0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2">
        <f t="shared" si="2"/>
        <v>0</v>
      </c>
    </row>
    <row r="39" spans="1:17" ht="20.25" customHeight="1" x14ac:dyDescent="0.25">
      <c r="A39" s="2" t="s">
        <v>35</v>
      </c>
      <c r="B39" s="12">
        <v>0</v>
      </c>
      <c r="C39" s="12">
        <v>0</v>
      </c>
      <c r="D39" s="17">
        <v>0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2">
        <f t="shared" si="2"/>
        <v>0</v>
      </c>
    </row>
    <row r="40" spans="1:17" x14ac:dyDescent="0.25">
      <c r="A40" s="2" t="s">
        <v>36</v>
      </c>
      <c r="B40" s="12">
        <v>8974556.3060000017</v>
      </c>
      <c r="C40" s="12">
        <v>8974556.3060000017</v>
      </c>
      <c r="D40" s="17">
        <v>4035275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2">
        <f t="shared" si="2"/>
        <v>4035275</v>
      </c>
    </row>
    <row r="41" spans="1:17" x14ac:dyDescent="0.25">
      <c r="A41" s="2" t="s">
        <v>37</v>
      </c>
      <c r="B41" s="12">
        <v>1289561050</v>
      </c>
      <c r="C41" s="12">
        <v>1289561050</v>
      </c>
      <c r="D41" s="17">
        <v>0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2">
        <f t="shared" si="2"/>
        <v>0</v>
      </c>
    </row>
    <row r="42" spans="1:17" s="39" customFormat="1" x14ac:dyDescent="0.25">
      <c r="A42" s="6" t="s">
        <v>38</v>
      </c>
      <c r="B42" s="7">
        <v>228978342.5</v>
      </c>
      <c r="C42" s="7">
        <v>228978342.5</v>
      </c>
      <c r="D42" s="7">
        <v>1100730.8999999999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33">
        <f>SUM(D42:O42)</f>
        <v>1100730.8999999999</v>
      </c>
      <c r="Q42" s="38"/>
    </row>
    <row r="43" spans="1:17" x14ac:dyDescent="0.25">
      <c r="A43" s="2" t="s">
        <v>39</v>
      </c>
      <c r="B43" s="12">
        <v>0</v>
      </c>
      <c r="C43" s="12">
        <v>0</v>
      </c>
      <c r="D43" s="17">
        <v>0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2">
        <f t="shared" si="2"/>
        <v>0</v>
      </c>
      <c r="Q43" s="27"/>
    </row>
    <row r="44" spans="1:17" x14ac:dyDescent="0.25">
      <c r="A44" s="2" t="s">
        <v>40</v>
      </c>
      <c r="B44" s="12">
        <v>0</v>
      </c>
      <c r="C44" s="12">
        <v>0</v>
      </c>
      <c r="D44" s="17">
        <v>0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2">
        <f t="shared" si="2"/>
        <v>0</v>
      </c>
    </row>
    <row r="45" spans="1:17" x14ac:dyDescent="0.25">
      <c r="A45" s="2" t="s">
        <v>41</v>
      </c>
      <c r="B45" s="12">
        <v>0</v>
      </c>
      <c r="C45" s="12">
        <v>0</v>
      </c>
      <c r="D45" s="17">
        <v>1100730.8999999999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2">
        <f t="shared" si="2"/>
        <v>1100730.8999999999</v>
      </c>
    </row>
    <row r="46" spans="1:17" ht="19.5" customHeight="1" x14ac:dyDescent="0.25">
      <c r="A46" s="2" t="s">
        <v>42</v>
      </c>
      <c r="B46" s="12">
        <v>0</v>
      </c>
      <c r="C46" s="12">
        <v>0</v>
      </c>
      <c r="D46" s="17">
        <v>0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2">
        <f t="shared" si="2"/>
        <v>0</v>
      </c>
    </row>
    <row r="47" spans="1:17" ht="20.25" customHeight="1" x14ac:dyDescent="0.25">
      <c r="A47" s="2" t="s">
        <v>43</v>
      </c>
      <c r="B47" s="12">
        <v>0</v>
      </c>
      <c r="C47" s="12">
        <v>0</v>
      </c>
      <c r="D47" s="17"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2">
        <f t="shared" si="2"/>
        <v>0</v>
      </c>
    </row>
    <row r="48" spans="1:17" x14ac:dyDescent="0.25">
      <c r="A48" s="2" t="s">
        <v>44</v>
      </c>
      <c r="B48" s="12">
        <v>0</v>
      </c>
      <c r="C48" s="12">
        <v>0</v>
      </c>
      <c r="D48" s="17">
        <v>0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2">
        <f t="shared" si="2"/>
        <v>0</v>
      </c>
    </row>
    <row r="49" spans="1:17" x14ac:dyDescent="0.25">
      <c r="A49" s="2" t="s">
        <v>45</v>
      </c>
      <c r="B49" s="12">
        <v>228978342.5</v>
      </c>
      <c r="C49" s="12">
        <v>228978342.5</v>
      </c>
      <c r="D49" s="17">
        <v>0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2">
        <f t="shared" si="2"/>
        <v>0</v>
      </c>
    </row>
    <row r="50" spans="1:17" s="39" customFormat="1" x14ac:dyDescent="0.25">
      <c r="A50" s="6" t="s">
        <v>46</v>
      </c>
      <c r="B50" s="7">
        <v>157532059.29666668</v>
      </c>
      <c r="C50" s="7">
        <v>157532059.29666668</v>
      </c>
      <c r="D50" s="7">
        <v>11641397.24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33">
        <f>SUM(D50:O50)</f>
        <v>11641397.24</v>
      </c>
      <c r="Q50" s="40"/>
    </row>
    <row r="51" spans="1:17" x14ac:dyDescent="0.25">
      <c r="A51" s="2" t="s">
        <v>47</v>
      </c>
      <c r="B51" s="12">
        <v>61965927.706666678</v>
      </c>
      <c r="C51" s="12">
        <v>61965927.706666678</v>
      </c>
      <c r="D51" s="17">
        <v>11641397.24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2">
        <f t="shared" si="2"/>
        <v>11641397.24</v>
      </c>
    </row>
    <row r="52" spans="1:17" x14ac:dyDescent="0.25">
      <c r="A52" s="2" t="s">
        <v>48</v>
      </c>
      <c r="B52" s="12">
        <v>3692105.59</v>
      </c>
      <c r="C52" s="12">
        <v>3692105.59</v>
      </c>
      <c r="D52" s="17">
        <v>0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2">
        <f t="shared" si="2"/>
        <v>0</v>
      </c>
    </row>
    <row r="53" spans="1:17" ht="12" customHeight="1" x14ac:dyDescent="0.25">
      <c r="A53" s="2" t="s">
        <v>49</v>
      </c>
      <c r="B53" s="12">
        <v>0</v>
      </c>
      <c r="C53" s="12">
        <v>0</v>
      </c>
      <c r="D53" s="17">
        <v>0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2">
        <f t="shared" si="2"/>
        <v>0</v>
      </c>
    </row>
    <row r="54" spans="1:17" ht="17.25" customHeight="1" x14ac:dyDescent="0.25">
      <c r="A54" s="2" t="s">
        <v>50</v>
      </c>
      <c r="B54" s="12">
        <v>52586080</v>
      </c>
      <c r="C54" s="12">
        <v>52586080</v>
      </c>
      <c r="D54" s="17">
        <v>0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2">
        <f t="shared" si="2"/>
        <v>0</v>
      </c>
    </row>
    <row r="55" spans="1:17" x14ac:dyDescent="0.25">
      <c r="A55" s="2" t="s">
        <v>51</v>
      </c>
      <c r="B55" s="12">
        <v>29787946</v>
      </c>
      <c r="C55" s="12">
        <v>29787946</v>
      </c>
      <c r="D55" s="17">
        <v>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2">
        <f t="shared" si="2"/>
        <v>0</v>
      </c>
    </row>
    <row r="56" spans="1:17" x14ac:dyDescent="0.25">
      <c r="A56" s="2" t="s">
        <v>52</v>
      </c>
      <c r="B56" s="12">
        <v>9500000</v>
      </c>
      <c r="C56" s="12">
        <v>9500000</v>
      </c>
      <c r="D56" s="17">
        <v>0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2">
        <f t="shared" si="2"/>
        <v>0</v>
      </c>
    </row>
    <row r="57" spans="1:17" x14ac:dyDescent="0.25">
      <c r="A57" s="2" t="s">
        <v>53</v>
      </c>
      <c r="B57" s="12">
        <v>0</v>
      </c>
      <c r="C57" s="12">
        <v>0</v>
      </c>
      <c r="D57" s="17">
        <v>0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2">
        <f t="shared" si="2"/>
        <v>0</v>
      </c>
    </row>
    <row r="58" spans="1:17" x14ac:dyDescent="0.25">
      <c r="A58" s="2" t="s">
        <v>54</v>
      </c>
      <c r="B58" s="12">
        <v>0</v>
      </c>
      <c r="C58" s="12">
        <v>0</v>
      </c>
      <c r="D58" s="17">
        <v>0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2">
        <f t="shared" si="2"/>
        <v>0</v>
      </c>
    </row>
    <row r="59" spans="1:17" ht="17.25" customHeight="1" x14ac:dyDescent="0.25">
      <c r="A59" s="2" t="s">
        <v>55</v>
      </c>
      <c r="B59" s="12">
        <v>0</v>
      </c>
      <c r="C59" s="12">
        <v>0</v>
      </c>
      <c r="D59" s="17">
        <v>0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2">
        <f t="shared" si="2"/>
        <v>0</v>
      </c>
    </row>
    <row r="60" spans="1:17" s="39" customFormat="1" x14ac:dyDescent="0.25">
      <c r="A60" s="6" t="s">
        <v>56</v>
      </c>
      <c r="B60" s="33">
        <v>669379393</v>
      </c>
      <c r="C60" s="33">
        <v>669379393</v>
      </c>
      <c r="D60" s="18">
        <v>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33">
        <f>SUM(D60:O60)</f>
        <v>0</v>
      </c>
      <c r="Q60" s="40"/>
    </row>
    <row r="61" spans="1:17" x14ac:dyDescent="0.25">
      <c r="A61" s="2" t="s">
        <v>57</v>
      </c>
      <c r="B61" s="12">
        <v>664980893</v>
      </c>
      <c r="C61" s="12">
        <v>664980893</v>
      </c>
      <c r="D61" s="17">
        <v>0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2">
        <f t="shared" si="2"/>
        <v>0</v>
      </c>
    </row>
    <row r="62" spans="1:17" x14ac:dyDescent="0.25">
      <c r="A62" s="2" t="s">
        <v>58</v>
      </c>
      <c r="B62" s="12">
        <v>0</v>
      </c>
      <c r="C62" s="12">
        <v>0</v>
      </c>
      <c r="D62" s="16">
        <v>0</v>
      </c>
      <c r="E62" s="16"/>
      <c r="F62" s="16"/>
      <c r="G62" s="16"/>
      <c r="H62" s="17"/>
      <c r="I62" s="17"/>
      <c r="J62" s="17"/>
      <c r="K62" s="17"/>
      <c r="L62" s="17"/>
      <c r="M62" s="17"/>
      <c r="N62" s="17"/>
      <c r="O62" s="17"/>
      <c r="P62" s="12">
        <f t="shared" si="2"/>
        <v>0</v>
      </c>
    </row>
    <row r="63" spans="1:17" x14ac:dyDescent="0.25">
      <c r="A63" s="2" t="s">
        <v>59</v>
      </c>
      <c r="B63" s="12">
        <v>4398500</v>
      </c>
      <c r="C63" s="12">
        <v>4398500</v>
      </c>
      <c r="D63" s="17">
        <v>0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2">
        <f t="shared" si="2"/>
        <v>0</v>
      </c>
    </row>
    <row r="64" spans="1:17" ht="25.5" x14ac:dyDescent="0.25">
      <c r="A64" s="2" t="s">
        <v>60</v>
      </c>
      <c r="B64" s="12">
        <v>0</v>
      </c>
      <c r="C64" s="12">
        <v>0</v>
      </c>
      <c r="D64" s="17">
        <v>0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2">
        <f t="shared" si="2"/>
        <v>0</v>
      </c>
    </row>
    <row r="65" spans="1:17" s="39" customFormat="1" ht="13.5" customHeight="1" x14ac:dyDescent="0.25">
      <c r="A65" s="6" t="s">
        <v>61</v>
      </c>
      <c r="B65" s="18">
        <v>0</v>
      </c>
      <c r="C65" s="18">
        <v>0</v>
      </c>
      <c r="D65" s="18">
        <v>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33">
        <f>SUM(D65:O65)</f>
        <v>0</v>
      </c>
      <c r="Q65" s="40"/>
    </row>
    <row r="66" spans="1:17" x14ac:dyDescent="0.25">
      <c r="A66" s="2" t="s">
        <v>62</v>
      </c>
      <c r="B66" s="12">
        <v>0</v>
      </c>
      <c r="C66" s="12">
        <v>0</v>
      </c>
      <c r="D66" s="17">
        <v>0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2">
        <f t="shared" si="2"/>
        <v>0</v>
      </c>
    </row>
    <row r="67" spans="1:17" x14ac:dyDescent="0.25">
      <c r="A67" s="2" t="s">
        <v>63</v>
      </c>
      <c r="B67" s="12">
        <v>0</v>
      </c>
      <c r="C67" s="12">
        <v>0</v>
      </c>
      <c r="D67" s="17">
        <v>0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2">
        <f t="shared" si="2"/>
        <v>0</v>
      </c>
    </row>
    <row r="68" spans="1:17" s="39" customFormat="1" x14ac:dyDescent="0.25">
      <c r="A68" s="6" t="s">
        <v>64</v>
      </c>
      <c r="B68" s="18">
        <v>0</v>
      </c>
      <c r="C68" s="18">
        <v>0</v>
      </c>
      <c r="D68" s="18">
        <v>0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33">
        <f>SUM(D68:O68)</f>
        <v>0</v>
      </c>
      <c r="Q68" s="40"/>
    </row>
    <row r="69" spans="1:17" x14ac:dyDescent="0.25">
      <c r="A69" s="2" t="s">
        <v>65</v>
      </c>
      <c r="B69" s="12">
        <v>0</v>
      </c>
      <c r="C69" s="12">
        <v>0</v>
      </c>
      <c r="D69" s="17"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2">
        <f t="shared" si="2"/>
        <v>0</v>
      </c>
    </row>
    <row r="70" spans="1:17" x14ac:dyDescent="0.25">
      <c r="A70" s="2" t="s">
        <v>66</v>
      </c>
      <c r="B70" s="12">
        <v>0</v>
      </c>
      <c r="C70" s="12">
        <v>0</v>
      </c>
      <c r="D70" s="17">
        <v>0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2">
        <f t="shared" si="2"/>
        <v>0</v>
      </c>
    </row>
    <row r="71" spans="1:17" x14ac:dyDescent="0.25">
      <c r="A71" s="2" t="s">
        <v>67</v>
      </c>
      <c r="B71" s="12">
        <v>0</v>
      </c>
      <c r="C71" s="12">
        <v>0</v>
      </c>
      <c r="D71" s="17">
        <v>0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2">
        <f t="shared" si="2"/>
        <v>0</v>
      </c>
    </row>
    <row r="72" spans="1:17" ht="12" customHeight="1" x14ac:dyDescent="0.25">
      <c r="A72" s="9" t="s">
        <v>68</v>
      </c>
      <c r="B72" s="10">
        <f t="shared" ref="B72:P72" si="3">B50+B42+B34+B24+B14+B8+B60</f>
        <v>4219452477.1931343</v>
      </c>
      <c r="C72" s="10">
        <f t="shared" si="3"/>
        <v>4219452477.1931343</v>
      </c>
      <c r="D72" s="10">
        <f t="shared" si="3"/>
        <v>134642854.93000001</v>
      </c>
      <c r="E72" s="10">
        <f t="shared" si="3"/>
        <v>0</v>
      </c>
      <c r="F72" s="10">
        <f t="shared" si="3"/>
        <v>0</v>
      </c>
      <c r="G72" s="10">
        <f t="shared" si="3"/>
        <v>0</v>
      </c>
      <c r="H72" s="10">
        <f t="shared" si="3"/>
        <v>0</v>
      </c>
      <c r="I72" s="10">
        <f t="shared" si="3"/>
        <v>0</v>
      </c>
      <c r="J72" s="10">
        <f t="shared" si="3"/>
        <v>0</v>
      </c>
      <c r="K72" s="10">
        <f t="shared" si="3"/>
        <v>0</v>
      </c>
      <c r="L72" s="10">
        <f t="shared" si="3"/>
        <v>0</v>
      </c>
      <c r="M72" s="10">
        <f t="shared" si="3"/>
        <v>0</v>
      </c>
      <c r="N72" s="10">
        <f t="shared" si="3"/>
        <v>0</v>
      </c>
      <c r="O72" s="10">
        <f t="shared" si="3"/>
        <v>0</v>
      </c>
      <c r="P72" s="10">
        <f t="shared" si="3"/>
        <v>134642854.93000001</v>
      </c>
      <c r="Q72" s="1"/>
    </row>
    <row r="73" spans="1:17" ht="10.5" customHeight="1" x14ac:dyDescent="0.25">
      <c r="A73" s="4" t="s">
        <v>1</v>
      </c>
      <c r="B73" s="8"/>
      <c r="C73" s="8"/>
      <c r="D73" s="8"/>
      <c r="E73" s="30"/>
      <c r="F73" s="31"/>
      <c r="G73" s="31"/>
      <c r="H73" s="19"/>
      <c r="I73" s="19"/>
      <c r="J73" s="19"/>
      <c r="K73" s="19"/>
      <c r="L73" s="19"/>
      <c r="M73" s="19"/>
      <c r="N73" s="19"/>
      <c r="O73" s="19"/>
      <c r="P73" s="19"/>
      <c r="Q73" s="27"/>
    </row>
    <row r="74" spans="1:17" x14ac:dyDescent="0.25">
      <c r="A74" s="6" t="s">
        <v>69</v>
      </c>
      <c r="B74" s="18">
        <f t="shared" ref="B74:D74" si="4">SUM(B75:B76)</f>
        <v>0</v>
      </c>
      <c r="C74" s="18">
        <f t="shared" si="4"/>
        <v>0</v>
      </c>
      <c r="D74" s="18">
        <f t="shared" si="4"/>
        <v>232660122.10000002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33">
        <f>SUM(D74:O74)</f>
        <v>232660122.10000002</v>
      </c>
    </row>
    <row r="75" spans="1:17" ht="12.75" customHeight="1" x14ac:dyDescent="0.25">
      <c r="A75" s="2" t="s">
        <v>70</v>
      </c>
      <c r="B75" s="17">
        <v>0</v>
      </c>
      <c r="C75" s="17">
        <v>0</v>
      </c>
      <c r="D75" s="17">
        <v>232660122.10000002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2">
        <f>SUM(D75:O75)</f>
        <v>232660122.10000002</v>
      </c>
    </row>
    <row r="76" spans="1:17" ht="12" customHeight="1" x14ac:dyDescent="0.25">
      <c r="A76" s="2" t="s">
        <v>71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2">
        <f t="shared" ref="P76:P80" si="5">SUM(D76:O76)</f>
        <v>0</v>
      </c>
    </row>
    <row r="77" spans="1:17" ht="12" customHeight="1" x14ac:dyDescent="0.25">
      <c r="A77" s="6" t="s">
        <v>72</v>
      </c>
      <c r="B77" s="18">
        <f>SUM(B78:B79)</f>
        <v>0</v>
      </c>
      <c r="C77" s="18">
        <f>SUM(C78:C79)</f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33">
        <f t="shared" si="5"/>
        <v>0</v>
      </c>
    </row>
    <row r="78" spans="1:17" ht="10.5" customHeight="1" x14ac:dyDescent="0.25">
      <c r="A78" s="2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12">
        <f t="shared" si="5"/>
        <v>0</v>
      </c>
    </row>
    <row r="79" spans="1:17" ht="10.5" customHeight="1" x14ac:dyDescent="0.25">
      <c r="A79" s="2" t="s">
        <v>74</v>
      </c>
      <c r="B79" s="21">
        <v>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f t="shared" si="5"/>
        <v>0</v>
      </c>
    </row>
    <row r="80" spans="1:17" ht="14.25" customHeight="1" x14ac:dyDescent="0.25">
      <c r="A80" s="6" t="s">
        <v>75</v>
      </c>
      <c r="B80" s="18">
        <f>SUM(B81)</f>
        <v>0</v>
      </c>
      <c r="C80" s="18">
        <f>SUM(C81)</f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33">
        <f t="shared" si="5"/>
        <v>0</v>
      </c>
    </row>
    <row r="81" spans="1:18" ht="9.75" customHeight="1" x14ac:dyDescent="0.25">
      <c r="A81" s="2" t="s">
        <v>76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f>SUM(D81:O81)</f>
        <v>0</v>
      </c>
    </row>
    <row r="82" spans="1:18" ht="12" customHeight="1" x14ac:dyDescent="0.25">
      <c r="A82" s="9" t="s">
        <v>2</v>
      </c>
      <c r="B82" s="10">
        <f t="shared" ref="B82:C82" si="6">B74+B77+B80</f>
        <v>0</v>
      </c>
      <c r="C82" s="10">
        <f t="shared" si="6"/>
        <v>0</v>
      </c>
      <c r="D82" s="10">
        <f>D74+D77+D80</f>
        <v>232660122.10000002</v>
      </c>
      <c r="E82" s="10">
        <f t="shared" ref="E82:P82" si="7">E74+E77+E80</f>
        <v>0</v>
      </c>
      <c r="F82" s="10">
        <f>F74+F77+F80</f>
        <v>0</v>
      </c>
      <c r="G82" s="10">
        <f t="shared" si="7"/>
        <v>0</v>
      </c>
      <c r="H82" s="10">
        <v>176509022.58000004</v>
      </c>
      <c r="I82" s="10">
        <f t="shared" si="7"/>
        <v>0</v>
      </c>
      <c r="J82" s="10">
        <f>J74+J77+J80</f>
        <v>0</v>
      </c>
      <c r="K82" s="10">
        <f t="shared" si="7"/>
        <v>0</v>
      </c>
      <c r="L82" s="10">
        <f t="shared" si="7"/>
        <v>0</v>
      </c>
      <c r="M82" s="10">
        <f t="shared" si="7"/>
        <v>0</v>
      </c>
      <c r="N82" s="10">
        <f t="shared" si="7"/>
        <v>0</v>
      </c>
      <c r="O82" s="10">
        <f t="shared" si="7"/>
        <v>0</v>
      </c>
      <c r="P82" s="10">
        <f t="shared" si="7"/>
        <v>232660122.10000002</v>
      </c>
      <c r="R82" s="34"/>
    </row>
    <row r="83" spans="1:18" ht="8.25" customHeight="1" x14ac:dyDescent="0.25">
      <c r="A83" s="11"/>
      <c r="B83" s="12"/>
      <c r="C83" s="12"/>
      <c r="D83" s="12"/>
      <c r="E83" s="20"/>
      <c r="H83" s="12"/>
      <c r="I83" s="12"/>
      <c r="J83" s="12"/>
      <c r="K83" s="11"/>
      <c r="L83" s="11"/>
      <c r="M83" s="12"/>
      <c r="N83" s="12"/>
      <c r="O83" s="12"/>
    </row>
    <row r="84" spans="1:18" x14ac:dyDescent="0.25">
      <c r="A84" s="13" t="s">
        <v>77</v>
      </c>
      <c r="B84" s="14">
        <f t="shared" ref="B84:C84" si="8">B82+B72</f>
        <v>4219452477.1931343</v>
      </c>
      <c r="C84" s="14">
        <f t="shared" si="8"/>
        <v>4219452477.1931343</v>
      </c>
      <c r="D84" s="14">
        <f>D82+D72</f>
        <v>367302977.03000003</v>
      </c>
      <c r="E84" s="14">
        <f t="shared" ref="E84:P84" si="9">E82+E72</f>
        <v>0</v>
      </c>
      <c r="F84" s="14">
        <f t="shared" si="9"/>
        <v>0</v>
      </c>
      <c r="G84" s="14">
        <f t="shared" si="9"/>
        <v>0</v>
      </c>
      <c r="H84" s="14">
        <f t="shared" si="9"/>
        <v>176509022.58000004</v>
      </c>
      <c r="I84" s="14">
        <f t="shared" si="9"/>
        <v>0</v>
      </c>
      <c r="J84" s="14">
        <f t="shared" si="9"/>
        <v>0</v>
      </c>
      <c r="K84" s="14">
        <f t="shared" si="9"/>
        <v>0</v>
      </c>
      <c r="L84" s="14">
        <f t="shared" si="9"/>
        <v>0</v>
      </c>
      <c r="M84" s="14">
        <f t="shared" si="9"/>
        <v>0</v>
      </c>
      <c r="N84" s="14">
        <f t="shared" si="9"/>
        <v>0</v>
      </c>
      <c r="O84" s="14">
        <f t="shared" si="9"/>
        <v>0</v>
      </c>
      <c r="P84" s="14">
        <f t="shared" si="9"/>
        <v>367302977.03000003</v>
      </c>
    </row>
    <row r="85" spans="1:18" x14ac:dyDescent="0.25">
      <c r="A85" s="22"/>
      <c r="B85" s="22"/>
      <c r="C85" s="22"/>
      <c r="D85" s="12"/>
      <c r="E85" s="12"/>
      <c r="F85" s="12"/>
      <c r="I85" s="41"/>
      <c r="J85" s="22"/>
      <c r="K85" s="22"/>
      <c r="L85" s="22"/>
      <c r="M85" s="22"/>
      <c r="N85" s="22"/>
      <c r="O85" s="22"/>
    </row>
    <row r="86" spans="1:18" x14ac:dyDescent="0.25">
      <c r="A86" s="23" t="s">
        <v>78</v>
      </c>
      <c r="B86" s="23"/>
      <c r="C86" s="23"/>
      <c r="D86" s="42"/>
      <c r="E86" s="48"/>
      <c r="F86" s="48"/>
      <c r="G86" s="48"/>
      <c r="H86" s="49"/>
      <c r="I86" s="49"/>
      <c r="J86" s="50"/>
      <c r="K86" s="50"/>
      <c r="L86" s="42"/>
      <c r="M86" s="50"/>
      <c r="N86" s="48"/>
      <c r="O86" s="42"/>
      <c r="P86" s="43"/>
    </row>
    <row r="87" spans="1:18" x14ac:dyDescent="0.25">
      <c r="A87" s="24" t="s">
        <v>79</v>
      </c>
      <c r="B87" s="24"/>
      <c r="C87" s="24"/>
      <c r="D87" s="51" t="s">
        <v>85</v>
      </c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</row>
    <row r="88" spans="1:18" x14ac:dyDescent="0.25">
      <c r="A88" s="23" t="s">
        <v>92</v>
      </c>
      <c r="B88" s="23"/>
      <c r="C88" s="25"/>
      <c r="D88" s="52" t="s">
        <v>80</v>
      </c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</row>
    <row r="89" spans="1:18" x14ac:dyDescent="0.25">
      <c r="A89" s="28">
        <v>44966</v>
      </c>
      <c r="B89" s="26"/>
      <c r="C89" s="26"/>
      <c r="E89" s="12"/>
      <c r="F89" s="12"/>
      <c r="K89" s="22"/>
      <c r="L89" s="22"/>
      <c r="M89" s="22"/>
    </row>
    <row r="90" spans="1:18" x14ac:dyDescent="0.25">
      <c r="B90" s="28"/>
      <c r="C90" s="28"/>
      <c r="E90" s="12"/>
      <c r="F90" s="12"/>
    </row>
    <row r="91" spans="1:18" x14ac:dyDescent="0.25">
      <c r="E91" s="12"/>
      <c r="F91" s="12"/>
    </row>
    <row r="92" spans="1:18" x14ac:dyDescent="0.25"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15"/>
      <c r="N92" s="15"/>
      <c r="O92" s="15"/>
      <c r="P92" s="15"/>
    </row>
  </sheetData>
  <mergeCells count="10">
    <mergeCell ref="D87:P87"/>
    <mergeCell ref="D88:P88"/>
    <mergeCell ref="A1:P1"/>
    <mergeCell ref="A2:P2"/>
    <mergeCell ref="A3:P3"/>
    <mergeCell ref="A4:P4"/>
    <mergeCell ref="A5:A6"/>
    <mergeCell ref="B5:B6"/>
    <mergeCell ref="C5:C6"/>
    <mergeCell ref="D5:P5"/>
  </mergeCells>
  <printOptions horizontalCentered="1"/>
  <pageMargins left="0.19685039370078741" right="0.19685039370078741" top="0.59055118110236227" bottom="0.59055118110236227" header="0.31496062992125984" footer="0.19685039370078741"/>
  <pageSetup scale="74" fitToHeight="2" orientation="portrait" r:id="rId1"/>
  <headerFooter>
    <oddFooter>&amp;C&amp;8&amp;P de &amp;N</oddFooter>
  </headerFooter>
  <rowBreaks count="1" manualBreakCount="1">
    <brk id="4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aplicacion financiera enero </vt:lpstr>
      <vt:lpstr>'aplicacion financiera enero '!Área_de_impresión</vt:lpstr>
      <vt:lpstr>'aplicacion financiera enero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2023-02-13T18:47:24Z</cp:lastPrinted>
  <dcterms:created xsi:type="dcterms:W3CDTF">2022-02-11T21:02:08Z</dcterms:created>
  <dcterms:modified xsi:type="dcterms:W3CDTF">2023-02-15T19:53:32Z</dcterms:modified>
</cp:coreProperties>
</file>