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4.xml" ContentType="application/vnd.openxmlformats-officedocument.drawing+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cruz\Desktop\Estados\Estados y Reporte 2022\Ejecucion Presupuestaria\DICIEMBRE\METAS SEMESTRAL\"/>
    </mc:Choice>
  </mc:AlternateContent>
  <bookViews>
    <workbookView xWindow="0" yWindow="0" windowWidth="20490" windowHeight="7455" tabRatio="766" firstSheet="4" activeTab="4"/>
  </bookViews>
  <sheets>
    <sheet name="Programacion Anual" sheetId="1" state="hidden" r:id="rId1"/>
    <sheet name="T1 Ene-Mar" sheetId="3" state="hidden" r:id="rId2"/>
    <sheet name="T2 Abr-Jun" sheetId="4" state="hidden" r:id="rId3"/>
    <sheet name="Informe Semestral" sheetId="7" state="hidden" r:id="rId4"/>
    <sheet name="Informe Semestral Jul-Dic" sheetId="8" r:id="rId5"/>
  </sheets>
  <definedNames>
    <definedName name="_xlnm.Print_Area" localSheetId="4">'Informe Semestral Jul-Dic'!$A$1:$J$131</definedName>
    <definedName name="_xlnm.Print_Area" localSheetId="0">'Programacion Anual'!$A$1:$R$88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8" l="1"/>
  <c r="I30" i="8" s="1"/>
  <c r="E30" i="8"/>
  <c r="G31" i="8"/>
  <c r="I31" i="8" s="1"/>
  <c r="E31" i="8"/>
  <c r="G32" i="8"/>
  <c r="I32" i="8" s="1"/>
  <c r="E32" i="8"/>
  <c r="G33" i="8"/>
  <c r="I33" i="8" s="1"/>
  <c r="E33" i="8"/>
  <c r="G34" i="8"/>
  <c r="I34" i="8" s="1"/>
  <c r="E34" i="8"/>
  <c r="G35" i="8"/>
  <c r="I35" i="8" s="1"/>
  <c r="E35" i="8"/>
  <c r="H35" i="8"/>
  <c r="J35" i="8" s="1"/>
  <c r="F35" i="8"/>
  <c r="H34" i="8"/>
  <c r="J34" i="8" s="1"/>
  <c r="F34" i="8"/>
  <c r="H33" i="8"/>
  <c r="J33" i="8" s="1"/>
  <c r="F33" i="8"/>
  <c r="H32" i="8"/>
  <c r="F32" i="8"/>
  <c r="H31" i="8"/>
  <c r="F31" i="8"/>
  <c r="H30" i="8"/>
  <c r="J30" i="8" s="1"/>
  <c r="F30" i="8"/>
  <c r="J32" i="8"/>
  <c r="F26" i="8" l="1"/>
  <c r="I26" i="8" s="1"/>
  <c r="J31" i="8"/>
  <c r="J97" i="4" l="1"/>
  <c r="I97" i="4"/>
  <c r="J83" i="4"/>
  <c r="I83" i="4"/>
  <c r="J69" i="4"/>
  <c r="I69" i="4"/>
  <c r="J55" i="4"/>
  <c r="I55" i="4"/>
  <c r="J42" i="4"/>
  <c r="I42" i="4"/>
  <c r="J29" i="4"/>
  <c r="I29" i="4"/>
  <c r="G25" i="4"/>
  <c r="C25" i="4" s="1"/>
  <c r="I25" i="4" l="1"/>
  <c r="J98" i="3" l="1"/>
  <c r="I98" i="3"/>
  <c r="J84" i="3"/>
  <c r="I84" i="3"/>
  <c r="J70" i="3"/>
  <c r="I70" i="3"/>
  <c r="J56" i="3"/>
  <c r="I56" i="3"/>
  <c r="G56" i="3"/>
  <c r="J43" i="3"/>
  <c r="I43" i="3"/>
  <c r="J29" i="3"/>
  <c r="I29" i="3"/>
  <c r="G25" i="3"/>
  <c r="C25" i="3" l="1"/>
  <c r="I25" i="3" s="1"/>
  <c r="E31" i="1" l="1"/>
  <c r="E32" i="1"/>
  <c r="E33" i="1"/>
  <c r="E34" i="1"/>
  <c r="E35" i="1"/>
  <c r="E30" i="1"/>
  <c r="Q30" i="1"/>
  <c r="Q32" i="1" l="1"/>
  <c r="Q33" i="1"/>
  <c r="R32" i="1"/>
  <c r="R33" i="1"/>
  <c r="Q31" i="1"/>
  <c r="Q34" i="1"/>
  <c r="Q35" i="1"/>
  <c r="R31" i="1"/>
  <c r="R34" i="1"/>
  <c r="R35" i="1"/>
  <c r="R30" i="1" l="1"/>
  <c r="Q26" i="1" l="1"/>
</calcChain>
</file>

<file path=xl/sharedStrings.xml><?xml version="1.0" encoding="utf-8"?>
<sst xmlns="http://schemas.openxmlformats.org/spreadsheetml/2006/main" count="806" uniqueCount="179">
  <si>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</si>
  <si>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</si>
  <si>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</si>
  <si>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</si>
  <si>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</si>
  <si>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</si>
  <si>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</si>
  <si>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</si>
  <si>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</si>
  <si>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</si>
  <si>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</si>
  <si>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</si>
  <si>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</si>
  <si>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</si>
  <si>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</si>
  <si>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</si>
  <si>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</si>
  <si>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</si>
  <si>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</si>
  <si>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</si>
  <si>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</si>
  <si>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</si>
  <si>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</si>
  <si>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</si>
  <si>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</si>
  <si>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</si>
  <si>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</si>
  <si>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</si>
  <si>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</si>
  <si>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</si>
  <si>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</si>
  <si>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</si>
  <si>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</si>
  <si>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</si>
  <si>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</si>
  <si>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</si>
  <si>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</si>
  <si>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</si>
  <si>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Unidad Ejecutora</t>
  </si>
  <si>
    <t>Resultado Asociado:</t>
  </si>
  <si>
    <t>Ejecución Anual</t>
  </si>
  <si>
    <t>Lineamientos para la Ejecución Presupuestaria 2019 del Gobierno General Nacional</t>
  </si>
  <si>
    <t>Física
(A)</t>
  </si>
  <si>
    <t>Financiera
(B)</t>
  </si>
  <si>
    <t>[Escribir una narrativa, la cual considere los siguiente puntos;
1. Describir lo plasmado en el presupuesto físico (qué se propuso obtener en base a la meta y recursos a emplear).                  
2. Describir qué se alcanzó en base a lo planteado en el punto anterior, en términos de recursos financieros ejecutados y producción de bienes y/o servicios lograda; así como el porcentaje ejecutado con respecto a lo presupuestado.]</t>
  </si>
  <si>
    <t>[De haber un desvío de lo ejecutado sobre lo programado mayor a un 5%, explicar las causas que dieron origen.]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</si>
  <si>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</si>
  <si>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</si>
  <si>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</si>
  <si>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</si>
  <si>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</si>
  <si>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</si>
  <si>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</si>
  <si>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</si>
  <si>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Sub-capítulo</t>
  </si>
  <si>
    <t>5131 - Instituto Dominicano de las Telecomunicaciones</t>
  </si>
  <si>
    <t>01 - Instituto Dominicano de las Telecomunicaciones</t>
  </si>
  <si>
    <t>0001 - Instituto Dominicano de las Telecomunicaciones</t>
  </si>
  <si>
    <t xml:space="preserve">Garantizar la oferta y acceso universal a los servicios de telecomunicaciones y certificación digital. </t>
  </si>
  <si>
    <t xml:space="preserve">Ser un regulador eficaz, que garantiza la inclusión digital, la calidad de los servicios de telecomunicaciones y certificación digital, siendo modelo de innovación.  </t>
  </si>
  <si>
    <t>DESARROLLO PRODUCTIVO</t>
  </si>
  <si>
    <t xml:space="preserve">Competitividad e innovación en un ambiente favorable a la cooperación y la responsabilidad social </t>
  </si>
  <si>
    <t>3.3.5</t>
  </si>
  <si>
    <t>Lograr acceso universal y uso productivo de las tecnologías de la información y comunicación (TIC)</t>
  </si>
  <si>
    <t>REGULACION, SUPERVISION Y PROMOCIÓN DEL DESARROLLO DE LAS COMUNICACIONES</t>
  </si>
  <si>
    <t xml:space="preserve">Promover el desarrollo de las telecomunicaciones, garantizando la existencia de una competencia sostenible, leal y efectiva en la prestación de servicios públicos de telecomunicaciones. De la misma forma, defender y hacer efectivos los derechos de los clientes, usuarios y prestadores del sector al velar por el uso eficiente del dominio público del espectro radioeléctrico en la República Dominicana. </t>
  </si>
  <si>
    <t>Clientes, usuarios y prestadores de los servicios de telecomunicaciones.</t>
  </si>
  <si>
    <t>Numero Autorizaciones emitidas</t>
  </si>
  <si>
    <t>Numero Inspecciones realizadas</t>
  </si>
  <si>
    <t>Numero Reclamaciones atendidas</t>
  </si>
  <si>
    <t>Numero Resoluciones realizada</t>
  </si>
  <si>
    <t>Numero de servicios instalados</t>
  </si>
  <si>
    <r>
      <rPr>
        <b/>
        <sz val="10"/>
        <color rgb="FF000000"/>
        <rFont val="Calibri"/>
        <family val="2"/>
      </rPr>
      <t>6179</t>
    </r>
    <r>
      <rPr>
        <sz val="10"/>
        <color rgb="FF000000"/>
        <rFont val="Calibri"/>
        <family val="2"/>
        <scheme val="minor"/>
      </rPr>
      <t xml:space="preserve"> – Acceso universal a los servicios de telecomunicaciones</t>
    </r>
  </si>
  <si>
    <r>
      <rPr>
        <b/>
        <sz val="10"/>
        <color rgb="FF000000"/>
        <rFont val="Calibri"/>
        <family val="2"/>
      </rPr>
      <t>6180</t>
    </r>
    <r>
      <rPr>
        <sz val="10"/>
        <color rgb="FF000000"/>
        <rFont val="Calibri"/>
        <family val="2"/>
        <scheme val="minor"/>
      </rPr>
      <t xml:space="preserve"> - Empresas  reciben autorizaciones para dar servicios de telecomunicación</t>
    </r>
  </si>
  <si>
    <r>
      <rPr>
        <b/>
        <sz val="10"/>
        <color rgb="FF000000"/>
        <rFont val="Calibri"/>
        <family val="2"/>
      </rPr>
      <t>6182</t>
    </r>
    <r>
      <rPr>
        <sz val="10"/>
        <color rgb="FF000000"/>
        <rFont val="Calibri"/>
        <family val="2"/>
        <scheme val="minor"/>
      </rPr>
      <t xml:space="preserve"> - Prestadores de telecomunicaciones con fiscalización continua</t>
    </r>
  </si>
  <si>
    <r>
      <rPr>
        <b/>
        <sz val="10"/>
        <color rgb="FF000000"/>
        <rFont val="Calibri"/>
        <family val="2"/>
      </rPr>
      <t>6183</t>
    </r>
    <r>
      <rPr>
        <sz val="10"/>
        <color rgb="FF000000"/>
        <rFont val="Calibri"/>
        <family val="2"/>
        <scheme val="minor"/>
      </rPr>
      <t xml:space="preserve"> - Ciudadano reciben defensa a sus reclamaciones</t>
    </r>
  </si>
  <si>
    <r>
      <rPr>
        <b/>
        <sz val="10"/>
        <color rgb="FF000000"/>
        <rFont val="Calibri"/>
        <family val="2"/>
      </rPr>
      <t>6184</t>
    </r>
    <r>
      <rPr>
        <sz val="10"/>
        <color rgb="FF000000"/>
        <rFont val="Calibri"/>
        <family val="2"/>
        <scheme val="minor"/>
      </rPr>
      <t xml:space="preserve"> - Empresa de telecomunicación regulada para la prestación de servicio </t>
    </r>
  </si>
  <si>
    <r>
      <t xml:space="preserve"> </t>
    </r>
    <r>
      <rPr>
        <b/>
        <sz val="10"/>
        <color rgb="FF000000"/>
        <rFont val="Calibri"/>
        <family val="2"/>
        <scheme val="minor"/>
      </rPr>
      <t>6185</t>
    </r>
    <r>
      <rPr>
        <sz val="10"/>
        <color rgb="FF000000"/>
        <rFont val="Calibri"/>
        <family val="2"/>
        <scheme val="minor"/>
      </rPr>
      <t xml:space="preserve"> - Entidades pública y privada reciben certificación  de otorgamiento para firma digital </t>
    </r>
  </si>
  <si>
    <t>Numero de regulaciones, autorizaciones y auditorías realizadas</t>
  </si>
  <si>
    <t>Trimestre 1</t>
  </si>
  <si>
    <t>Trimestre 2</t>
  </si>
  <si>
    <t>Trimestre 3</t>
  </si>
  <si>
    <t>Trimestre 4</t>
  </si>
  <si>
    <t>Física (T1)</t>
  </si>
  <si>
    <t>Financiera (T1)</t>
  </si>
  <si>
    <t>Física (T2)</t>
  </si>
  <si>
    <t>Financiera (T2)</t>
  </si>
  <si>
    <t>Física (T3)</t>
  </si>
  <si>
    <t>Financiera (T3)</t>
  </si>
  <si>
    <t>Física (T4)</t>
  </si>
  <si>
    <t>Financiera (T4)</t>
  </si>
  <si>
    <t>6180 - Empresas  reciben autorizaciones para dar servicios de telecomunicación</t>
  </si>
  <si>
    <t>6179 – Acceso universal a los servicios de telecomunicaciones</t>
  </si>
  <si>
    <t>6182 - Prestadores de telecomunicaciones con fiscalización continua</t>
  </si>
  <si>
    <t>6183 - Ciudadano reciben defensa a sus reclamaciones</t>
  </si>
  <si>
    <t xml:space="preserve">6184 - Empresa de telecomunicación regulada para la prestación de servicio </t>
  </si>
  <si>
    <t xml:space="preserve"> 6185 - Entidades pública y privada reciben certificación  de otorgamiento para firma digital </t>
  </si>
  <si>
    <t>T1: Enero-Marzo 2022</t>
  </si>
  <si>
    <t>T2: Abril - Junio 2022</t>
  </si>
  <si>
    <t>T3: Julio - Septiembre 2022</t>
  </si>
  <si>
    <t>T4: Octubre - Diciembre 2022</t>
  </si>
  <si>
    <t xml:space="preserve">El producto está conformado por la sumatoria de los proyectos implementados por el Fondo de Desarrollo de las Telecomunicaciones. Para este año el FDT implementa en el marco de su Plan Bianual de Proyectos de Desarrollo 2021-2022 el Proyecto "Conectar a los No Conectados" que a su vez está conformado por tres Componentes principales: Componente Acceso e Infraestructura, Componente Subsidio a la Demanda y Componente de Apropiación y Desarrollo de Habilidades. 			</t>
  </si>
  <si>
    <t>Otorgamiento de autorizaciones a las prestadoras y empresas a fin de que puedan brindar servicios de telecomunicaciones.</t>
  </si>
  <si>
    <t>Supervisión, Inspección y monitoreo a las prestadoras de servicios de telecomunicaciones, en cumplimiento con las Normas.</t>
  </si>
  <si>
    <t xml:space="preserve">Se encarga de recibir las quejas de los usuarios y darle seguimiento ante sus prestadoras de servicios. </t>
  </si>
  <si>
    <t xml:space="preserve">Consiste en la 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                                </t>
  </si>
  <si>
    <t>Este producto está dirigido a medir los servicios de confianza que son regulados por el INDOTEL en virtud de la Ley Núm. 126-02 sobre Comercio Electrónico, Documentos y Firmas Digitales. Esto incluye las Entidad de Certificación y Unidades de Registro públicas o privadas, nacionales o extranjeras. Esto además incluye las regulaciones y auditorias que se realizan para asegurar el cumplimiento de las condiciones de prestación del servicio.</t>
  </si>
  <si>
    <t xml:space="preserve">En seguimiento al Plan de Auditorías y Controles de Sujetos Regulados, en el primer trimestre, se procedió a comprobar el funcionamiento adecuado de los servicios de certificación digital a nivel nacional teniendo como resultado que fue auditada la Entidades de Certificación LLEIDANET DOMINICANA, SRL., en el mes de marzo.
En el segundo trimestre se realizaron dos (2) auditorias para el registro de Proveedores de Firma Electrónica a favor de las empresas GSI INTERNATIONAL INC. Y VIAFIRMA S.L. Además en junio se realizó la auditoria periódica correspondiente a la Entidad de Certificación OGTIC, y en ese mismo mes, se realizó la auditoria requerida para el proceso de renovación de la autorización de la Entidad de Certificación AVANSI S.R.L., culminando dicho proceso con el dictamen favorable del Consejo Directivo a través de la Resolución 070-22
</t>
  </si>
  <si>
    <t xml:space="preserve">Para el Componente Acceso e Infraestructura del Plan Bianual de Proyectos 2021-2022, se tenían programadas 7 comunidades con infraestructura de acceso instalada y con conectividad al internet. Sin embargo la licitación fue declarada desierta en fecha 5 de septiembre de 2022 mediante la Resolución No. 058-2022. 
En el marco del Componente de Apropiación y Desarrollo de Habilidades, subcomponente de Alfabetización Digital se tenían programadas 1,000 mujeres beneficiarias de la Canasta Digital Social capacitadas a través del Programa. Actualmente se lograron 874 mujeres debido a conflictos de horarios de las mujeres resultando en falta de quorum y el paso del huracán Fiona. Se continúan las conformaciones de grupos en las distintas comunidades hasta alcanzar la meta. 
</t>
  </si>
  <si>
    <t>Se evidencia el incremento en 57.64% en la cantidad de autorizaciones de entrada a la República Dominicana  a través de la Dirección General de Aduanas.</t>
  </si>
  <si>
    <t>Crecimiento siginificativo en las solicitudes de usuarios, a través de la Dirección General de Aduanas, para la autorización de entrada de equipos de telecomunicaciones a la República Dominicana.</t>
  </si>
  <si>
    <t>Por otra parte logramos iniciar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</si>
  <si>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 además de las solicitudes de la dirección de Cumplimiento y PSA que nos solicitó verificación de frecuencias extintas.</t>
  </si>
  <si>
    <t>Realizacion de Charlas presenciales, Deberes y derechos de los usuarios y Contratación, Activacion de Servicios de Telecomunicaciones y Sensibilizacion de los Usuarios; 45. Fiscalizaciones Realizadas;  100% de los Recursos de Quejas (RDQ) resueltos en el tiempo establecido de 20 dias.</t>
  </si>
  <si>
    <t>El Dpto de asistencia al usuario, ha trabajada para que los usuarios esten mas educados sobre los procesos de reclamacion, asi como con las prestadoras para que haya una mejor comunicacion.</t>
  </si>
  <si>
    <t>Mejorar el alcance de la educación a los usuarios con relacion a los procesos de reclamos ante el indotel y las prestadoras.</t>
  </si>
  <si>
    <t>Se dictaron las resoluciones definitivas de 1) Condiciones banda 6GHz y 2) Ampliación concesiones de TV por cable y 3) Actualizacion del Plan de Transicion a Televisión Terrestre Digital conforme decreto 437-22. Se pusieron en consulta pública *2* normativas: 1) Mecanismo de Sandbox Regulatorio, 2) Topes de Espectro.</t>
  </si>
  <si>
    <t>Decreto 437-22 que cambió fecha para apagón analógico y encendido digital. Surgieron cambios en la agenda a solicitud del Consejo Directivo para dictar resolución de ampliacin cableras para ofrecer Internet. Igualmente, el proceso de elaboración de reglamentos fue alterado por la Ley 167-21</t>
  </si>
  <si>
    <t>2 solicitudes de inscripcion en el registro de Proveedores de Firma ELectrónica (GSI INTERNATIONAL INC Y VIAFIRMA S.L.)</t>
  </si>
  <si>
    <t>Promovido el desarrollo de las comunicaciones, garantizando una efectiva prestación de servicios públicos de telecomunicaciones.</t>
  </si>
  <si>
    <t xml:space="preserve">Durante el segundo trimestre del año se completó la entrega de una Canasta Digital Social consistente en un servicio de internet parcialmente subsidiado durante 24 meses y un celular inteligente a 1,965 mujeres  jefas de hogares pobres en las provincias priorizadas en el marco del plan bianual 2021-2022 en colaboración con SUPERATE y ALTICE, ambos socios estratégicos del INDOTEL en este proyecto. Igualmente se capacitaron 175 jóvenes de hogares pobres en habilidades digitales en el Centro Extensión ITLA Tetelo Vargas con una beca del INDOTEL en el marco del Componente de Apropiación y Desarrollo de Habilidades del Proyecto Conectar a los no Conectados del Plan Bianual 2021-2022. </t>
  </si>
  <si>
    <t>Se completó la simulación de 273 estaciones de radiodifusión sonora de frecuencia modulada (FM) para determinar las gráficas de cobertura e interferencias de cada estación y ejecutar el proceso de reordenamiento de estaciones de FM. Este trabajo  marcó el inicio de las migraciones de FM.</t>
  </si>
  <si>
    <t>La reducción de 7.50% fue debido a la disminución de las autorizaciones de No Objeciones a la importación de equipos de telecomunicaciones.</t>
  </si>
  <si>
    <t>Se agregaron actividades del Monitoreo de la banda de radiocomunicaciones en diferentes lomas, los cuales generan que se incrementen las comprobaciones técnicas, además de realizar un mayor numero de atención a casos.</t>
  </si>
  <si>
    <t>El incremento de 13.30% fue debido al aumento de las autorizaciones de No Objeciones a la importación de equipos de telecomunicaciones.</t>
  </si>
  <si>
    <t>En seguimiento al Plan de Auditorías y Controles de Sujetos Regulados se procedió a comprobar el funcionamiento adecuado de los servicios de certificación digital a nivel nacional teniendo como resultado que fue auditada la Entidades de Certificación LLEIDANET DOMINICANA, SRL., en el mes de marzo.</t>
  </si>
  <si>
    <t>Deseamos hacer la observación que notamos un discrepancia en el total de metas para este año 2022. El cuadro marca solo dos (2) cuando se supone que para este año se han planificado (1) para el primer trimestre, (2) para el segundo y (3) para el tercero. Solicitamos hacer esta corrección</t>
  </si>
  <si>
    <t>N/A</t>
  </si>
  <si>
    <t> </t>
  </si>
  <si>
    <t>28/03/2019</t>
  </si>
  <si>
    <t>Subcapítulo</t>
  </si>
  <si>
    <t>[Mencionar el resultado asociado establecido en el Presupuesto General del Estado y el valor alcanzado al final del periodo]</t>
  </si>
  <si>
    <t xml:space="preserve"> Presupuesto Anual</t>
  </si>
  <si>
    <t>Programación Enero-Marzo 2022</t>
  </si>
  <si>
    <t>Ejecución Trimestral</t>
  </si>
  <si>
    <r>
      <t>6179</t>
    </r>
    <r>
      <rPr>
        <sz val="10"/>
        <color rgb="FF000000"/>
        <rFont val="Calibri"/>
        <family val="2"/>
      </rPr>
      <t xml:space="preserve"> – Acceso universal a los servicios de telecomunicaciones</t>
    </r>
  </si>
  <si>
    <t xml:space="preserve">La programación para el trimestre 1 del año 2022 contempla 250 mujeres jefas de hogar con una Canasta Digital Social subsidiada y 200 jóvenes capacitados de hogares de las provincias priorizadas por el Plan Bianual 2021-2022 para un total de 450.             </t>
  </si>
  <si>
    <t xml:space="preserve">Durante el trimestre se logró la selección y firma de carta compromiso al proyecto de 1,903 mujeres jefas de hogares que recibirán una Canasta Digital Social durante el mes de abril conforme al cronograma de entregas consensuado con ALTICE y SUPERATE, ambos socios estratégicos del INDOTEL en este proyecto. En otro orden, 104 jóvenes de hogares pobres se capacitaron en habilidades digitales en el Centro Extensión ITLA Monte Plata con una beca del INDOTEL en el marco del Componente de Apropiación y Desarrollo de Habilidades del Proyecto Conectar a los no Conectados del Plan Bianual 2021-2022. </t>
  </si>
  <si>
    <t xml:space="preserve">Durante el primer trimestre de 2022, se procedió a la firma de las cartas compromisos de las mujeres jefas de hogar seleccionadas como beneficiarias de una Canasta Digital Social Subsidiada en el marco del Componente Subsidio a la Demanda del proyecto Conectar a los no Conectados del Plan Bianual de Proyectos 2021-2022 y, se decidió realizar una segunda jornada para la entrega de la referida Canasta Digital Social en coordinación con la Prestadora de Servicios de Telecomunicaciones Adjudicataria para asegurar una entrega conforme la regulación vigente (firma de contrato y foto biométrica) ALTICE. Igualmente, ALTICE informó no poder hacer entregas simultáneas.                                                                                                                                                                                                                                                                                             Igualmente se otorgaron 104 becas a jóvenes para ser capacitados en el marco del Componente Apropiación y Desarrollo de Habilidades del proyecto Conectar a los no Conectados, lo que está por debajo de la meta física establecida para el trimestre debido a que el Centro ITLA Tetelo Vargas aún no ha habilitado las aulas para impartir cursos de Desarrollo de Software y Multimedia.  
</t>
  </si>
  <si>
    <r>
      <t xml:space="preserve">VI. </t>
    </r>
    <r>
      <rPr>
        <b/>
        <sz val="11"/>
        <color rgb="FFFFFFFF"/>
        <rFont val="Century Gothic"/>
        <family val="2"/>
      </rPr>
      <t>Oportunidades de Mejora</t>
    </r>
  </si>
  <si>
    <t>Actualmente se está en la etapa inicial de la implementación del Proyecto Conectar a los no Conectados enmarcado en el Plan Bianual de Proyectos 2021-2022 y, se está en proceso de identificación de las oportunidades de mejora de los procesos asociados a los Componentes del proyecto.</t>
  </si>
  <si>
    <t>Programación Trimestral</t>
  </si>
  <si>
    <r>
      <t>6180</t>
    </r>
    <r>
      <rPr>
        <b/>
        <sz val="10"/>
        <color rgb="FF000000"/>
        <rFont val="Calibri"/>
        <family val="2"/>
        <scheme val="minor"/>
      </rPr>
      <t xml:space="preserve"> - Empresas  reciben autorizaciones para dar servicios de telecomunicación</t>
    </r>
  </si>
  <si>
    <t>Personas físicas o jurídicas reciben autorizaciones para utlizar equipos de telecomunicaciones o prestar estos servicios.</t>
  </si>
  <si>
    <t xml:space="preserve">Por iniciativa interna semi-automatización de proceso de emisión de certificado de homologación de equipos de telecomunicaciones en marzo 2022.								</t>
  </si>
  <si>
    <r>
      <t>6182</t>
    </r>
    <r>
      <rPr>
        <b/>
        <sz val="10"/>
        <color rgb="FF000000"/>
        <rFont val="Calibri"/>
        <family val="2"/>
        <scheme val="minor"/>
      </rPr>
      <t xml:space="preserve"> - Prestadores de telecomunicaciones con fiscalización continua</t>
    </r>
  </si>
  <si>
    <t xml:space="preserve">Logramos sobrepasar  la meta propuesta, además se realizaron   376 comprobaciones a los mecanismos de activación de líneas móviles en cumplimiento a la norma 70-19 </t>
  </si>
  <si>
    <r>
      <t>6183</t>
    </r>
    <r>
      <rPr>
        <b/>
        <sz val="10"/>
        <color rgb="FF000000"/>
        <rFont val="Calibri"/>
        <family val="2"/>
        <scheme val="minor"/>
      </rPr>
      <t xml:space="preserve"> - Ciudadano reciben defensa a sus reclamaciones</t>
    </r>
  </si>
  <si>
    <t xml:space="preserve">1. Describir lo plasmado en el presupuesto físico (qué se propuso obtener en base a la meta y recursos a emplear).                 </t>
  </si>
  <si>
    <t>2. Describir qué se alcanzó en base a lo planteado en el punto anterior, en términos de recursos financieros ejecutados y producción de bienes y/o servicios lograda; así como el porcentaje ejecutado con respecto a lo presupuestado.]</t>
  </si>
  <si>
    <t>Reglamento de Celebración de Audiencias (resolución núm. 022-2022)</t>
  </si>
  <si>
    <t>Se actualizó la norma para estar acorde con los cambios Consititucionales y las nuevas leyes de derecho administrativo.</t>
  </si>
  <si>
    <t>Se simplifica el proceso y trámite para participar en la consulta pública requerida para el dictamen de un reglamento</t>
  </si>
  <si>
    <r>
      <t>Beneficiarios:</t>
    </r>
    <r>
      <rPr>
        <sz val="10"/>
        <color rgb="FF000000"/>
        <rFont val="Century Gothic"/>
        <family val="2"/>
      </rPr>
      <t xml:space="preserve"> </t>
    </r>
  </si>
  <si>
    <t>Programación Abril - Junio 2022</t>
  </si>
  <si>
    <t xml:space="preserve">No Conectados del Plan Bianual 2021-2022. 
Durante el segundo trimestre de 2022, se recibió conforme el Programa de Alfabetización Digital con enfoque de género contratado con el CENTRO DE INVESTIGACIÓN PARA LA ACCION FEMENINA (CIPAF) que será impartido a las beneficiarias de la Canasta Digital Social en el marco del Componente Apropiación y Desarrollo de Habilidades del Proyecto Conectar a los no Conectados, Plan Bianual de Proyectos 2021-2022 y, llevándose a cabo la capacitación a los facilitadores que impartirán dichas capacitaciones a las beneficiarias de la Canasta Digital Social conforme se establece en el cronograma del proceso de comparación de precios INDOTEL-CCC-CP-2021-0016. Se tiene programado el inicio de las capacitaciones de las beneficiarias durante el tercer trimestre de este 2022 igualmente respondiendo a la programación establecida. 
En el marco del Componente de Apropiación y Desarrollo de Habilidades, subcomponente de Becas, se entregaron 175 becas para estudiar cursos en el Centro Extensión ITLA, Tetelo Vargas en San Pedro de Macorís, 25 estudiantes no cumplieron con los requisitos solicitados por el INDOTEL para obtener la beca.
En el marco del Componente Subsidio a la Demanda, se entregaron 175 becas para estudiar cursos en el Centro Extensión ITLA, Tetelo Vargas en San Pedro de Macorís, 25 estudiantes no cumplieron con los requisitos solicitados por el INDOTEL para obtener la beca.
En cuanto al proyecto especial "Acceso a Televisión Digital Terrestre" Radio Santa María, no ha sido posible su ejecución debido a un cambio de dirección de esa institución; la nueva administración no ha respondido a las múltiples solicitudes del INDOTEL para continuar con el calendario de trabajo. 
</t>
  </si>
  <si>
    <t xml:space="preserve">Logramos sobrepasar  la meta propuesta, además se realizaron   285 comprobaciones a los mecanismos de activación de líneas móviles en cumplimiento a la norma 70-19 </t>
  </si>
  <si>
    <t>Informe de Evaluación Anual de las Metas Físicas-Financieras  (T2 Abril - Junio 2022)</t>
  </si>
  <si>
    <t>Informe de Evaluación Anual de las Metas Físicas-Financieras (T1 Enero - Marzo 2022)</t>
  </si>
  <si>
    <t xml:space="preserve">Durante el TERCER trimestre del año se completó la conformación de grupos y se iniciaron las Capacitaciones del Programa de Alfabetización Digital con Enfoque de Género para las beneficiarias de la Canasta Digital Social, en las provincias priorizadas en el marco del plan bianual 2021-2022. Igualmente se capacitaron 221 jóvenes de hogares pobres en habilidades digitales en el Centro Extensión ITLA Tetelo Vargas con una beca del INDOTEL; ambas iniciativas en el marco del Componente de Apropiación y Desarrollo de Habilidades del Proyecto Conectar a los no Conectados del Plan Bianual 2021-2022. </t>
  </si>
  <si>
    <t>Eficientizar los recursos para poder cumplir cada una de las metas trazadas.</t>
  </si>
  <si>
    <t xml:space="preserve">No hay resultados que reportar. </t>
  </si>
  <si>
    <t>Para el Componente Acceso e Infraestructura del Proyecto Conectar a los no Conectados, se lanzaron dos licitaciones. En fecha 18 de febrero de 2022 a través de la Resolución No. 013-2022 se declaró DESIERTO el proceso de Licitación Pública Nacional INDOTEL-CCC-LPN-2022-0002 para la contratación de una (1) a dos (2) empresas para implementar el Componente de Acceso e infraestructura del Plan Bianual de Proyectos de Desarrollo 2021-2022 “Conectar a los no Conectados”, lote 1 y lote 2.” Posteriormente, en fecha 26 de abril se lanzó la Licitación Pública Nacional INDOTEL-CCC-LPN-2022-0002, igualmente declarada desierta en fecha 5 de septiembre de 2022 mediante la Resolución No. CCC-058-2022.</t>
  </si>
  <si>
    <t>A partir del análisis y evaluación de los dos procesos de licitación anteriores con la finalidad de identificar ajustes en la modalidad de licitación y presupuestarios que puedan aumentar la participación de oferentes en un próximo proceso a lanzar, se decidió lanzar un proyecto piloto a implementar en la comunidad Sabana Real de la provincia Independencia mediante el despliegue de una red de acceso comunitaria y servicio de internet satelital provisto por la prestadora Starlink a través de las obligaciones de hacer establecidas en el contrato de concesión suscrito entre la empresa SpaceX y el INDOTEL. Actualmente, se está en proceso de elaboración del pliego de condiciones específicas para la “Contratación de una (1) empresa para implementar el piloto en la provincia Independencia del componente de acceso e infraestructura del plan bianual de proyectos de desarrollo 2021-2022 “conectar a los no conectados”. Posteriormente, se estará realizando un proceso de licitación pública nacional para el despliegue de la infraestructura tecnológica a ser desplegada en otras comunidades a impactar con el proyecto bajo el mismo modelo del piloto.</t>
  </si>
  <si>
    <t>1.- Mejora en los tiempos de procesamiento de solicitudes debido a la semi-automatización de procesos internos; 2.- Conlcusión y puesta en servicio a solicitantes de las Plataformas de Servicio en Línea del Programa Burocracia Cero y la Ventanilla Única de Inversión junto a la OGTIC y PRODOMINICANA, respectivamente.</t>
  </si>
  <si>
    <t>Reducción en las solicitudes de usuarios, a través de la Dirección General de Aduanas, para la autorización de entrada de equipos de telecomunicaciones a la República Dominicana.</t>
  </si>
  <si>
    <t>La variación ocurrida en la ejecución se debió a eventos externos no controlados por la institución, ya que la Ventanilla Única de Comercio Exterior (VUCE) depende de la demanda que usuarios en el mercado residencial, empresarial y gubernamental dominicano realice sobre la autorización de entrada de equipos de telecomunicaciones a la República Dominicana.</t>
  </si>
  <si>
    <t>Por otra parte continuamos el saneamiento de la banda de Radiocomunicaciones y hemos incrementado la respuesta a los casos.</t>
  </si>
  <si>
    <t>Tener siempre disponibilidad de viáticos. Eficientizar los recursos para poder cumplir cada una de las metas trazadas.</t>
  </si>
  <si>
    <t>Atender el 100% de los casos registrados en el Depto. sin necesidad de aporderar a los cuerpos colegiados para lograr conciliar y tener una solucion a cada caso</t>
  </si>
  <si>
    <t>El trabajo de eduacacion que se viene trabajando con los usuarios donde estamos dejandole saber las formas correctas de hacer sus reclamos ante las prestadoras y el INDOTEL</t>
  </si>
  <si>
    <t>Se dictó la resolucion 101-2022 con el reglamento de los servicios de difusión por suscripción, estableciendo derechos y deberes de usuarios y prestadoras de dichos servicios; incluyendo modificaciones en las obligaciones de retransmisión a la luz de la entra da de la TV digital</t>
  </si>
  <si>
    <t>El plazo para la consulta publica de la norma sobre Sandbox regulatorio fue extendido a solicitud de las prestadoras.</t>
  </si>
  <si>
    <t>En seguimiento al Plan de Auditorías y Controles de Sujetos Regulados, en el cuarto trimestre, se procedió a comprobar el funcionamiento adecuado de los servicios de certificación digital a nivel nacional teniendo como resultado que fueron auditadas las Unidades de Registro, DGII, DGA Y BANRESERVAS, Además se logró autorizar la Empresa Thomas Signed Copel como Entidad de Certificación con el dictamen de la Res. 099-22</t>
  </si>
  <si>
    <t>Solicitud Thomas Signed Copel como Entidad de Certificación</t>
  </si>
  <si>
    <t>Un aspecto de mejora seria agilizacion en el proceso de recepcion de documentos para la autorizacion de Entidades de Certificacion, que sea totalmente digital, haciendolo mas agil.</t>
  </si>
  <si>
    <t>Informe de Evaluación Anual de las Metas Físicas-Financieras Semestre Julio - Diciembre 2022</t>
  </si>
  <si>
    <t xml:space="preserve"> Programación Semestral</t>
  </si>
  <si>
    <t>Ejecución Semestral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</si>
</sst>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10409]0.00%"/>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sz val="10"/>
      <color rgb="FF000000"/>
      <name val="Calibri"/>
      <family val="2"/>
    </font>
    <font>
      <b/>
      <sz val="10"/>
      <color rgb="FF000000"/>
      <name val="Calibri"/>
      <family val="2"/>
      <scheme val="minor"/>
    </font>
    <font>
      <sz val="10"/>
      <color rgb="FF000000"/>
      <name val="Calibri"/>
      <family val="2"/>
      <scheme val="minor"/>
    </font>
    <font>
      <b/>
      <i/>
      <sz val="11"/>
      <color theme="1"/>
      <name val="Calibri"/>
      <family val="2"/>
      <scheme val="minor"/>
    </font>
    <font>
      <sz val="11"/>
      <color rgb="FF000000"/>
      <name val="Century Gothic"/>
      <family val="2"/>
    </font>
    <font>
      <i/>
      <sz val="10"/>
      <name val="Calibri"/>
      <family val="2"/>
      <scheme val="minor"/>
    </font>
    <font>
      <sz val="10"/>
      <name val="Calibri"/>
      <family val="2"/>
      <scheme val="minor"/>
    </font>
    <font>
      <i/>
      <sz val="10"/>
      <color theme="1"/>
      <name val="Calibri"/>
      <family val="2"/>
      <scheme val="minor"/>
    </font>
    <font>
      <i/>
      <sz val="11"/>
      <name val="Calibri"/>
      <family val="2"/>
      <scheme val="minor"/>
    </font>
    <font>
      <i/>
      <sz val="10"/>
      <color rgb="FF000000"/>
      <name val="Calibri"/>
      <family val="2"/>
      <scheme val="minor"/>
    </font>
    <font>
      <b/>
      <sz val="16"/>
      <color rgb="FF000000"/>
      <name val="Calibri"/>
      <family val="2"/>
    </font>
    <font>
      <b/>
      <sz val="12"/>
      <color rgb="FF000000"/>
      <name val="Calibri"/>
      <family val="2"/>
    </font>
    <font>
      <b/>
      <sz val="9"/>
      <color rgb="FF000000"/>
      <name val="Calibri"/>
      <family val="2"/>
    </font>
    <font>
      <sz val="9"/>
      <color rgb="FF000000"/>
      <name val="Calibri"/>
      <family val="2"/>
    </font>
    <font>
      <sz val="11"/>
      <color rgb="FF000000"/>
      <name val="Calibri"/>
      <family val="2"/>
    </font>
    <font>
      <b/>
      <sz val="12"/>
      <color rgb="FFFFFFFF"/>
      <name val="Calibri"/>
      <family val="2"/>
    </font>
    <font>
      <i/>
      <sz val="11"/>
      <color rgb="FF000000"/>
      <name val="Calibri"/>
      <family val="2"/>
    </font>
    <font>
      <sz val="9"/>
      <name val="Calibri"/>
      <family val="2"/>
    </font>
    <font>
      <b/>
      <sz val="11"/>
      <name val="Calibri"/>
      <family val="2"/>
      <scheme val="minor"/>
    </font>
    <font>
      <b/>
      <sz val="11"/>
      <color rgb="FFFFFFFF"/>
      <name val="Century Gothic"/>
      <family val="2"/>
    </font>
    <font>
      <b/>
      <sz val="10"/>
      <name val="Calibri"/>
      <family val="2"/>
      <scheme val="minor"/>
    </font>
    <font>
      <i/>
      <sz val="10"/>
      <color rgb="FF000000"/>
      <name val="Calibri"/>
      <family val="2"/>
    </font>
    <font>
      <sz val="10"/>
      <color rgb="FF000000"/>
      <name val="Century Gothic"/>
      <family val="2"/>
    </font>
    <font>
      <b/>
      <i/>
      <sz val="10"/>
      <name val="Calibri"/>
      <family val="2"/>
      <scheme val="minor"/>
    </font>
  </fonts>
  <fills count="16">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s>
  <borders count="12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bottom style="thin">
        <color theme="0" tint="-0.34998626667073579"/>
      </bottom>
      <diagonal/>
    </border>
    <border>
      <left style="thin">
        <color theme="0" tint="-0.34998626667073579"/>
      </left>
      <right style="thick">
        <color theme="0" tint="-0.34998626667073579"/>
      </right>
      <top/>
      <bottom style="thin">
        <color theme="0" tint="-0.34998626667073579"/>
      </bottom>
      <diagonal/>
    </border>
    <border>
      <left/>
      <right style="medium">
        <color indexed="64"/>
      </right>
      <top style="medium">
        <color indexed="64"/>
      </top>
      <bottom/>
      <diagonal/>
    </border>
    <border>
      <left/>
      <right style="medium">
        <color theme="0" tint="-0.34998626667073579"/>
      </right>
      <top/>
      <bottom/>
      <diagonal/>
    </border>
    <border>
      <left/>
      <right/>
      <top style="thin">
        <color indexed="64"/>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indexed="64"/>
      </left>
      <right/>
      <top style="thin">
        <color indexed="64"/>
      </top>
      <bottom/>
      <diagonal/>
    </border>
    <border>
      <left/>
      <right/>
      <top style="thin">
        <color indexed="64"/>
      </top>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theme="0" tint="-0.34998626667073579"/>
      </left>
      <right/>
      <top style="medium">
        <color indexed="64"/>
      </top>
      <bottom/>
      <diagonal/>
    </border>
    <border>
      <left/>
      <right style="medium">
        <color theme="0" tint="-0.34998626667073579"/>
      </right>
      <top style="medium">
        <color indexed="64"/>
      </top>
      <bottom/>
      <diagonal/>
    </border>
    <border>
      <left style="medium">
        <color theme="0" tint="-0.34998626667073579"/>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theme="0" tint="-0.34998626667073579"/>
      </right>
      <top style="thin">
        <color rgb="FF000000"/>
      </top>
      <bottom style="thin">
        <color indexed="64"/>
      </bottom>
      <diagonal/>
    </border>
    <border>
      <left style="thin">
        <color rgb="FF000000"/>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medium">
        <color theme="0" tint="-0.34998626667073579"/>
      </right>
      <top style="thin">
        <color indexed="64"/>
      </top>
      <bottom style="thin">
        <color rgb="FF000000"/>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rgb="FFA6A6A6"/>
      </right>
      <top/>
      <bottom/>
      <diagonal/>
    </border>
    <border>
      <left style="thin">
        <color rgb="FFBFBFBF"/>
      </left>
      <right style="thin">
        <color rgb="FFBFBFBF"/>
      </right>
      <top style="medium">
        <color theme="0" tint="-0.24994659260841701"/>
      </top>
      <bottom/>
      <diagonal/>
    </border>
    <border>
      <left style="thin">
        <color theme="0" tint="-0.34998626667073579"/>
      </left>
      <right style="thin">
        <color theme="0" tint="-0.34998626667073579"/>
      </right>
      <top style="medium">
        <color theme="0" tint="-0.2499465926084170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diagonal/>
    </border>
    <border>
      <left style="thin">
        <color theme="0" tint="-0.499984740745262"/>
      </left>
      <right style="thin">
        <color theme="0" tint="-0.34998626667073579"/>
      </right>
      <top style="thin">
        <color theme="0" tint="-0.499984740745262"/>
      </top>
      <bottom/>
      <diagonal/>
    </border>
    <border>
      <left style="thin">
        <color theme="0" tint="-0.34998626667073579"/>
      </left>
      <right style="thin">
        <color theme="0" tint="-0.499984740745262"/>
      </right>
      <top/>
      <bottom style="thin">
        <color theme="0" tint="-0.499984740745262"/>
      </bottom>
      <diagonal/>
    </border>
    <border>
      <left style="thin">
        <color theme="0" tint="-0.499984740745262"/>
      </left>
      <right style="thin">
        <color theme="0" tint="-0.34998626667073579"/>
      </right>
      <top/>
      <bottom style="thin">
        <color theme="0" tint="-0.499984740745262"/>
      </bottom>
      <diagonal/>
    </border>
    <border>
      <left style="thin">
        <color theme="0" tint="-0.34998626667073579"/>
      </left>
      <right/>
      <top style="thin">
        <color theme="0" tint="-0.499984740745262"/>
      </top>
      <bottom/>
      <diagonal/>
    </border>
    <border>
      <left/>
      <right style="thin">
        <color theme="0" tint="-0.34998626667073579"/>
      </right>
      <top style="thin">
        <color theme="0" tint="-0.499984740745262"/>
      </top>
      <bottom style="thin">
        <color theme="0" tint="-0.499984740745262"/>
      </bottom>
      <diagonal/>
    </border>
    <border>
      <left style="thin">
        <color theme="0" tint="-0.34998626667073579"/>
      </left>
      <right style="thin">
        <color indexed="64"/>
      </right>
      <top style="thin">
        <color indexed="64"/>
      </top>
      <bottom/>
      <diagonal/>
    </border>
    <border>
      <left/>
      <right style="thin">
        <color theme="0" tint="-0.34998626667073579"/>
      </right>
      <top style="thin">
        <color indexed="64"/>
      </top>
      <bottom style="thin">
        <color theme="0" tint="-0.499984740745262"/>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right style="thin">
        <color theme="0" tint="-0.34998626667073579"/>
      </right>
      <top style="thin">
        <color theme="0" tint="-0.499984740745262"/>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indexed="64"/>
      </bottom>
      <diagonal/>
    </border>
    <border>
      <left style="thin">
        <color theme="0" tint="-0.34998626667073579"/>
      </left>
      <right/>
      <top style="thin">
        <color indexed="64"/>
      </top>
      <bottom/>
      <diagonal/>
    </border>
    <border>
      <left style="thin">
        <color theme="0" tint="-0.499984740745262"/>
      </left>
      <right style="thin">
        <color theme="0" tint="-0.34998626667073579"/>
      </right>
      <top style="thin">
        <color indexed="64"/>
      </top>
      <bottom style="thin">
        <color theme="0" tint="-0.499984740745262"/>
      </bottom>
      <diagonal/>
    </border>
    <border>
      <left style="thin">
        <color theme="0" tint="-0.499984740745262"/>
      </left>
      <right style="thin">
        <color theme="0" tint="-0.34998626667073579"/>
      </right>
      <top style="thin">
        <color theme="0" tint="-0.499984740745262"/>
      </top>
      <bottom style="thin">
        <color indexed="64"/>
      </bottom>
      <diagonal/>
    </border>
    <border>
      <left style="thin">
        <color theme="0" tint="-0.34998626667073579"/>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thin">
        <color theme="0" tint="-0.34998626667073579"/>
      </left>
      <right/>
      <top/>
      <bottom style="thin">
        <color indexed="64"/>
      </bottom>
      <diagonal/>
    </border>
    <border>
      <left style="thin">
        <color theme="0" tint="-0.34998626667073579"/>
      </left>
      <right style="thin">
        <color theme="0" tint="-0.499984740745262"/>
      </right>
      <top/>
      <bottom/>
      <diagonal/>
    </border>
    <border>
      <left style="thin">
        <color theme="0" tint="-0.34998626667073579"/>
      </left>
      <right style="thin">
        <color theme="0" tint="-0.499984740745262"/>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38">
    <xf numFmtId="0" fontId="0" fillId="0" borderId="0" xfId="0"/>
    <xf numFmtId="0" fontId="0" fillId="0" borderId="0" xfId="0" applyProtection="1">
      <protection locked="0"/>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64"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9" fillId="0" borderId="16" xfId="0" applyFont="1" applyBorder="1" applyAlignment="1">
      <alignment vertical="center"/>
    </xf>
    <xf numFmtId="0" fontId="0" fillId="0" borderId="16" xfId="0" applyBorder="1"/>
    <xf numFmtId="0" fontId="11" fillId="0" borderId="0" xfId="0" applyFont="1" applyProtection="1">
      <protection locked="0"/>
    </xf>
    <xf numFmtId="0" fontId="10" fillId="6" borderId="18" xfId="0" applyFont="1" applyFill="1" applyBorder="1" applyAlignment="1">
      <alignment horizontal="center" vertical="center"/>
    </xf>
    <xf numFmtId="0" fontId="9" fillId="0" borderId="16" xfId="0" applyFont="1" applyBorder="1" applyAlignment="1">
      <alignment vertical="center" wrapText="1"/>
    </xf>
    <xf numFmtId="0" fontId="15" fillId="8" borderId="27"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5" fillId="8" borderId="29" xfId="0" applyFont="1" applyFill="1" applyBorder="1" applyAlignment="1">
      <alignment horizontal="center" vertical="center" wrapText="1" readingOrder="1"/>
    </xf>
    <xf numFmtId="0" fontId="9" fillId="0" borderId="16" xfId="0" applyFont="1" applyBorder="1" applyAlignment="1" applyProtection="1">
      <alignment vertical="center" wrapText="1"/>
      <protection locked="0"/>
    </xf>
    <xf numFmtId="0" fontId="2" fillId="0" borderId="16" xfId="0" applyFont="1" applyBorder="1"/>
    <xf numFmtId="0" fontId="10" fillId="6" borderId="18" xfId="0" applyFont="1" applyFill="1" applyBorder="1" applyAlignment="1">
      <alignment horizontal="center" vertical="center" wrapText="1"/>
    </xf>
    <xf numFmtId="0" fontId="19" fillId="0" borderId="0" xfId="0" applyFont="1" applyBorder="1" applyAlignment="1" applyProtection="1">
      <alignment horizontal="left" vertical="center" wrapText="1"/>
      <protection locked="0"/>
    </xf>
    <xf numFmtId="0" fontId="11" fillId="0" borderId="0" xfId="0" applyFont="1" applyFill="1" applyProtection="1">
      <protection locked="0"/>
    </xf>
    <xf numFmtId="0" fontId="13" fillId="6" borderId="33" xfId="0" applyFont="1" applyFill="1" applyBorder="1" applyAlignment="1">
      <alignment horizontal="center" vertical="center" wrapText="1" readingOrder="1"/>
    </xf>
    <xf numFmtId="39" fontId="11" fillId="0" borderId="21" xfId="1" applyNumberFormat="1" applyFont="1" applyFill="1" applyBorder="1" applyAlignment="1" applyProtection="1">
      <alignment horizontal="center" vertical="center" wrapText="1" readingOrder="1"/>
      <protection locked="0"/>
    </xf>
    <xf numFmtId="0" fontId="10" fillId="6" borderId="18" xfId="0" applyFont="1" applyFill="1" applyBorder="1" applyAlignment="1" applyProtection="1">
      <alignment horizontal="center" vertical="center" wrapText="1"/>
      <protection locked="0"/>
    </xf>
    <xf numFmtId="10" fontId="21" fillId="8" borderId="29" xfId="2" applyNumberFormat="1" applyFont="1" applyFill="1" applyBorder="1" applyAlignment="1">
      <alignment horizontal="center" vertical="center" wrapText="1" readingOrder="1"/>
    </xf>
    <xf numFmtId="0" fontId="3" fillId="9" borderId="34" xfId="0" applyFont="1" applyFill="1" applyBorder="1" applyAlignment="1">
      <alignment vertical="top" wrapText="1"/>
    </xf>
    <xf numFmtId="0" fontId="0" fillId="0" borderId="35" xfId="0" applyBorder="1"/>
    <xf numFmtId="0" fontId="3" fillId="9" borderId="36" xfId="0" applyFont="1" applyFill="1" applyBorder="1" applyAlignment="1">
      <alignment vertical="top" wrapText="1"/>
    </xf>
    <xf numFmtId="49" fontId="15" fillId="8" borderId="39" xfId="0" applyNumberFormat="1" applyFont="1" applyFill="1" applyBorder="1" applyAlignment="1">
      <alignment horizontal="center" vertical="center" wrapText="1" readingOrder="1"/>
    </xf>
    <xf numFmtId="0" fontId="15" fillId="8" borderId="40" xfId="0" applyFont="1" applyFill="1" applyBorder="1" applyAlignment="1">
      <alignment horizontal="center" vertical="center" wrapText="1" readingOrder="1"/>
    </xf>
    <xf numFmtId="10" fontId="21" fillId="8" borderId="27" xfId="2" applyNumberFormat="1" applyFont="1" applyFill="1" applyBorder="1" applyAlignment="1">
      <alignment horizontal="center" vertical="center" wrapText="1" readingOrder="1"/>
    </xf>
    <xf numFmtId="0" fontId="21" fillId="0" borderId="27" xfId="0" applyFont="1" applyFill="1" applyBorder="1" applyAlignment="1">
      <alignment horizontal="center" vertical="center" wrapText="1" readingOrder="1"/>
    </xf>
    <xf numFmtId="0" fontId="21" fillId="0" borderId="28" xfId="0" applyFont="1" applyFill="1" applyBorder="1" applyAlignment="1">
      <alignment horizontal="center" vertical="center" wrapText="1" readingOrder="1"/>
    </xf>
    <xf numFmtId="3" fontId="21" fillId="0" borderId="28" xfId="0" applyNumberFormat="1" applyFont="1" applyFill="1" applyBorder="1" applyAlignment="1">
      <alignment horizontal="center" vertical="center" wrapText="1" readingOrder="1"/>
    </xf>
    <xf numFmtId="4" fontId="21" fillId="0" borderId="28" xfId="0" applyNumberFormat="1" applyFont="1" applyFill="1" applyBorder="1" applyAlignment="1">
      <alignment horizontal="center" vertical="center" wrapText="1" readingOrder="1"/>
    </xf>
    <xf numFmtId="0" fontId="15" fillId="0" borderId="28" xfId="0" applyFont="1" applyFill="1" applyBorder="1" applyAlignment="1">
      <alignment horizontal="center" vertical="center" wrapText="1" readingOrder="1"/>
    </xf>
    <xf numFmtId="0" fontId="15" fillId="0" borderId="29" xfId="0" applyFont="1" applyFill="1" applyBorder="1" applyAlignment="1">
      <alignment horizontal="center" vertical="center" wrapText="1" readingOrder="1"/>
    </xf>
    <xf numFmtId="3" fontId="21" fillId="0" borderId="39" xfId="0" applyNumberFormat="1" applyFont="1" applyFill="1" applyBorder="1" applyAlignment="1">
      <alignment horizontal="center" vertical="center" wrapText="1" readingOrder="1"/>
    </xf>
    <xf numFmtId="4" fontId="21" fillId="0" borderId="38" xfId="0" applyNumberFormat="1" applyFont="1" applyFill="1" applyBorder="1" applyAlignment="1">
      <alignment horizontal="center" vertical="center" wrapText="1" readingOrder="1"/>
    </xf>
    <xf numFmtId="0" fontId="25" fillId="0" borderId="0" xfId="0" applyNumberFormat="1" applyFont="1" applyFill="1" applyBorder="1" applyAlignment="1">
      <alignment vertical="center" wrapText="1" readingOrder="1"/>
    </xf>
    <xf numFmtId="0" fontId="25" fillId="0" borderId="0" xfId="0" applyNumberFormat="1" applyFont="1" applyFill="1" applyBorder="1" applyAlignment="1">
      <alignment vertical="center" readingOrder="1"/>
    </xf>
    <xf numFmtId="164" fontId="6" fillId="0" borderId="12" xfId="0" applyNumberFormat="1" applyFont="1" applyBorder="1" applyAlignment="1">
      <alignment horizontal="center" vertical="center" wrapText="1"/>
    </xf>
    <xf numFmtId="4" fontId="21" fillId="0" borderId="28" xfId="0" applyNumberFormat="1" applyFont="1" applyFill="1" applyBorder="1" applyAlignment="1">
      <alignment horizontal="right" vertical="center" wrapText="1" readingOrder="1"/>
    </xf>
    <xf numFmtId="0" fontId="31" fillId="10" borderId="1" xfId="0" applyFont="1" applyFill="1" applyBorder="1" applyAlignment="1">
      <alignment wrapText="1"/>
    </xf>
    <xf numFmtId="0" fontId="31" fillId="10" borderId="5" xfId="0" applyFont="1" applyFill="1" applyBorder="1" applyAlignment="1">
      <alignment wrapText="1"/>
    </xf>
    <xf numFmtId="0" fontId="33" fillId="11" borderId="6" xfId="0" applyFont="1" applyFill="1" applyBorder="1" applyAlignment="1">
      <alignment horizontal="center" wrapText="1"/>
    </xf>
    <xf numFmtId="0" fontId="31" fillId="10" borderId="8" xfId="0" applyFont="1" applyFill="1" applyBorder="1" applyAlignment="1">
      <alignment wrapText="1"/>
    </xf>
    <xf numFmtId="0" fontId="34" fillId="0" borderId="10" xfId="0" applyFont="1" applyFill="1" applyBorder="1" applyAlignment="1">
      <alignment horizontal="center" wrapText="1"/>
    </xf>
    <xf numFmtId="0" fontId="14" fillId="0" borderId="55" xfId="0" applyFont="1" applyFill="1" applyBorder="1" applyAlignment="1"/>
    <xf numFmtId="0" fontId="35" fillId="0" borderId="0" xfId="0" applyFont="1" applyBorder="1"/>
    <xf numFmtId="0" fontId="35" fillId="0" borderId="42" xfId="0" applyFont="1" applyBorder="1"/>
    <xf numFmtId="0" fontId="15" fillId="15" borderId="18" xfId="0" applyFont="1" applyFill="1" applyBorder="1" applyAlignment="1">
      <alignment horizontal="center" vertical="center" wrapText="1"/>
    </xf>
    <xf numFmtId="0" fontId="15" fillId="15" borderId="30" xfId="0" applyFont="1" applyFill="1" applyBorder="1" applyAlignment="1">
      <alignment horizontal="center" vertical="center"/>
    </xf>
    <xf numFmtId="0" fontId="15" fillId="15" borderId="30" xfId="0" applyFont="1" applyFill="1" applyBorder="1" applyAlignment="1">
      <alignment horizontal="center" vertical="center" wrapText="1"/>
    </xf>
    <xf numFmtId="0" fontId="14" fillId="0" borderId="55" xfId="0" applyFont="1" applyFill="1" applyBorder="1" applyAlignment="1">
      <alignment wrapText="1"/>
    </xf>
    <xf numFmtId="43" fontId="11" fillId="0" borderId="68" xfId="0" applyNumberFormat="1" applyFont="1" applyFill="1" applyBorder="1" applyAlignment="1">
      <alignment wrapText="1" readingOrder="1"/>
    </xf>
    <xf numFmtId="43" fontId="38" fillId="0" borderId="68" xfId="0" applyNumberFormat="1" applyFont="1" applyFill="1" applyBorder="1" applyAlignment="1">
      <alignment wrapText="1" readingOrder="1"/>
    </xf>
    <xf numFmtId="43" fontId="11" fillId="0" borderId="67" xfId="0" applyNumberFormat="1" applyFont="1" applyFill="1" applyBorder="1" applyAlignment="1">
      <alignment wrapText="1" readingOrder="1"/>
    </xf>
    <xf numFmtId="0" fontId="0" fillId="0" borderId="55" xfId="0" applyBorder="1"/>
    <xf numFmtId="0" fontId="0" fillId="0" borderId="0" xfId="0" applyBorder="1"/>
    <xf numFmtId="0" fontId="15" fillId="0" borderId="70" xfId="0" applyFont="1" applyFill="1" applyBorder="1" applyAlignment="1">
      <alignment vertical="center" wrapText="1" readingOrder="1"/>
    </xf>
    <xf numFmtId="0" fontId="21" fillId="0" borderId="70" xfId="0" applyFont="1" applyFill="1" applyBorder="1" applyAlignment="1">
      <alignment horizontal="center" vertical="center" wrapText="1" readingOrder="1"/>
    </xf>
    <xf numFmtId="3" fontId="21" fillId="0" borderId="70" xfId="0" applyNumberFormat="1" applyFont="1" applyFill="1" applyBorder="1" applyAlignment="1">
      <alignment horizontal="center" vertical="center" wrapText="1" readingOrder="1"/>
    </xf>
    <xf numFmtId="4" fontId="21" fillId="0" borderId="70" xfId="0" applyNumberFormat="1" applyFont="1" applyFill="1" applyBorder="1" applyAlignment="1">
      <alignment vertical="center" wrapText="1" readingOrder="1"/>
    </xf>
    <xf numFmtId="0" fontId="23" fillId="9" borderId="71" xfId="0" applyFont="1" applyFill="1" applyBorder="1" applyAlignment="1">
      <alignment horizontal="center" vertical="center"/>
    </xf>
    <xf numFmtId="4" fontId="21" fillId="0" borderId="72" xfId="0" applyNumberFormat="1" applyFont="1" applyBorder="1" applyAlignment="1">
      <alignment horizontal="center" vertical="center" wrapText="1" readingOrder="1"/>
    </xf>
    <xf numFmtId="10" fontId="38" fillId="7" borderId="73" xfId="2" applyNumberFormat="1" applyFont="1" applyFill="1" applyBorder="1" applyAlignment="1" applyProtection="1">
      <alignment horizontal="center" vertical="center" wrapText="1" readingOrder="1"/>
      <protection locked="0"/>
    </xf>
    <xf numFmtId="165" fontId="38" fillId="7" borderId="74" xfId="0" applyNumberFormat="1" applyFont="1" applyFill="1" applyBorder="1" applyAlignment="1" applyProtection="1">
      <alignment horizontal="center" vertical="center" wrapText="1" readingOrder="1"/>
      <protection locked="0"/>
    </xf>
    <xf numFmtId="0" fontId="14" fillId="0" borderId="55" xfId="0" applyFont="1" applyFill="1" applyBorder="1" applyAlignment="1">
      <alignment vertical="center" wrapText="1"/>
    </xf>
    <xf numFmtId="0" fontId="0" fillId="0" borderId="0" xfId="0" applyAlignment="1">
      <alignment vertical="center"/>
    </xf>
    <xf numFmtId="0" fontId="9" fillId="0" borderId="55" xfId="0" applyFont="1" applyBorder="1" applyAlignment="1" applyProtection="1">
      <alignment vertical="center" wrapText="1"/>
      <protection locked="0"/>
    </xf>
    <xf numFmtId="0" fontId="22" fillId="0" borderId="55" xfId="0" applyFont="1" applyBorder="1" applyAlignment="1" applyProtection="1">
      <alignment vertical="center" wrapText="1"/>
      <protection locked="0"/>
    </xf>
    <xf numFmtId="0" fontId="17" fillId="0" borderId="0" xfId="0" applyFont="1" applyProtection="1">
      <protection locked="0"/>
    </xf>
    <xf numFmtId="0" fontId="10" fillId="0" borderId="0" xfId="0" applyFont="1"/>
    <xf numFmtId="0" fontId="10" fillId="0" borderId="0" xfId="0" applyFont="1" applyAlignment="1">
      <alignment vertical="center"/>
    </xf>
    <xf numFmtId="0" fontId="15" fillId="0" borderId="55" xfId="0" applyFont="1" applyFill="1" applyBorder="1" applyAlignment="1">
      <alignment horizontal="left" vertical="center" wrapText="1"/>
    </xf>
    <xf numFmtId="0" fontId="15" fillId="0" borderId="55" xfId="0" applyFont="1" applyFill="1" applyBorder="1" applyAlignment="1"/>
    <xf numFmtId="0" fontId="21" fillId="0" borderId="0" xfId="0" applyFont="1" applyBorder="1"/>
    <xf numFmtId="0" fontId="21" fillId="0" borderId="42" xfId="0" applyFont="1" applyBorder="1"/>
    <xf numFmtId="0" fontId="15" fillId="0" borderId="55" xfId="0" applyFont="1" applyFill="1" applyBorder="1" applyAlignment="1">
      <alignment vertical="center"/>
    </xf>
    <xf numFmtId="0" fontId="15" fillId="0" borderId="55" xfId="0" applyFont="1" applyFill="1" applyBorder="1" applyAlignment="1">
      <alignment wrapText="1"/>
    </xf>
    <xf numFmtId="0" fontId="9" fillId="0" borderId="25" xfId="0" applyFont="1" applyBorder="1" applyAlignment="1" applyProtection="1">
      <alignment vertical="center" wrapText="1"/>
      <protection locked="0"/>
    </xf>
    <xf numFmtId="0" fontId="21" fillId="0" borderId="25" xfId="0" applyFont="1" applyFill="1" applyBorder="1" applyAlignment="1">
      <alignment horizontal="left" vertical="center" wrapText="1" readingOrder="1"/>
    </xf>
    <xf numFmtId="0" fontId="21" fillId="0" borderId="25" xfId="0" applyFont="1" applyFill="1" applyBorder="1" applyAlignment="1">
      <alignment horizontal="center" vertical="center" wrapText="1" readingOrder="1"/>
    </xf>
    <xf numFmtId="3" fontId="21" fillId="0" borderId="25" xfId="0" applyNumberFormat="1" applyFont="1" applyFill="1" applyBorder="1" applyAlignment="1">
      <alignment horizontal="center" vertical="center" wrapText="1" readingOrder="1"/>
    </xf>
    <xf numFmtId="4" fontId="21" fillId="0" borderId="25" xfId="0" applyNumberFormat="1" applyFont="1" applyFill="1" applyBorder="1" applyAlignment="1">
      <alignment horizontal="right" vertical="center" wrapText="1" readingOrder="1"/>
    </xf>
    <xf numFmtId="10" fontId="21" fillId="8" borderId="21" xfId="2" applyNumberFormat="1" applyFont="1" applyFill="1" applyBorder="1" applyAlignment="1">
      <alignment horizontal="center" vertical="center" wrapText="1" readingOrder="1"/>
    </xf>
    <xf numFmtId="10" fontId="21" fillId="8" borderId="25" xfId="2" applyNumberFormat="1" applyFont="1" applyFill="1" applyBorder="1" applyAlignment="1">
      <alignment horizontal="center" vertical="center" wrapText="1" readingOrder="1"/>
    </xf>
    <xf numFmtId="0" fontId="21" fillId="0" borderId="28" xfId="0" applyFont="1" applyFill="1" applyBorder="1" applyAlignment="1">
      <alignment horizontal="left" vertical="center" wrapText="1" readingOrder="1"/>
    </xf>
    <xf numFmtId="10" fontId="21" fillId="8" borderId="28" xfId="2" applyNumberFormat="1" applyFont="1" applyFill="1" applyBorder="1" applyAlignment="1">
      <alignment horizontal="center" vertical="center" wrapText="1" readingOrder="1"/>
    </xf>
    <xf numFmtId="0" fontId="28" fillId="0" borderId="100" xfId="0" applyFont="1" applyBorder="1" applyAlignment="1" applyProtection="1">
      <alignment vertical="center" wrapText="1"/>
      <protection locked="0"/>
    </xf>
    <xf numFmtId="0" fontId="9" fillId="0" borderId="102" xfId="0" applyFont="1" applyBorder="1" applyAlignment="1" applyProtection="1">
      <alignment vertical="center" wrapText="1"/>
      <protection locked="0"/>
    </xf>
    <xf numFmtId="0" fontId="9" fillId="0" borderId="104" xfId="0" applyFont="1" applyBorder="1" applyAlignment="1" applyProtection="1">
      <alignment vertical="center" wrapText="1"/>
      <protection locked="0"/>
    </xf>
    <xf numFmtId="0" fontId="9" fillId="0" borderId="113" xfId="0" applyFont="1" applyBorder="1" applyAlignment="1" applyProtection="1">
      <alignment vertical="center" wrapText="1"/>
      <protection locked="0"/>
    </xf>
    <xf numFmtId="0" fontId="9" fillId="0" borderId="100" xfId="0" applyFont="1" applyBorder="1" applyAlignment="1" applyProtection="1">
      <alignment vertical="center" wrapText="1"/>
      <protection locked="0"/>
    </xf>
    <xf numFmtId="0" fontId="28" fillId="0" borderId="120" xfId="0" applyFont="1" applyBorder="1" applyAlignment="1" applyProtection="1">
      <alignment vertical="center" wrapText="1"/>
      <protection locked="0"/>
    </xf>
    <xf numFmtId="0" fontId="9" fillId="0" borderId="100" xfId="0" applyFont="1" applyBorder="1" applyAlignment="1" applyProtection="1">
      <alignment vertical="top" wrapText="1"/>
      <protection locked="0"/>
    </xf>
    <xf numFmtId="0" fontId="8" fillId="5" borderId="16"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7" xfId="0" applyFont="1" applyFill="1" applyBorder="1" applyAlignment="1">
      <alignment horizontal="left" vertical="center" wrapText="1"/>
    </xf>
    <xf numFmtId="0" fontId="19" fillId="0" borderId="30" xfId="0" applyFont="1" applyBorder="1" applyAlignment="1" applyProtection="1">
      <alignment horizontal="left" vertical="center" wrapText="1"/>
      <protection locked="0"/>
    </xf>
    <xf numFmtId="0" fontId="19" fillId="0" borderId="3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17" xfId="0" applyFon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7" fillId="4" borderId="16" xfId="0" applyFont="1" applyFill="1" applyBorder="1" applyAlignment="1">
      <alignment horizontal="left" vertical="center"/>
    </xf>
    <xf numFmtId="0" fontId="7" fillId="4" borderId="0" xfId="0" applyFont="1" applyFill="1" applyAlignment="1">
      <alignment horizontal="left" vertical="center"/>
    </xf>
    <xf numFmtId="0" fontId="7" fillId="4" borderId="17" xfId="0" applyFont="1" applyFill="1" applyBorder="1" applyAlignment="1">
      <alignment horizontal="left" vertical="center"/>
    </xf>
    <xf numFmtId="0" fontId="8" fillId="5" borderId="16" xfId="0" applyFont="1" applyFill="1" applyBorder="1" applyAlignment="1">
      <alignment horizontal="left" vertical="center"/>
    </xf>
    <xf numFmtId="0" fontId="8" fillId="5" borderId="0" xfId="0" applyFont="1" applyFill="1" applyAlignment="1">
      <alignment horizontal="left" vertical="center"/>
    </xf>
    <xf numFmtId="0" fontId="8" fillId="5" borderId="17"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4" fillId="8" borderId="37" xfId="0" applyFont="1" applyFill="1" applyBorder="1" applyAlignment="1">
      <alignment horizontal="center" vertical="center" wrapText="1" readingOrder="1"/>
    </xf>
    <xf numFmtId="0" fontId="14" fillId="8" borderId="38" xfId="0" applyFont="1" applyFill="1" applyBorder="1" applyAlignment="1">
      <alignment horizontal="center" vertical="center" wrapText="1" readingOrder="1"/>
    </xf>
    <xf numFmtId="0" fontId="10" fillId="9" borderId="19" xfId="0" applyFont="1" applyFill="1" applyBorder="1" applyAlignment="1">
      <alignment horizontal="left" vertical="center" wrapText="1"/>
    </xf>
    <xf numFmtId="0" fontId="0" fillId="3" borderId="16" xfId="0" applyFill="1" applyBorder="1" applyAlignment="1">
      <alignment horizontal="center"/>
    </xf>
    <xf numFmtId="0" fontId="0" fillId="3" borderId="0" xfId="0" applyFill="1" applyAlignment="1">
      <alignment horizontal="center"/>
    </xf>
    <xf numFmtId="0" fontId="0" fillId="3" borderId="17"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0" xfId="0" applyFont="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13" fillId="6" borderId="20" xfId="0" applyFont="1" applyFill="1" applyBorder="1" applyAlignment="1">
      <alignment horizontal="center" vertical="center" wrapText="1" readingOrder="1"/>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33" xfId="0" applyFont="1" applyFill="1" applyBorder="1" applyAlignment="1">
      <alignment horizontal="center" vertical="center" wrapText="1" readingOrder="1"/>
    </xf>
    <xf numFmtId="0" fontId="14" fillId="8" borderId="25" xfId="0" applyFont="1" applyFill="1" applyBorder="1" applyAlignment="1">
      <alignment horizontal="center" vertical="center" wrapText="1" readingOrder="1"/>
    </xf>
    <xf numFmtId="0" fontId="11" fillId="6" borderId="25" xfId="0" applyFont="1" applyFill="1" applyBorder="1" applyAlignment="1">
      <alignment vertical="top" wrapText="1"/>
    </xf>
    <xf numFmtId="0" fontId="14" fillId="8" borderId="22" xfId="0" applyFont="1" applyFill="1" applyBorder="1" applyAlignment="1">
      <alignment horizontal="center" vertical="center" wrapText="1" readingOrder="1"/>
    </xf>
    <xf numFmtId="0" fontId="14" fillId="8" borderId="21" xfId="0" applyFont="1" applyFill="1" applyBorder="1" applyAlignment="1">
      <alignment horizontal="center" vertical="center" wrapText="1" readingOrder="1"/>
    </xf>
    <xf numFmtId="0" fontId="11" fillId="6" borderId="26" xfId="0" applyFont="1" applyFill="1" applyBorder="1" applyAlignment="1">
      <alignment vertical="top" wrapText="1"/>
    </xf>
    <xf numFmtId="39" fontId="11" fillId="0" borderId="22" xfId="1" applyNumberFormat="1" applyFont="1" applyFill="1" applyBorder="1" applyAlignment="1" applyProtection="1">
      <alignment horizontal="center" vertical="center" wrapText="1" readingOrder="1"/>
      <protection locked="0"/>
    </xf>
    <xf numFmtId="39" fontId="11" fillId="0" borderId="33" xfId="1" applyNumberFormat="1" applyFont="1" applyFill="1" applyBorder="1" applyAlignment="1" applyProtection="1">
      <alignment horizontal="center" vertical="center" wrapText="1" readingOrder="1"/>
      <protection locked="0"/>
    </xf>
    <xf numFmtId="39" fontId="11" fillId="0" borderId="21" xfId="1" applyNumberFormat="1" applyFont="1" applyFill="1" applyBorder="1" applyAlignment="1" applyProtection="1">
      <alignment horizontal="center" vertical="center" wrapText="1" readingOrder="1"/>
      <protection locked="0"/>
    </xf>
    <xf numFmtId="0" fontId="17" fillId="0" borderId="0" xfId="0" applyFont="1" applyAlignment="1">
      <alignment horizontal="left" vertical="center" wrapText="1"/>
    </xf>
    <xf numFmtId="39" fontId="11" fillId="0" borderId="24"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10" fontId="11" fillId="7" borderId="25" xfId="2" applyNumberFormat="1" applyFont="1" applyFill="1" applyBorder="1" applyAlignment="1" applyProtection="1">
      <alignment horizontal="center" vertical="center" wrapText="1" readingOrder="1"/>
    </xf>
    <xf numFmtId="10" fontId="11" fillId="7" borderId="26" xfId="2" applyNumberFormat="1" applyFont="1" applyFill="1" applyBorder="1" applyAlignment="1" applyProtection="1">
      <alignment horizontal="center" vertical="center" wrapText="1" readingOrder="1"/>
    </xf>
    <xf numFmtId="0" fontId="35" fillId="12" borderId="55" xfId="0" applyFont="1" applyFill="1" applyBorder="1" applyAlignment="1"/>
    <xf numFmtId="0" fontId="35" fillId="12" borderId="0" xfId="0" applyFont="1" applyFill="1" applyBorder="1" applyAlignment="1"/>
    <xf numFmtId="0" fontId="35" fillId="12" borderId="42" xfId="0" applyFont="1" applyFill="1" applyBorder="1" applyAlignment="1"/>
    <xf numFmtId="0" fontId="36" fillId="13" borderId="55" xfId="0" applyFont="1" applyFill="1" applyBorder="1" applyAlignment="1"/>
    <xf numFmtId="0" fontId="36" fillId="13" borderId="0" xfId="0" applyFont="1" applyFill="1" applyBorder="1" applyAlignment="1"/>
    <xf numFmtId="0" fontId="36" fillId="13" borderId="42" xfId="0" applyFont="1" applyFill="1" applyBorder="1" applyAlignment="1"/>
    <xf numFmtId="0" fontId="32" fillId="14" borderId="55" xfId="0" applyFont="1" applyFill="1" applyBorder="1" applyAlignment="1"/>
    <xf numFmtId="0" fontId="32" fillId="14" borderId="0" xfId="0" applyFont="1" applyFill="1" applyBorder="1" applyAlignment="1"/>
    <xf numFmtId="0" fontId="32" fillId="14" borderId="42" xfId="0" applyFont="1" applyFill="1" applyBorder="1" applyAlignment="1"/>
    <xf numFmtId="0" fontId="35" fillId="0" borderId="0" xfId="0" applyFont="1" applyBorder="1" applyAlignment="1">
      <alignment horizontal="left" wrapText="1"/>
    </xf>
    <xf numFmtId="0" fontId="35" fillId="0" borderId="42" xfId="0" applyFont="1" applyBorder="1" applyAlignment="1">
      <alignment horizontal="left" wrapText="1"/>
    </xf>
    <xf numFmtId="0" fontId="21" fillId="10" borderId="56" xfId="0" applyFont="1" applyFill="1" applyBorder="1" applyAlignment="1">
      <alignment horizontal="left" vertical="center" wrapText="1"/>
    </xf>
    <xf numFmtId="0" fontId="21" fillId="10" borderId="57" xfId="0" applyFont="1" applyFill="1" applyBorder="1" applyAlignment="1">
      <alignment horizontal="left" vertical="center" wrapText="1"/>
    </xf>
    <xf numFmtId="0" fontId="21" fillId="10" borderId="58" xfId="0" applyFont="1" applyFill="1" applyBorder="1" applyAlignment="1">
      <alignment horizontal="left" vertical="center" wrapText="1"/>
    </xf>
    <xf numFmtId="0" fontId="32" fillId="0" borderId="2" xfId="0" applyFont="1" applyFill="1" applyBorder="1" applyAlignment="1">
      <alignment horizontal="center" wrapText="1"/>
    </xf>
    <xf numFmtId="0" fontId="32" fillId="0" borderId="3" xfId="0" applyFont="1" applyFill="1" applyBorder="1" applyAlignment="1">
      <alignment horizontal="center" wrapText="1"/>
    </xf>
    <xf numFmtId="0" fontId="32" fillId="0" borderId="50" xfId="0" applyFont="1" applyFill="1" applyBorder="1" applyAlignment="1">
      <alignment horizontal="center" wrapText="1"/>
    </xf>
    <xf numFmtId="0" fontId="33" fillId="11" borderId="5" xfId="0" applyFont="1" applyFill="1" applyBorder="1" applyAlignment="1">
      <alignment horizontal="center" wrapText="1"/>
    </xf>
    <xf numFmtId="0" fontId="33" fillId="11" borderId="0" xfId="0" applyFont="1" applyFill="1" applyBorder="1" applyAlignment="1">
      <alignment horizontal="center" wrapText="1"/>
    </xf>
    <xf numFmtId="0" fontId="33" fillId="11" borderId="51" xfId="0" applyFont="1" applyFill="1" applyBorder="1" applyAlignment="1">
      <alignment horizontal="center" wrapText="1"/>
    </xf>
    <xf numFmtId="0" fontId="34" fillId="0" borderId="8" xfId="0" applyFont="1" applyFill="1" applyBorder="1" applyAlignment="1">
      <alignment horizontal="center" wrapText="1"/>
    </xf>
    <xf numFmtId="0" fontId="34" fillId="0" borderId="9" xfId="0" applyFont="1" applyFill="1" applyBorder="1" applyAlignment="1">
      <alignment horizontal="center" wrapText="1"/>
    </xf>
    <xf numFmtId="0" fontId="34" fillId="0" borderId="52" xfId="0" applyFont="1" applyFill="1" applyBorder="1" applyAlignment="1">
      <alignment horizontal="center" wrapText="1"/>
    </xf>
    <xf numFmtId="0" fontId="35" fillId="0" borderId="53" xfId="0" applyFont="1" applyFill="1" applyBorder="1" applyAlignment="1"/>
    <xf numFmtId="0" fontId="35" fillId="0" borderId="14" xfId="0" applyFont="1" applyFill="1" applyBorder="1" applyAlignment="1"/>
    <xf numFmtId="0" fontId="35" fillId="0" borderId="54" xfId="0" applyFont="1" applyFill="1" applyBorder="1" applyAlignment="1"/>
    <xf numFmtId="0" fontId="7" fillId="4" borderId="55" xfId="0" applyFont="1" applyFill="1" applyBorder="1" applyAlignment="1">
      <alignment horizontal="left" vertical="center"/>
    </xf>
    <xf numFmtId="0" fontId="7" fillId="4" borderId="0" xfId="0" applyFont="1" applyFill="1" applyBorder="1" applyAlignment="1">
      <alignment horizontal="left" vertical="center"/>
    </xf>
    <xf numFmtId="0" fontId="7" fillId="4" borderId="42" xfId="0" applyFont="1" applyFill="1" applyBorder="1" applyAlignment="1">
      <alignment horizontal="left" vertical="center"/>
    </xf>
    <xf numFmtId="0" fontId="8" fillId="5" borderId="55" xfId="0" applyFont="1" applyFill="1" applyBorder="1" applyAlignment="1">
      <alignment horizontal="left" vertical="center"/>
    </xf>
    <xf numFmtId="0" fontId="8" fillId="5" borderId="0" xfId="0" applyFont="1" applyFill="1" applyBorder="1" applyAlignment="1">
      <alignment horizontal="left" vertical="center"/>
    </xf>
    <xf numFmtId="0" fontId="8" fillId="5" borderId="42" xfId="0" applyFont="1" applyFill="1" applyBorder="1" applyAlignment="1">
      <alignment horizontal="left" vertical="center"/>
    </xf>
    <xf numFmtId="0" fontId="13" fillId="6" borderId="64" xfId="0" applyFont="1" applyFill="1" applyBorder="1" applyAlignment="1">
      <alignment horizontal="center" vertical="center" wrapText="1" readingOrder="1"/>
    </xf>
    <xf numFmtId="0" fontId="13" fillId="6" borderId="65" xfId="0" applyFont="1" applyFill="1" applyBorder="1" applyAlignment="1">
      <alignment horizontal="center" vertical="center" wrapText="1" readingOrder="1"/>
    </xf>
    <xf numFmtId="0" fontId="21" fillId="10" borderId="59" xfId="0" applyFont="1" applyFill="1" applyBorder="1" applyAlignment="1">
      <alignment horizontal="left" vertical="center" wrapText="1"/>
    </xf>
    <xf numFmtId="0" fontId="21" fillId="10" borderId="43" xfId="0" applyFont="1" applyFill="1" applyBorder="1" applyAlignment="1">
      <alignment horizontal="left" vertical="center" wrapText="1"/>
    </xf>
    <xf numFmtId="0" fontId="21" fillId="10" borderId="60" xfId="0" applyFont="1" applyFill="1" applyBorder="1" applyAlignment="1">
      <alignment horizontal="left" vertical="center" wrapText="1"/>
    </xf>
    <xf numFmtId="0" fontId="21" fillId="10" borderId="61" xfId="0" applyFont="1" applyFill="1" applyBorder="1" applyAlignment="1">
      <alignment horizontal="left" vertical="center" wrapText="1"/>
    </xf>
    <xf numFmtId="0" fontId="21" fillId="10" borderId="62" xfId="0" applyFont="1" applyFill="1" applyBorder="1" applyAlignment="1">
      <alignment horizontal="left" vertical="center" wrapText="1"/>
    </xf>
    <xf numFmtId="0" fontId="21" fillId="10" borderId="63" xfId="0" applyFont="1" applyFill="1" applyBorder="1" applyAlignment="1">
      <alignment horizontal="left" vertical="center" wrapText="1"/>
    </xf>
    <xf numFmtId="0" fontId="37" fillId="0" borderId="0" xfId="0" applyFont="1" applyBorder="1" applyAlignment="1">
      <alignment horizontal="left" wrapText="1"/>
    </xf>
    <xf numFmtId="0" fontId="37" fillId="0" borderId="42" xfId="0" applyFont="1" applyBorder="1" applyAlignment="1">
      <alignment horizontal="left" wrapText="1"/>
    </xf>
    <xf numFmtId="0" fontId="39" fillId="0" borderId="0" xfId="0" applyFont="1" applyBorder="1" applyAlignment="1">
      <alignment horizontal="left" vertical="center" wrapText="1"/>
    </xf>
    <xf numFmtId="0" fontId="39" fillId="0" borderId="42" xfId="0" applyFont="1" applyBorder="1" applyAlignment="1">
      <alignment horizontal="left" vertical="center" wrapText="1"/>
    </xf>
    <xf numFmtId="0" fontId="29" fillId="0" borderId="0" xfId="0" applyFont="1" applyBorder="1" applyAlignment="1">
      <alignment horizontal="left" vertical="center" wrapText="1"/>
    </xf>
    <xf numFmtId="0" fontId="29" fillId="0" borderId="42" xfId="0" applyFont="1" applyBorder="1" applyAlignment="1">
      <alignment horizontal="left" vertical="center" wrapText="1"/>
    </xf>
    <xf numFmtId="0" fontId="14" fillId="0" borderId="55" xfId="0" applyFont="1" applyFill="1" applyBorder="1" applyAlignment="1">
      <alignment horizontal="left" vertical="center" wrapText="1"/>
    </xf>
    <xf numFmtId="43" fontId="17" fillId="0" borderId="66" xfId="0" applyNumberFormat="1" applyFont="1" applyFill="1" applyBorder="1" applyAlignment="1">
      <alignment wrapText="1" readingOrder="1"/>
    </xf>
    <xf numFmtId="43" fontId="17" fillId="0" borderId="67" xfId="0" applyNumberFormat="1" applyFont="1" applyFill="1" applyBorder="1" applyAlignment="1">
      <alignment wrapText="1" readingOrder="1"/>
    </xf>
    <xf numFmtId="43" fontId="17" fillId="0" borderId="68" xfId="0" applyNumberFormat="1" applyFont="1" applyFill="1" applyBorder="1" applyAlignment="1">
      <alignment wrapText="1" readingOrder="1"/>
    </xf>
    <xf numFmtId="0" fontId="17" fillId="0" borderId="68" xfId="0" applyFont="1" applyFill="1" applyBorder="1" applyAlignment="1">
      <alignment wrapText="1" readingOrder="1"/>
    </xf>
    <xf numFmtId="0" fontId="17" fillId="0" borderId="67" xfId="0" applyFont="1" applyFill="1" applyBorder="1" applyAlignment="1">
      <alignment wrapText="1" readingOrder="1"/>
    </xf>
    <xf numFmtId="10" fontId="11" fillId="7" borderId="69" xfId="2" applyNumberFormat="1" applyFont="1" applyFill="1" applyBorder="1" applyAlignment="1" applyProtection="1">
      <alignment horizontal="center" vertical="center" wrapText="1" readingOrder="1"/>
    </xf>
    <xf numFmtId="0" fontId="15" fillId="8" borderId="25" xfId="0" applyFont="1" applyFill="1" applyBorder="1" applyAlignment="1">
      <alignment horizontal="center" vertical="center" wrapText="1" readingOrder="1"/>
    </xf>
    <xf numFmtId="0" fontId="17" fillId="6" borderId="25" xfId="0" applyFont="1" applyFill="1" applyBorder="1" applyAlignment="1">
      <alignment vertical="top" wrapText="1"/>
    </xf>
    <xf numFmtId="0" fontId="11" fillId="6" borderId="69" xfId="0" applyFont="1" applyFill="1" applyBorder="1" applyAlignment="1">
      <alignment vertical="top" wrapText="1"/>
    </xf>
    <xf numFmtId="0" fontId="41" fillId="0" borderId="0" xfId="0" applyFont="1" applyBorder="1" applyAlignment="1">
      <alignment horizontal="left" vertical="center" wrapText="1"/>
    </xf>
    <xf numFmtId="0" fontId="41" fillId="0" borderId="42" xfId="0" applyFont="1" applyBorder="1" applyAlignment="1">
      <alignment horizontal="left" vertical="center" wrapText="1"/>
    </xf>
    <xf numFmtId="0" fontId="26" fillId="0" borderId="0" xfId="0" applyFont="1" applyBorder="1" applyAlignment="1">
      <alignment horizontal="left" vertical="center" wrapText="1"/>
    </xf>
    <xf numFmtId="0" fontId="26" fillId="0" borderId="42" xfId="0" applyFont="1" applyBorder="1" applyAlignment="1">
      <alignment horizontal="left" vertical="center" wrapText="1"/>
    </xf>
    <xf numFmtId="0" fontId="32" fillId="14" borderId="55" xfId="0" applyFont="1" applyFill="1" applyBorder="1" applyAlignment="1">
      <alignment wrapText="1"/>
    </xf>
    <xf numFmtId="0" fontId="32" fillId="14" borderId="0" xfId="0" applyFont="1" applyFill="1" applyBorder="1" applyAlignment="1">
      <alignment wrapText="1"/>
    </xf>
    <xf numFmtId="0" fontId="32" fillId="14" borderId="42" xfId="0" applyFont="1" applyFill="1" applyBorder="1" applyAlignment="1">
      <alignment wrapText="1"/>
    </xf>
    <xf numFmtId="0" fontId="29" fillId="0" borderId="44" xfId="0" applyFont="1" applyBorder="1" applyAlignment="1">
      <alignment horizontal="left" vertical="center" wrapText="1"/>
    </xf>
    <xf numFmtId="0" fontId="29" fillId="0" borderId="45" xfId="0" applyFont="1" applyBorder="1" applyAlignment="1">
      <alignment horizontal="left" vertical="center" wrapText="1"/>
    </xf>
    <xf numFmtId="0" fontId="29" fillId="0" borderId="46" xfId="0" applyFont="1" applyBorder="1" applyAlignment="1">
      <alignment horizontal="left" vertical="center" wrapText="1"/>
    </xf>
    <xf numFmtId="0" fontId="15" fillId="0" borderId="55" xfId="0" applyFont="1" applyFill="1" applyBorder="1" applyAlignment="1">
      <alignment horizontal="left" vertical="center" wrapText="1"/>
    </xf>
    <xf numFmtId="0" fontId="26" fillId="0" borderId="44" xfId="0" applyFont="1" applyBorder="1" applyAlignment="1">
      <alignment horizontal="left" vertical="center" wrapText="1"/>
    </xf>
    <xf numFmtId="0" fontId="26" fillId="0" borderId="45" xfId="0" applyFont="1" applyBorder="1" applyAlignment="1">
      <alignment horizontal="left" vertical="center" wrapText="1"/>
    </xf>
    <xf numFmtId="0" fontId="26" fillId="0" borderId="46" xfId="0" applyFont="1" applyBorder="1" applyAlignment="1">
      <alignment horizontal="left" vertical="center" wrapText="1"/>
    </xf>
    <xf numFmtId="0" fontId="21" fillId="0" borderId="0" xfId="0" applyFont="1" applyBorder="1" applyAlignment="1">
      <alignment horizontal="left" wrapText="1"/>
    </xf>
    <xf numFmtId="0" fontId="21" fillId="0" borderId="42" xfId="0" applyFont="1" applyBorder="1" applyAlignment="1">
      <alignment horizontal="left" wrapText="1"/>
    </xf>
    <xf numFmtId="0" fontId="42" fillId="0" borderId="0" xfId="0" applyFont="1" applyFill="1" applyBorder="1" applyAlignment="1">
      <alignment wrapText="1"/>
    </xf>
    <xf numFmtId="0" fontId="42" fillId="0" borderId="42" xfId="0" applyFont="1" applyFill="1" applyBorder="1" applyAlignment="1">
      <alignment wrapText="1"/>
    </xf>
    <xf numFmtId="0" fontId="42" fillId="0" borderId="0" xfId="0" applyFont="1" applyBorder="1" applyAlignment="1">
      <alignment horizontal="left" wrapText="1"/>
    </xf>
    <xf numFmtId="0" fontId="42" fillId="0" borderId="42" xfId="0" applyFont="1" applyBorder="1" applyAlignment="1">
      <alignment horizontal="left" wrapText="1"/>
    </xf>
    <xf numFmtId="0" fontId="44" fillId="0" borderId="0" xfId="0" applyFont="1" applyBorder="1" applyAlignment="1">
      <alignment horizontal="left" vertical="center" wrapText="1"/>
    </xf>
    <xf numFmtId="0" fontId="44" fillId="0" borderId="42" xfId="0" applyFont="1" applyBorder="1" applyAlignment="1">
      <alignment horizontal="left" vertical="center" wrapText="1"/>
    </xf>
    <xf numFmtId="0" fontId="26" fillId="0" borderId="25" xfId="0" applyFont="1" applyBorder="1" applyAlignment="1">
      <alignment horizontal="left" vertical="center" wrapText="1"/>
    </xf>
    <xf numFmtId="0" fontId="30" fillId="9" borderId="25" xfId="0" applyFont="1" applyFill="1" applyBorder="1" applyAlignment="1">
      <alignment horizontal="left" vertical="center" wrapText="1"/>
    </xf>
    <xf numFmtId="0" fontId="0" fillId="0" borderId="0" xfId="0" applyFont="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39" fontId="11" fillId="0" borderId="49" xfId="1" applyNumberFormat="1" applyFont="1" applyFill="1" applyBorder="1" applyAlignment="1" applyProtection="1">
      <alignment horizontal="center" vertical="center" wrapText="1" readingOrder="1"/>
      <protection locked="0"/>
    </xf>
    <xf numFmtId="10" fontId="11" fillId="7" borderId="49" xfId="2" applyNumberFormat="1" applyFont="1" applyFill="1" applyBorder="1" applyAlignment="1" applyProtection="1">
      <alignment horizontal="center" vertical="center" wrapText="1" readingOrder="1"/>
    </xf>
    <xf numFmtId="0" fontId="9" fillId="0" borderId="25"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24" fillId="0" borderId="25" xfId="0" applyFont="1" applyBorder="1" applyAlignment="1" applyProtection="1">
      <alignment horizontal="left" vertical="center" wrapText="1"/>
      <protection locked="0"/>
    </xf>
    <xf numFmtId="0" fontId="26" fillId="9" borderId="73" xfId="0" applyFont="1" applyFill="1" applyBorder="1" applyAlignment="1">
      <alignment horizontal="left" vertical="center" wrapText="1"/>
    </xf>
    <xf numFmtId="0" fontId="8" fillId="5" borderId="98" xfId="0" applyFont="1" applyFill="1" applyBorder="1" applyAlignment="1">
      <alignment horizontal="left" vertical="center"/>
    </xf>
    <xf numFmtId="0" fontId="8" fillId="5" borderId="99" xfId="0" applyFont="1" applyFill="1" applyBorder="1" applyAlignment="1">
      <alignment horizontal="left" vertical="center"/>
    </xf>
    <xf numFmtId="0" fontId="27" fillId="0" borderId="25" xfId="0" applyFont="1" applyBorder="1" applyAlignment="1">
      <alignment horizontal="left" vertical="center" wrapText="1"/>
    </xf>
    <xf numFmtId="0" fontId="7" fillId="4" borderId="74" xfId="0" applyFont="1" applyFill="1" applyBorder="1" applyAlignment="1">
      <alignment horizontal="left" vertical="center"/>
    </xf>
    <xf numFmtId="0" fontId="7" fillId="4" borderId="80" xfId="0" applyFont="1" applyFill="1" applyBorder="1" applyAlignment="1">
      <alignment horizontal="left" vertical="center"/>
    </xf>
    <xf numFmtId="0" fontId="7" fillId="4" borderId="81" xfId="0" applyFont="1" applyFill="1" applyBorder="1" applyAlignment="1">
      <alignment horizontal="left" vertical="center"/>
    </xf>
    <xf numFmtId="0" fontId="7" fillId="4" borderId="98" xfId="0" applyFont="1" applyFill="1" applyBorder="1" applyAlignment="1">
      <alignment horizontal="left" vertical="center"/>
    </xf>
    <xf numFmtId="0" fontId="7" fillId="4" borderId="99" xfId="0" applyFont="1" applyFill="1" applyBorder="1" applyAlignment="1">
      <alignment horizontal="left" vertical="center"/>
    </xf>
    <xf numFmtId="0" fontId="8" fillId="5" borderId="9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99" xfId="0" applyFont="1" applyFill="1" applyBorder="1" applyAlignment="1">
      <alignment horizontal="left" vertical="center" wrapText="1"/>
    </xf>
    <xf numFmtId="0" fontId="28" fillId="0" borderId="75" xfId="0" applyFont="1" applyBorder="1" applyAlignment="1" applyProtection="1">
      <alignment horizontal="left" vertical="center" wrapText="1"/>
      <protection locked="0"/>
    </xf>
    <xf numFmtId="0" fontId="28" fillId="0" borderId="101" xfId="0" applyFont="1" applyBorder="1" applyAlignment="1" applyProtection="1">
      <alignment horizontal="left" vertical="center" wrapText="1"/>
      <protection locked="0"/>
    </xf>
    <xf numFmtId="0" fontId="9" fillId="0" borderId="97"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9" fillId="0" borderId="89" xfId="0" applyFont="1" applyBorder="1" applyAlignment="1" applyProtection="1">
      <alignment horizontal="left" vertical="top" wrapText="1"/>
      <protection locked="0"/>
    </xf>
    <xf numFmtId="0" fontId="24" fillId="0" borderId="95" xfId="0" applyFont="1" applyBorder="1" applyAlignment="1" applyProtection="1">
      <alignment horizontal="left" vertical="center" wrapText="1"/>
      <protection locked="0"/>
    </xf>
    <xf numFmtId="0" fontId="24" fillId="0" borderId="96" xfId="0" applyFont="1" applyBorder="1" applyAlignment="1" applyProtection="1">
      <alignment horizontal="left" vertical="center" wrapText="1"/>
      <protection locked="0"/>
    </xf>
    <xf numFmtId="0" fontId="26" fillId="0" borderId="24" xfId="0" applyFont="1" applyBorder="1" applyAlignment="1">
      <alignment horizontal="justify" vertical="center" wrapText="1"/>
    </xf>
    <xf numFmtId="0" fontId="26" fillId="0" borderId="25" xfId="0" applyFont="1" applyBorder="1" applyAlignment="1">
      <alignment horizontal="justify" vertical="center" wrapText="1"/>
    </xf>
    <xf numFmtId="0" fontId="24" fillId="0" borderId="24" xfId="0" applyFont="1" applyBorder="1" applyAlignment="1" applyProtection="1">
      <alignment horizontal="left" vertical="center" wrapText="1"/>
      <protection locked="0"/>
    </xf>
    <xf numFmtId="0" fontId="26" fillId="9" borderId="87" xfId="0" applyFont="1" applyFill="1" applyBorder="1" applyAlignment="1">
      <alignment horizontal="left" vertical="center" wrapText="1"/>
    </xf>
    <xf numFmtId="0" fontId="26" fillId="9" borderId="88" xfId="0" applyFont="1" applyFill="1" applyBorder="1" applyAlignment="1">
      <alignment horizontal="left" vertical="center" wrapText="1"/>
    </xf>
    <xf numFmtId="0" fontId="24" fillId="0" borderId="78" xfId="0" applyFont="1" applyBorder="1" applyAlignment="1" applyProtection="1">
      <alignment horizontal="left" vertical="center" wrapText="1"/>
      <protection locked="0"/>
    </xf>
    <xf numFmtId="0" fontId="24" fillId="0" borderId="79" xfId="0" applyFont="1" applyBorder="1" applyAlignment="1" applyProtection="1">
      <alignment horizontal="left" vertical="center" wrapText="1"/>
      <protection locked="0"/>
    </xf>
    <xf numFmtId="0" fontId="24" fillId="0" borderId="107" xfId="0" applyFont="1" applyBorder="1" applyAlignment="1" applyProtection="1">
      <alignment horizontal="left" vertical="center" wrapText="1"/>
      <protection locked="0"/>
    </xf>
    <xf numFmtId="0" fontId="30" fillId="9" borderId="73" xfId="0" applyFont="1" applyFill="1" applyBorder="1" applyAlignment="1">
      <alignment horizontal="left" vertical="center" wrapText="1"/>
    </xf>
    <xf numFmtId="0" fontId="24" fillId="0" borderId="92" xfId="0" applyFont="1" applyBorder="1" applyAlignment="1" applyProtection="1">
      <alignment horizontal="left" vertical="center" wrapText="1"/>
      <protection locked="0"/>
    </xf>
    <xf numFmtId="0" fontId="26" fillId="0" borderId="93" xfId="0" applyFont="1" applyBorder="1" applyAlignment="1">
      <alignment horizontal="left" vertical="center" wrapText="1"/>
    </xf>
    <xf numFmtId="0" fontId="26" fillId="0" borderId="94" xfId="0" applyFont="1" applyBorder="1" applyAlignment="1">
      <alignment horizontal="left" vertical="center" wrapText="1"/>
    </xf>
    <xf numFmtId="0" fontId="26" fillId="0" borderId="112" xfId="0" applyFont="1" applyBorder="1" applyAlignment="1">
      <alignment horizontal="left" vertical="center" wrapText="1"/>
    </xf>
    <xf numFmtId="0" fontId="24" fillId="0" borderId="76" xfId="0" applyFont="1" applyBorder="1" applyAlignment="1" applyProtection="1">
      <alignment horizontal="left" vertical="center" wrapText="1"/>
      <protection locked="0"/>
    </xf>
    <xf numFmtId="0" fontId="24" fillId="0" borderId="103" xfId="0" applyFont="1" applyBorder="1" applyAlignment="1" applyProtection="1">
      <alignment horizontal="left" vertical="center" wrapText="1"/>
      <protection locked="0"/>
    </xf>
    <xf numFmtId="0" fontId="29" fillId="0" borderId="77" xfId="0" applyFont="1" applyBorder="1" applyAlignment="1">
      <alignment horizontal="left" vertical="center" wrapText="1"/>
    </xf>
    <xf numFmtId="0" fontId="29" fillId="0" borderId="105" xfId="0" applyFont="1" applyBorder="1" applyAlignment="1">
      <alignment horizontal="left" vertical="center" wrapText="1"/>
    </xf>
    <xf numFmtId="0" fontId="26" fillId="0" borderId="78" xfId="0" applyFont="1" applyBorder="1" applyAlignment="1">
      <alignment horizontal="left" vertical="center" wrapText="1"/>
    </xf>
    <xf numFmtId="0" fontId="26" fillId="0" borderId="79" xfId="0" applyFont="1" applyBorder="1" applyAlignment="1">
      <alignment horizontal="left" vertical="center" wrapText="1"/>
    </xf>
    <xf numFmtId="0" fontId="26" fillId="0" borderId="107" xfId="0" applyFont="1" applyBorder="1" applyAlignment="1">
      <alignment horizontal="left" vertical="center" wrapText="1"/>
    </xf>
    <xf numFmtId="0" fontId="19" fillId="0" borderId="75" xfId="0" applyFont="1" applyBorder="1" applyAlignment="1" applyProtection="1">
      <alignment horizontal="left" vertical="center" wrapText="1"/>
      <protection locked="0"/>
    </xf>
    <xf numFmtId="0" fontId="19" fillId="0" borderId="101"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114" xfId="0" applyFont="1" applyBorder="1" applyAlignment="1" applyProtection="1">
      <alignment horizontal="left" vertical="center" wrapText="1"/>
      <protection locked="0"/>
    </xf>
    <xf numFmtId="0" fontId="26" fillId="0" borderId="19" xfId="0" applyFont="1" applyBorder="1" applyAlignment="1">
      <alignment horizontal="left" vertical="center" wrapText="1"/>
    </xf>
    <xf numFmtId="0" fontId="26" fillId="0" borderId="114" xfId="0" applyFont="1" applyBorder="1" applyAlignment="1">
      <alignment horizontal="left" vertical="center" wrapText="1"/>
    </xf>
    <xf numFmtId="0" fontId="24" fillId="0" borderId="90" xfId="0" applyFont="1" applyBorder="1" applyAlignment="1" applyProtection="1">
      <alignment horizontal="left" vertical="center" wrapText="1"/>
      <protection locked="0"/>
    </xf>
    <xf numFmtId="0" fontId="24" fillId="0" borderId="91" xfId="0" applyFont="1" applyBorder="1" applyAlignment="1" applyProtection="1">
      <alignment horizontal="left" vertical="center" wrapText="1"/>
      <protection locked="0"/>
    </xf>
    <xf numFmtId="0" fontId="24" fillId="0" borderId="109" xfId="0" applyFont="1" applyBorder="1" applyAlignment="1" applyProtection="1">
      <alignment horizontal="left" vertical="center" wrapText="1"/>
      <protection locked="0"/>
    </xf>
    <xf numFmtId="0" fontId="30" fillId="9" borderId="87" xfId="0" applyFont="1" applyFill="1" applyBorder="1" applyAlignment="1">
      <alignment horizontal="left" vertical="center" wrapText="1"/>
    </xf>
    <xf numFmtId="0" fontId="30" fillId="9" borderId="88" xfId="0" applyFont="1" applyFill="1" applyBorder="1" applyAlignment="1">
      <alignment horizontal="left" vertical="center" wrapText="1"/>
    </xf>
    <xf numFmtId="0" fontId="24" fillId="0" borderId="47" xfId="0" applyFont="1" applyBorder="1" applyAlignment="1" applyProtection="1">
      <alignment horizontal="left" vertical="center" wrapText="1"/>
      <protection locked="0"/>
    </xf>
    <xf numFmtId="0" fontId="24" fillId="0" borderId="48" xfId="0" applyFont="1" applyBorder="1" applyAlignment="1" applyProtection="1">
      <alignment horizontal="left" vertical="center" wrapText="1"/>
      <protection locked="0"/>
    </xf>
    <xf numFmtId="0" fontId="24" fillId="0" borderId="115" xfId="0" applyFont="1" applyBorder="1" applyAlignment="1" applyProtection="1">
      <alignment horizontal="left" vertical="center" wrapText="1"/>
      <protection locked="0"/>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116" xfId="0" applyFont="1" applyBorder="1" applyAlignment="1">
      <alignment horizontal="left" vertical="center" wrapText="1"/>
    </xf>
    <xf numFmtId="0" fontId="24" fillId="0" borderId="75" xfId="0" applyFont="1" applyBorder="1" applyAlignment="1" applyProtection="1">
      <alignment horizontal="left" vertical="center" wrapText="1"/>
      <protection locked="0"/>
    </xf>
    <xf numFmtId="0" fontId="24" fillId="0" borderId="101" xfId="0" applyFont="1" applyBorder="1" applyAlignment="1" applyProtection="1">
      <alignment horizontal="left" vertical="center" wrapText="1"/>
      <protection locked="0"/>
    </xf>
    <xf numFmtId="0" fontId="29" fillId="0" borderId="75" xfId="0" applyFont="1" applyBorder="1" applyAlignment="1">
      <alignment horizontal="left" vertical="center" wrapText="1"/>
    </xf>
    <xf numFmtId="0" fontId="29" fillId="0" borderId="101" xfId="0" applyFont="1" applyBorder="1" applyAlignment="1">
      <alignment horizontal="left" vertical="center" wrapText="1"/>
    </xf>
    <xf numFmtId="0" fontId="19" fillId="0" borderId="75" xfId="0" applyFont="1" applyFill="1" applyBorder="1" applyAlignment="1" applyProtection="1">
      <alignment horizontal="left" vertical="center" wrapText="1"/>
      <protection locked="0"/>
    </xf>
    <xf numFmtId="0" fontId="19" fillId="0" borderId="101" xfId="0" applyFont="1" applyFill="1" applyBorder="1" applyAlignment="1" applyProtection="1">
      <alignment horizontal="left" vertical="center" wrapText="1"/>
      <protection locked="0"/>
    </xf>
    <xf numFmtId="0" fontId="26" fillId="0" borderId="75" xfId="0" applyFont="1" applyBorder="1" applyAlignment="1">
      <alignment horizontal="left" vertical="center" wrapText="1"/>
    </xf>
    <xf numFmtId="0" fontId="26" fillId="0" borderId="101" xfId="0" applyFont="1" applyBorder="1" applyAlignment="1">
      <alignment horizontal="left" vertical="center" wrapText="1"/>
    </xf>
    <xf numFmtId="0" fontId="9" fillId="0" borderId="108" xfId="0" applyFont="1" applyBorder="1" applyAlignment="1" applyProtection="1">
      <alignment horizontal="left" vertical="top" wrapText="1"/>
      <protection locked="0"/>
    </xf>
    <xf numFmtId="0" fontId="9" fillId="0" borderId="110" xfId="0" applyFont="1" applyBorder="1" applyAlignment="1" applyProtection="1">
      <alignment horizontal="left" vertical="top" wrapText="1"/>
      <protection locked="0"/>
    </xf>
    <xf numFmtId="0" fontId="9" fillId="0" borderId="111" xfId="0" applyFont="1" applyBorder="1" applyAlignment="1" applyProtection="1">
      <alignment horizontal="left" vertical="top" wrapText="1"/>
      <protection locked="0"/>
    </xf>
    <xf numFmtId="0" fontId="24" fillId="0" borderId="82" xfId="0" applyFont="1" applyBorder="1" applyAlignment="1" applyProtection="1">
      <alignment horizontal="left" vertical="center" wrapText="1"/>
      <protection locked="0"/>
    </xf>
    <xf numFmtId="0" fontId="24" fillId="0" borderId="83" xfId="0" applyFont="1" applyBorder="1" applyAlignment="1" applyProtection="1">
      <alignment horizontal="left" vertical="center" wrapText="1"/>
      <protection locked="0"/>
    </xf>
    <xf numFmtId="0" fontId="24" fillId="0" borderId="118" xfId="0" applyFont="1" applyBorder="1" applyAlignment="1" applyProtection="1">
      <alignment horizontal="left" vertical="center" wrapText="1"/>
      <protection locked="0"/>
    </xf>
    <xf numFmtId="0" fontId="26" fillId="0" borderId="84" xfId="0" applyFont="1" applyBorder="1" applyAlignment="1">
      <alignment horizontal="left" vertical="center" wrapText="1"/>
    </xf>
    <xf numFmtId="0" fontId="24" fillId="0" borderId="84" xfId="0" applyFont="1" applyBorder="1" applyAlignment="1" applyProtection="1">
      <alignment horizontal="left" vertical="center" wrapText="1"/>
      <protection locked="0"/>
    </xf>
    <xf numFmtId="0" fontId="8" fillId="5" borderId="100" xfId="0" applyFont="1" applyFill="1" applyBorder="1" applyAlignment="1">
      <alignment horizontal="left" vertical="center"/>
    </xf>
    <xf numFmtId="0" fontId="8" fillId="5" borderId="75" xfId="0" applyFont="1" applyFill="1" applyBorder="1" applyAlignment="1">
      <alignment horizontal="left" vertical="center"/>
    </xf>
    <xf numFmtId="0" fontId="8" fillId="5" borderId="101" xfId="0" applyFont="1" applyFill="1" applyBorder="1" applyAlignment="1">
      <alignment horizontal="left" vertical="center"/>
    </xf>
    <xf numFmtId="0" fontId="26" fillId="0" borderId="76" xfId="0" applyFont="1" applyBorder="1" applyAlignment="1">
      <alignment horizontal="left" vertical="center" wrapText="1"/>
    </xf>
    <xf numFmtId="0" fontId="26" fillId="0" borderId="103" xfId="0" applyFont="1" applyBorder="1" applyAlignment="1">
      <alignment horizontal="left" vertical="center" wrapText="1"/>
    </xf>
    <xf numFmtId="0" fontId="7" fillId="4" borderId="100" xfId="0" applyFont="1" applyFill="1" applyBorder="1" applyAlignment="1">
      <alignment horizontal="left" vertical="center"/>
    </xf>
    <xf numFmtId="0" fontId="7" fillId="4" borderId="75" xfId="0" applyFont="1" applyFill="1" applyBorder="1" applyAlignment="1">
      <alignment horizontal="left" vertical="center"/>
    </xf>
    <xf numFmtId="0" fontId="7" fillId="4" borderId="101" xfId="0" applyFont="1" applyFill="1" applyBorder="1" applyAlignment="1">
      <alignment horizontal="left" vertical="center"/>
    </xf>
    <xf numFmtId="0" fontId="8" fillId="5" borderId="100" xfId="0" applyFont="1" applyFill="1" applyBorder="1" applyAlignment="1">
      <alignment horizontal="left" vertical="center" wrapText="1"/>
    </xf>
    <xf numFmtId="0" fontId="8" fillId="5" borderId="75" xfId="0" applyFont="1" applyFill="1" applyBorder="1" applyAlignment="1">
      <alignment horizontal="left" vertical="center" wrapText="1"/>
    </xf>
    <xf numFmtId="0" fontId="8" fillId="5" borderId="101" xfId="0" applyFont="1" applyFill="1" applyBorder="1" applyAlignment="1">
      <alignment horizontal="left" vertical="center" wrapText="1"/>
    </xf>
    <xf numFmtId="0" fontId="28" fillId="0" borderId="121" xfId="0" applyFont="1" applyBorder="1" applyAlignment="1" applyProtection="1">
      <alignment horizontal="left" vertical="center" wrapText="1"/>
      <protection locked="0"/>
    </xf>
    <xf numFmtId="0" fontId="28" fillId="0" borderId="122" xfId="0" applyFont="1" applyBorder="1" applyAlignment="1" applyProtection="1">
      <alignment horizontal="left" vertical="center" wrapText="1"/>
      <protection locked="0"/>
    </xf>
    <xf numFmtId="0" fontId="2" fillId="0" borderId="106" xfId="0" applyFont="1" applyBorder="1" applyAlignment="1">
      <alignment horizontal="left" vertical="top"/>
    </xf>
    <xf numFmtId="0" fontId="2" fillId="0" borderId="98" xfId="0" applyFont="1" applyBorder="1" applyAlignment="1">
      <alignment horizontal="left" vertical="top"/>
    </xf>
    <xf numFmtId="0" fontId="2" fillId="0" borderId="123" xfId="0" applyFont="1" applyBorder="1" applyAlignment="1">
      <alignment horizontal="left" vertical="top"/>
    </xf>
    <xf numFmtId="0" fontId="9" fillId="0" borderId="117" xfId="0" applyFont="1" applyBorder="1" applyAlignment="1" applyProtection="1">
      <alignment horizontal="left" vertical="top" wrapText="1"/>
      <protection locked="0"/>
    </xf>
    <xf numFmtId="0" fontId="9" fillId="0" borderId="98" xfId="0" applyFont="1" applyBorder="1" applyAlignment="1" applyProtection="1">
      <alignment horizontal="left" vertical="top" wrapText="1"/>
      <protection locked="0"/>
    </xf>
    <xf numFmtId="0" fontId="9" fillId="0" borderId="102" xfId="0" applyFont="1" applyBorder="1" applyAlignment="1" applyProtection="1">
      <alignment horizontal="left" vertical="top" wrapText="1"/>
      <protection locked="0"/>
    </xf>
    <xf numFmtId="0" fontId="9" fillId="0" borderId="124" xfId="0" applyFont="1" applyBorder="1" applyAlignment="1" applyProtection="1">
      <alignment horizontal="left" vertical="top" wrapText="1"/>
      <protection locked="0"/>
    </xf>
    <xf numFmtId="0" fontId="9" fillId="0" borderId="104" xfId="0" applyFont="1" applyBorder="1" applyAlignment="1" applyProtection="1">
      <alignment horizontal="left" vertical="top" wrapText="1"/>
      <protection locked="0"/>
    </xf>
    <xf numFmtId="0" fontId="9" fillId="0" borderId="125" xfId="0" applyFont="1" applyBorder="1" applyAlignment="1" applyProtection="1">
      <alignment horizontal="left" vertical="top" wrapText="1"/>
      <protection locked="0"/>
    </xf>
    <xf numFmtId="0" fontId="30" fillId="9" borderId="0" xfId="0" applyFont="1" applyFill="1" applyBorder="1" applyAlignment="1">
      <alignment horizontal="left" vertical="center" wrapText="1"/>
    </xf>
    <xf numFmtId="0" fontId="30" fillId="9" borderId="99" xfId="0" applyFont="1" applyFill="1" applyBorder="1" applyAlignment="1">
      <alignment horizontal="left" vertical="center" wrapText="1"/>
    </xf>
    <xf numFmtId="0" fontId="26" fillId="0" borderId="85" xfId="0" applyFont="1" applyBorder="1" applyAlignment="1">
      <alignment horizontal="left" vertical="center" wrapText="1"/>
    </xf>
    <xf numFmtId="0" fontId="26" fillId="0" borderId="86" xfId="0" applyFont="1" applyBorder="1" applyAlignment="1">
      <alignment horizontal="left" vertical="center" wrapText="1"/>
    </xf>
    <xf numFmtId="0" fontId="26" fillId="0" borderId="119" xfId="0" applyFont="1" applyBorder="1" applyAlignment="1">
      <alignment horizontal="left" vertical="center" wrapText="1"/>
    </xf>
  </cellXfs>
  <cellStyles count="3">
    <cellStyle name="Millares" xfId="1" builtinId="3"/>
    <cellStyle name="Normal" xfId="0" builtinId="0"/>
    <cellStyle name="Porcentaje" xfId="2" builtinId="5"/>
  </cellStyles>
  <dxfs count="208">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auto="1"/>
        </left>
        <right style="thin">
          <color theme="0" tint="-0.34998626667073579"/>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auto="1"/>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style="thin">
          <color theme="0" tint="-0.34998626667073579"/>
        </left>
        <right style="thin">
          <color auto="1"/>
        </right>
        <top style="thin">
          <color auto="1"/>
        </top>
        <bottom style="thin">
          <color auto="1"/>
        </bottom>
        <vertical style="thin">
          <color auto="1"/>
        </vertical>
        <horizontal style="thin">
          <color auto="1"/>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4" name="Imagen 2" descr="LOGO INDOT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1171575</xdr:colOff>
      <xdr:row>2</xdr:row>
      <xdr:rowOff>47625</xdr:rowOff>
    </xdr:to>
    <xdr:pic>
      <xdr:nvPicPr>
        <xdr:cNvPr id="2" name="image1.png"/>
        <xdr:cNvPicPr/>
      </xdr:nvPicPr>
      <xdr:blipFill>
        <a:blip xmlns:r="http://schemas.openxmlformats.org/officeDocument/2006/relationships" r:embed="rId1"/>
        <a:srcRect/>
        <a:stretch>
          <a:fillRect/>
        </a:stretch>
      </xdr:blipFill>
      <xdr:spPr>
        <a:xfrm>
          <a:off x="161925" y="28575"/>
          <a:ext cx="1009650" cy="57150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171450</xdr:rowOff>
    </xdr:to>
    <xdr:pic>
      <xdr:nvPicPr>
        <xdr:cNvPr id="2" name="image1.png"/>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29:R35" totalsRowShown="0" headerRowDxfId="207" dataDxfId="205" headerRowBorderDxfId="206" tableBorderDxfId="204" totalsRowBorderDxfId="203">
  <tableColumns count="18">
    <tableColumn id="1" name="Producto" dataDxfId="202"/>
    <tableColumn id="2" name="Indicador" dataDxfId="201"/>
    <tableColumn id="3" name="Física_x000a_(A)" dataDxfId="200"/>
    <tableColumn id="4" name="Financiera_x000a_(B)" dataDxfId="199"/>
    <tableColumn id="9" name="Física_x000a_(C)" dataDxfId="198">
      <calculatedColumnFormula>+Tabla1[[#This Row],[Física (T1)]]+Tabla1[[#This Row],[Física (T2)]]+Tabla1[[#This Row],[Física (T3)]]+Tabla1[[#This Row],[Física (T4)]]</calculatedColumnFormula>
    </tableColumn>
    <tableColumn id="10" name="Financiera_x000a_(D)" dataDxfId="197"/>
    <tableColumn id="5" name="Física _x000a_(E)" dataDxfId="196"/>
    <tableColumn id="6" name="Financiera _x000a_ (F)" dataDxfId="195"/>
    <tableColumn id="11" name="Física (T1)" dataDxfId="194"/>
    <tableColumn id="12" name="Financiera (T1)" dataDxfId="193"/>
    <tableColumn id="17" name="Física (T2)" dataDxfId="192"/>
    <tableColumn id="18" name="Financiera (T2)" dataDxfId="191"/>
    <tableColumn id="13" name="Física (T3)" dataDxfId="190"/>
    <tableColumn id="14" name="Financiera (T3)" dataDxfId="189"/>
    <tableColumn id="15" name="Física (T4)" dataDxfId="188"/>
    <tableColumn id="16" name="Financiera (T4)" dataDxfId="187"/>
    <tableColumn id="7" name="Física _x000a_(%)_x000a_ G=E/C" dataDxfId="186">
      <calculatedColumnFormula>IF(G30&gt;0,G30/C30,0)</calculatedColumnFormula>
    </tableColumn>
    <tableColumn id="8" name="Financiero _x000a_(%) _x000a_H=F/D" dataDxfId="185">
      <calculatedColumnFormula>IF(H30&gt;0,H30/D30,0)</calculatedColumnFormula>
    </tableColumn>
  </tableColumns>
  <tableStyleInfo name="Estilo de tabla 1" showFirstColumn="0" showLastColumn="0" showRowStripes="1" showColumnStripes="0"/>
</table>
</file>

<file path=xl/tables/table10.xml><?xml version="1.0" encoding="utf-8"?>
<table xmlns="http://schemas.openxmlformats.org/spreadsheetml/2006/main" id="11" name="Tabla134512" displayName="Tabla134512" ref="A54:J55" totalsRowShown="0" headerRowDxfId="70" headerRowBorderDxfId="69" tableBorderDxfId="68" totalsRowBorderDxfId="67">
  <tableColumns count="10">
    <tableColumn id="1" name="Producto" dataDxfId="66"/>
    <tableColumn id="2" name="Indicador" dataDxfId="65"/>
    <tableColumn id="3" name="Física_x000a_(A)" dataDxfId="64"/>
    <tableColumn id="4" name="Financiera_x000a_(B)" dataDxfId="63"/>
    <tableColumn id="9" name="Física_x000a_(C)" dataDxfId="62"/>
    <tableColumn id="10" name="Financiera_x000a_(D)" dataDxfId="61"/>
    <tableColumn id="5" name="Física _x000a_(E)" dataDxfId="60"/>
    <tableColumn id="6" name="Financiera _x000a_ (F)" dataDxfId="59"/>
    <tableColumn id="7" name="Física _x000a_(%)_x000a_ G=E/C" dataDxfId="58" dataCellStyle="Porcentaje">
      <calculatedColumnFormula>IF(G55&gt;0,G55/C55,0)</calculatedColumnFormula>
    </tableColumn>
    <tableColumn id="8" name="Financiero _x000a_(%) _x000a_H=F/D" dataDxfId="57">
      <calculatedColumnFormula>IF(H55&gt;0,H55/D55,0)</calculatedColumnFormula>
    </tableColumn>
  </tableColumns>
  <tableStyleInfo name="Estilo de tabla 1" showFirstColumn="0" showLastColumn="0" showRowStripes="1" showColumnStripes="0"/>
</table>
</file>

<file path=xl/tables/table11.xml><?xml version="1.0" encoding="utf-8"?>
<table xmlns="http://schemas.openxmlformats.org/spreadsheetml/2006/main" id="12" name="Tabla1345613" displayName="Tabla1345613" ref="A68:J69" totalsRowShown="0" headerRowDxfId="56" headerRowBorderDxfId="55" tableBorderDxfId="54" totalsRowBorderDxfId="53">
  <tableColumns count="10">
    <tableColumn id="1" name="Producto" dataDxfId="52"/>
    <tableColumn id="2" name="Indicador" dataDxfId="51"/>
    <tableColumn id="3" name="Física_x000a_(A)" dataDxfId="50"/>
    <tableColumn id="4" name="Financiera_x000a_(B)" dataDxfId="49"/>
    <tableColumn id="9" name="Física_x000a_(C)" dataDxfId="48"/>
    <tableColumn id="10" name="Financiera_x000a_(D)" dataDxfId="47"/>
    <tableColumn id="5" name="Física _x000a_(E)" dataDxfId="46"/>
    <tableColumn id="6" name="Financiera _x000a_ (F)" dataDxfId="45"/>
    <tableColumn id="7" name="Física _x000a_(%)_x000a_ G=E/C" dataDxfId="44" dataCellStyle="Porcentaje">
      <calculatedColumnFormula>IF(G69&gt;0,G69/C69,0)</calculatedColumnFormula>
    </tableColumn>
    <tableColumn id="8" name="Financiero _x000a_(%) _x000a_H=F/D" dataDxfId="43">
      <calculatedColumnFormula>IF(H69&gt;0,H69/D69,0)</calculatedColumnFormula>
    </tableColumn>
  </tableColumns>
  <tableStyleInfo name="Estilo de tabla 1" showFirstColumn="0" showLastColumn="0" showRowStripes="1" showColumnStripes="0"/>
</table>
</file>

<file path=xl/tables/table12.xml><?xml version="1.0" encoding="utf-8"?>
<table xmlns="http://schemas.openxmlformats.org/spreadsheetml/2006/main" id="13" name="Tabla13456714" displayName="Tabla13456714" ref="A82:J83" totalsRowShown="0" headerRowDxfId="42" headerRowBorderDxfId="41" tableBorderDxfId="40" totalsRowBorderDxfId="39">
  <tableColumns count="10">
    <tableColumn id="1" name="Producto" dataDxfId="38"/>
    <tableColumn id="2" name="Indicador" dataDxfId="37"/>
    <tableColumn id="3" name="Física_x000a_(A)" dataDxfId="36"/>
    <tableColumn id="4" name="Financiera_x000a_(B)" dataDxfId="35"/>
    <tableColumn id="9" name="Física_x000a_(C)" dataDxfId="34"/>
    <tableColumn id="10" name="Financiera_x000a_(D)" dataDxfId="33"/>
    <tableColumn id="5" name="Física _x000a_(E)" dataDxfId="32"/>
    <tableColumn id="6" name="Financiera _x000a_ (F)" dataDxfId="31"/>
    <tableColumn id="7" name="Física _x000a_(%)_x000a_ G=E/C" dataDxfId="30" dataCellStyle="Porcentaje">
      <calculatedColumnFormula>IF(G83&gt;0,G83/C83,0)</calculatedColumnFormula>
    </tableColumn>
    <tableColumn id="8" name="Financiero _x000a_(%) _x000a_H=F/D" dataDxfId="29">
      <calculatedColumnFormula>IF(H83&gt;0,H83/D83,0)</calculatedColumnFormula>
    </tableColumn>
  </tableColumns>
  <tableStyleInfo name="Estilo de tabla 1" showFirstColumn="0" showLastColumn="0" showRowStripes="1" showColumnStripes="0"/>
</table>
</file>

<file path=xl/tables/table13.xml><?xml version="1.0" encoding="utf-8"?>
<table xmlns="http://schemas.openxmlformats.org/spreadsheetml/2006/main" id="14" name="Tabla134567815" displayName="Tabla134567815" ref="A96:J97" totalsRowShown="0" headerRowDxfId="28" headerRowBorderDxfId="27"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IF(G97&gt;0,G97/C97,0)</calculatedColumnFormula>
    </tableColumn>
    <tableColumn id="8" name="Financiero _x000a_(%) _x000a_H=F/D" dataDxfId="15">
      <calculatedColumnFormula>IF(H97&gt;0,H97/D97,0)</calculatedColumnFormula>
    </tableColumn>
  </tableColumns>
  <tableStyleInfo name="Estilo de tabla 1" showFirstColumn="0" showLastColumn="0" showRowStripes="1" showColumnStripes="0"/>
</table>
</file>

<file path=xl/tables/table14.xml><?xml version="1.0" encoding="utf-8"?>
<table xmlns="http://schemas.openxmlformats.org/spreadsheetml/2006/main" id="21" name="Tabla1322" displayName="Tabla1322" ref="A29:J35"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calculatedColumnFormula>+Tabla134[Física 
(E)]+Tabla1310[Física 
(E)]+#REF!</calculatedColumnFormula>
    </tableColumn>
    <tableColumn id="6" name="Financiera _x000a_ (F)" dataDxfId="2"/>
    <tableColumn id="7" name="Física _x000a_(%)_x000a_ G=E/C" dataDxfId="1">
      <calculatedColumnFormula>IF(G30&gt;0,G30/C30,0)</calculatedColumnFormula>
    </tableColumn>
    <tableColumn id="8" name="Financiero _x000a_(%) _x000a_H=F/D" dataDxfId="0">
      <calculatedColumnFormula>IF(H30&gt;0,H30/D30,0)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3" name="Tabla134" displayName="Tabla134" ref="A28:J29" totalsRowShown="0" headerRowDxfId="184" dataDxfId="182" headerRowBorderDxfId="183" tableBorderDxfId="181" totalsRowBorderDxfId="180">
  <tableColumns count="10">
    <tableColumn id="1" name="Producto" dataDxfId="179"/>
    <tableColumn id="2" name="Indicador" dataDxfId="178"/>
    <tableColumn id="3" name="Física_x000a_(A)" dataDxfId="177"/>
    <tableColumn id="4" name="Financiera_x000a_(B)" dataDxfId="176"/>
    <tableColumn id="9" name="Física_x000a_(C)" dataDxfId="175"/>
    <tableColumn id="10" name="Financiera_x000a_(D)" dataDxfId="174"/>
    <tableColumn id="5" name="Física _x000a_(E)" dataDxfId="173"/>
    <tableColumn id="6" name="Financiera _x000a_ (F)" dataDxfId="172"/>
    <tableColumn id="7" name="Física _x000a_(%)_x000a_ G=E/C" dataDxfId="171" dataCellStyle="Porcentaje">
      <calculatedColumnFormula>IF(G29&gt;0,G29/C29,0)</calculatedColumnFormula>
    </tableColumn>
    <tableColumn id="8" name="Financiero _x000a_(%) _x000a_H=F/D" dataDxfId="170">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4" name="Tabla1345" displayName="Tabla1345" ref="A42:J43" totalsRowShown="0" headerRowDxfId="169" headerRowBorderDxfId="168" tableBorderDxfId="167" totalsRowBorderDxfId="166">
  <tableColumns count="10">
    <tableColumn id="1" name="Producto" dataDxfId="165"/>
    <tableColumn id="2" name="Indicador" dataDxfId="164"/>
    <tableColumn id="3" name="Física_x000a_(A)" dataDxfId="163"/>
    <tableColumn id="4" name="Financiera_x000a_(B)" dataDxfId="162"/>
    <tableColumn id="9" name="Física_x000a_(C)" dataDxfId="161"/>
    <tableColumn id="10" name="Financiera_x000a_(D)" dataDxfId="160"/>
    <tableColumn id="5" name="Física _x000a_(E)" dataDxfId="159"/>
    <tableColumn id="6" name="Financiera _x000a_ (F)" dataDxfId="158"/>
    <tableColumn id="7" name="Física _x000a_(%)_x000a_ G=E/C" dataDxfId="157" dataCellStyle="Porcentaje">
      <calculatedColumnFormula>IF(G43&gt;0,G43/C43,0)</calculatedColumnFormula>
    </tableColumn>
    <tableColumn id="8" name="Financiero _x000a_(%) _x000a_H=F/D" dataDxfId="156">
      <calculatedColumnFormula>IF(H43&gt;0,H43/D43,0)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5" name="Tabla13456" displayName="Tabla13456" ref="A55:J56" totalsRowShown="0" headerRowDxfId="155" headerRowBorderDxfId="154" tableBorderDxfId="153" totalsRowBorderDxfId="152">
  <tableColumns count="10">
    <tableColumn id="1" name="Producto" dataDxfId="151"/>
    <tableColumn id="2" name="Indicador" dataDxfId="150"/>
    <tableColumn id="3" name="Física_x000a_(A)" dataDxfId="149"/>
    <tableColumn id="4" name="Financiera_x000a_(B)" dataDxfId="148"/>
    <tableColumn id="9" name="Física_x000a_(C)" dataDxfId="147"/>
    <tableColumn id="10" name="Financiera_x000a_(D)" dataDxfId="146"/>
    <tableColumn id="5" name="Física _x000a_(E)" dataDxfId="145">
      <calculatedColumnFormula>518+396</calculatedColumnFormula>
    </tableColumn>
    <tableColumn id="6" name="Financiera _x000a_ (F)" dataDxfId="144"/>
    <tableColumn id="7" name="Física _x000a_(%)_x000a_ G=E/C" dataDxfId="143" dataCellStyle="Porcentaje">
      <calculatedColumnFormula>IF(G56&gt;0,G56/C56,0)</calculatedColumnFormula>
    </tableColumn>
    <tableColumn id="8" name="Financiero _x000a_(%) _x000a_H=F/D" dataDxfId="142">
      <calculatedColumnFormula>IF(H56&gt;0,H56/D56,0)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6" name="Tabla134567" displayName="Tabla134567" ref="A69:J70" totalsRowShown="0" headerRowDxfId="141" headerRowBorderDxfId="140" tableBorderDxfId="139" totalsRowBorderDxfId="138">
  <tableColumns count="10">
    <tableColumn id="1" name="Producto" dataDxfId="137"/>
    <tableColumn id="2" name="Indicador" dataDxfId="136"/>
    <tableColumn id="3" name="Física_x000a_(A)" dataDxfId="135"/>
    <tableColumn id="4" name="Financiera_x000a_(B)" dataDxfId="134"/>
    <tableColumn id="9" name="Física_x000a_(C)" dataDxfId="133"/>
    <tableColumn id="10" name="Financiera_x000a_(D)" dataDxfId="132"/>
    <tableColumn id="5" name="Física _x000a_(E)" dataDxfId="131"/>
    <tableColumn id="6" name="Financiera _x000a_ (F)" dataDxfId="130"/>
    <tableColumn id="7" name="Física _x000a_(%)_x000a_ G=E/C" dataDxfId="129" dataCellStyle="Porcentaje">
      <calculatedColumnFormula>IF(G70&gt;0,G70/C70,0)</calculatedColumnFormula>
    </tableColumn>
    <tableColumn id="8" name="Financiero _x000a_(%) _x000a_H=F/D" dataDxfId="128">
      <calculatedColumnFormula>IF(H70&gt;0,H70/D70,0)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id="7" name="Tabla1345678" displayName="Tabla1345678" ref="A83:J84" totalsRowShown="0" headerRowDxfId="127" headerRowBorderDxfId="126" tableBorderDxfId="125" totalsRowBorderDxfId="124">
  <tableColumns count="10">
    <tableColumn id="1" name="Producto" dataDxfId="123"/>
    <tableColumn id="2" name="Indicador" dataDxfId="122"/>
    <tableColumn id="3" name="Física_x000a_(A)" dataDxfId="121"/>
    <tableColumn id="4" name="Financiera_x000a_(B)" dataDxfId="120"/>
    <tableColumn id="9" name="Física_x000a_(C)" dataDxfId="119"/>
    <tableColumn id="10" name="Financiera_x000a_(D)" dataDxfId="118"/>
    <tableColumn id="5" name="Física _x000a_(E)" dataDxfId="117"/>
    <tableColumn id="6" name="Financiera _x000a_ (F)" dataDxfId="116"/>
    <tableColumn id="7" name="Física _x000a_(%)_x000a_ G=E/C" dataDxfId="115" dataCellStyle="Porcentaje">
      <calculatedColumnFormula>IF(G84&gt;0,G84/C84,0)</calculatedColumnFormula>
    </tableColumn>
    <tableColumn id="8" name="Financiero _x000a_(%) _x000a_H=F/D" dataDxfId="114">
      <calculatedColumnFormula>IF(H84&gt;0,H84/D84,0)</calculatedColumnFormula>
    </tableColumn>
  </tableColumns>
  <tableStyleInfo name="Estilo de tabla 1" showFirstColumn="0" showLastColumn="0" showRowStripes="1" showColumnStripes="0"/>
</table>
</file>

<file path=xl/tables/table7.xml><?xml version="1.0" encoding="utf-8"?>
<table xmlns="http://schemas.openxmlformats.org/spreadsheetml/2006/main" id="8" name="Tabla13456789" displayName="Tabla13456789" ref="A97:J98" totalsRowShown="0" headerRowDxfId="113" headerRowBorderDxfId="112" tableBorderDxfId="111" totalsRowBorderDxfId="110">
  <tableColumns count="10">
    <tableColumn id="1" name="Producto" dataDxfId="109"/>
    <tableColumn id="2" name="Indicador" dataDxfId="108"/>
    <tableColumn id="3" name="Física_x000a_(A)" dataDxfId="107"/>
    <tableColumn id="4" name="Financiera_x000a_(B)" dataDxfId="106"/>
    <tableColumn id="9" name="Física_x000a_(C)" dataDxfId="105"/>
    <tableColumn id="10" name="Financiera_x000a_(D)" dataDxfId="104"/>
    <tableColumn id="5" name="Física _x000a_(E)" dataDxfId="103"/>
    <tableColumn id="6" name="Financiera _x000a_ (F)" dataDxfId="102"/>
    <tableColumn id="7" name="Física _x000a_(%)_x000a_ G=E/C" dataDxfId="101" dataCellStyle="Porcentaje">
      <calculatedColumnFormula>IF(G98&gt;0,G98/C98,0)</calculatedColumnFormula>
    </tableColumn>
    <tableColumn id="8" name="Financiero _x000a_(%) _x000a_H=F/D" dataDxfId="100">
      <calculatedColumnFormula>IF(H98&gt;0,H98/D98,0)</calculatedColumnFormula>
    </tableColumn>
  </tableColumns>
  <tableStyleInfo name="Estilo de tabla 1" showFirstColumn="0" showLastColumn="0" showRowStripes="1" showColumnStripes="0"/>
</table>
</file>

<file path=xl/tables/table8.xml><?xml version="1.0" encoding="utf-8"?>
<table xmlns="http://schemas.openxmlformats.org/spreadsheetml/2006/main" id="9" name="Tabla1310" displayName="Tabla1310" ref="A28:J29" totalsRowShown="0" headerRowDxfId="99" dataDxfId="97" headerRowBorderDxfId="98" tableBorderDxfId="96" totalsRowBorderDxfId="95">
  <tableColumns count="10">
    <tableColumn id="1" name="Producto" dataDxfId="94"/>
    <tableColumn id="2" name="Indicador" dataDxfId="93"/>
    <tableColumn id="3" name="Física_x000a_(A)" dataDxfId="92"/>
    <tableColumn id="4" name="Financiera_x000a_(B)" dataDxfId="91"/>
    <tableColumn id="9" name="Física_x000a_(C)" dataDxfId="90"/>
    <tableColumn id="10" name="Financiera_x000a_(D)" dataDxfId="89"/>
    <tableColumn id="5" name="Física _x000a_(E)" dataDxfId="88"/>
    <tableColumn id="6" name="Financiera _x000a_ (F)" dataDxfId="87"/>
    <tableColumn id="7" name="Física _x000a_(%)_x000a_ G=E/C" dataDxfId="86" dataCellStyle="Porcentaje">
      <calculatedColumnFormula>IF(G29&gt;0,G29/C29,0)</calculatedColumnFormula>
    </tableColumn>
    <tableColumn id="8" name="Financiero _x000a_(%) _x000a_H=F/D" dataDxfId="85">
      <calculatedColumnFormula>IF(H29&gt;0,H29/D29,0)</calculatedColumnFormula>
    </tableColumn>
  </tableColumns>
  <tableStyleInfo name="Estilo de tabla 1" showFirstColumn="0" showLastColumn="0" showRowStripes="1" showColumnStripes="0"/>
</table>
</file>

<file path=xl/tables/table9.xml><?xml version="1.0" encoding="utf-8"?>
<table xmlns="http://schemas.openxmlformats.org/spreadsheetml/2006/main" id="10" name="Tabla13411" displayName="Tabla13411" ref="A41:J42" totalsRowShown="0" headerRowDxfId="84" headerRowBorderDxfId="83" tableBorderDxfId="82" totalsRowBorderDxfId="81">
  <tableColumns count="10">
    <tableColumn id="1" name="Producto" dataDxfId="80"/>
    <tableColumn id="2" name="Indicador" dataDxfId="79"/>
    <tableColumn id="3" name="Física_x000a_(A)" dataDxfId="78"/>
    <tableColumn id="4" name="Financiera_x000a_(B)" dataDxfId="77"/>
    <tableColumn id="9" name="Física_x000a_(C)" dataDxfId="76"/>
    <tableColumn id="10" name="Financiera_x000a_(D)" dataDxfId="75"/>
    <tableColumn id="5" name="Física _x000a_(E)" dataDxfId="74"/>
    <tableColumn id="6" name="Financiera _x000a_ (F)" dataDxfId="73"/>
    <tableColumn id="7" name="Física _x000a_(%)_x000a_ G=E/C" dataDxfId="72" dataCellStyle="Porcentaje">
      <calculatedColumnFormula>IF(G42&gt;0,G42/C42,0)</calculatedColumnFormula>
    </tableColumn>
    <tableColumn id="8" name="Financiero _x000a_(%) _x000a_H=F/D" dataDxfId="71">
      <calculatedColumnFormula>IF(H42&gt;0,H42/D42,0)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drawing" Target="../drawings/drawing2.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drawing" Target="../drawings/drawing3.xml"/><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topLeftCell="A3" zoomScaleNormal="100" workbookViewId="0">
      <selection activeCell="H33" sqref="H33"/>
    </sheetView>
  </sheetViews>
  <sheetFormatPr baseColWidth="10" defaultColWidth="11.42578125" defaultRowHeight="15" x14ac:dyDescent="0.25"/>
  <cols>
    <col min="1" max="1" width="23" style="8" customWidth="1"/>
    <col min="2" max="3" width="12.7109375" style="8" customWidth="1"/>
    <col min="4" max="4" width="13.85546875" style="8" customWidth="1"/>
    <col min="5" max="5" width="14.28515625" style="8" customWidth="1"/>
    <col min="6" max="6" width="13.7109375" style="8" customWidth="1"/>
    <col min="7" max="18" width="12.7109375" style="8" customWidth="1"/>
    <col min="19" max="19" width="11.42578125" style="8"/>
  </cols>
  <sheetData>
    <row r="1" spans="1:19" ht="15.75" thickBot="1" x14ac:dyDescent="0.3"/>
    <row r="2" spans="1:19" ht="21.75" thickBot="1" x14ac:dyDescent="0.3">
      <c r="A2" s="23"/>
      <c r="B2" s="123" t="s">
        <v>37</v>
      </c>
      <c r="C2" s="124"/>
      <c r="D2" s="124"/>
      <c r="E2" s="124"/>
      <c r="F2" s="124"/>
      <c r="G2" s="124"/>
      <c r="H2" s="124"/>
      <c r="I2" s="124"/>
      <c r="J2" s="124"/>
      <c r="K2" s="124"/>
      <c r="L2" s="124"/>
      <c r="M2" s="124"/>
      <c r="N2" s="124"/>
      <c r="O2" s="124"/>
      <c r="P2" s="124"/>
      <c r="Q2" s="124"/>
      <c r="R2" s="125"/>
      <c r="S2" s="1"/>
    </row>
    <row r="3" spans="1:19" ht="15.75" customHeight="1" thickBot="1" x14ac:dyDescent="0.3">
      <c r="A3" s="24"/>
      <c r="B3" s="126" t="s">
        <v>0</v>
      </c>
      <c r="C3" s="127"/>
      <c r="D3" s="111" t="s">
        <v>1</v>
      </c>
      <c r="E3" s="112"/>
      <c r="F3" s="112"/>
      <c r="G3" s="112"/>
      <c r="H3" s="112"/>
      <c r="I3" s="112"/>
      <c r="J3" s="112"/>
      <c r="K3" s="112"/>
      <c r="L3" s="112"/>
      <c r="M3" s="112"/>
      <c r="N3" s="112"/>
      <c r="O3" s="112"/>
      <c r="P3" s="113"/>
      <c r="Q3" s="2" t="s">
        <v>2</v>
      </c>
      <c r="R3" s="3" t="s">
        <v>3</v>
      </c>
      <c r="S3" s="1"/>
    </row>
    <row r="4" spans="1:19" ht="21.75" customHeight="1" thickBot="1" x14ac:dyDescent="0.3">
      <c r="A4" s="25"/>
      <c r="B4" s="114" t="s">
        <v>4</v>
      </c>
      <c r="C4" s="115"/>
      <c r="D4" s="114" t="s">
        <v>41</v>
      </c>
      <c r="E4" s="115"/>
      <c r="F4" s="115"/>
      <c r="G4" s="115"/>
      <c r="H4" s="115"/>
      <c r="I4" s="115"/>
      <c r="J4" s="115"/>
      <c r="K4" s="115"/>
      <c r="L4" s="115"/>
      <c r="M4" s="115"/>
      <c r="N4" s="115"/>
      <c r="O4" s="115"/>
      <c r="P4" s="116"/>
      <c r="Q4" s="4">
        <v>43552</v>
      </c>
      <c r="R4" s="5">
        <v>0</v>
      </c>
      <c r="S4" s="1"/>
    </row>
    <row r="5" spans="1:19" x14ac:dyDescent="0.25">
      <c r="A5" s="128"/>
      <c r="B5" s="129"/>
      <c r="C5" s="129"/>
      <c r="D5" s="130"/>
      <c r="E5" s="130"/>
      <c r="F5" s="130"/>
      <c r="G5" s="130"/>
      <c r="H5" s="130"/>
      <c r="I5" s="130"/>
      <c r="J5" s="130"/>
      <c r="K5" s="130"/>
      <c r="L5" s="130"/>
      <c r="M5" s="130"/>
      <c r="N5" s="130"/>
      <c r="O5" s="130"/>
      <c r="P5" s="130"/>
      <c r="Q5" s="129"/>
      <c r="R5" s="131"/>
      <c r="S5" s="1"/>
    </row>
    <row r="6" spans="1:19" ht="3" customHeight="1" x14ac:dyDescent="0.25">
      <c r="A6" s="120"/>
      <c r="B6" s="121"/>
      <c r="C6" s="121"/>
      <c r="D6" s="121"/>
      <c r="E6" s="121"/>
      <c r="F6" s="121"/>
      <c r="G6" s="121"/>
      <c r="H6" s="121"/>
      <c r="I6" s="121"/>
      <c r="J6" s="121"/>
      <c r="K6" s="121"/>
      <c r="L6" s="121"/>
      <c r="M6" s="121"/>
      <c r="N6" s="121"/>
      <c r="O6" s="121"/>
      <c r="P6" s="121"/>
      <c r="Q6" s="121"/>
      <c r="R6" s="122"/>
      <c r="S6" s="1"/>
    </row>
    <row r="7" spans="1:19" ht="15.75" x14ac:dyDescent="0.25">
      <c r="A7" s="105" t="s">
        <v>5</v>
      </c>
      <c r="B7" s="106"/>
      <c r="C7" s="106"/>
      <c r="D7" s="106"/>
      <c r="E7" s="106"/>
      <c r="F7" s="106"/>
      <c r="G7" s="106"/>
      <c r="H7" s="106"/>
      <c r="I7" s="106"/>
      <c r="J7" s="106"/>
      <c r="K7" s="106"/>
      <c r="L7" s="106"/>
      <c r="M7" s="106"/>
      <c r="N7" s="106"/>
      <c r="O7" s="106"/>
      <c r="P7" s="106"/>
      <c r="Q7" s="106"/>
      <c r="R7" s="107"/>
      <c r="S7" s="1"/>
    </row>
    <row r="8" spans="1:19" ht="15.75" x14ac:dyDescent="0.25">
      <c r="A8" s="108" t="s">
        <v>6</v>
      </c>
      <c r="B8" s="109"/>
      <c r="C8" s="109"/>
      <c r="D8" s="109"/>
      <c r="E8" s="109"/>
      <c r="F8" s="109"/>
      <c r="G8" s="109"/>
      <c r="H8" s="109"/>
      <c r="I8" s="109"/>
      <c r="J8" s="109"/>
      <c r="K8" s="109"/>
      <c r="L8" s="109"/>
      <c r="M8" s="109"/>
      <c r="N8" s="109"/>
      <c r="O8" s="109"/>
      <c r="P8" s="109"/>
      <c r="Q8" s="109"/>
      <c r="R8" s="110"/>
      <c r="S8" s="1"/>
    </row>
    <row r="9" spans="1:19" ht="15" customHeight="1" x14ac:dyDescent="0.25">
      <c r="A9" s="6" t="s">
        <v>7</v>
      </c>
      <c r="B9" s="132" t="s">
        <v>55</v>
      </c>
      <c r="C9" s="132"/>
      <c r="D9" s="132"/>
      <c r="E9" s="132"/>
      <c r="F9" s="132"/>
      <c r="G9" s="132"/>
      <c r="H9" s="132"/>
      <c r="I9" s="132"/>
      <c r="J9" s="132"/>
      <c r="K9" s="132"/>
      <c r="L9" s="132"/>
      <c r="M9" s="132"/>
      <c r="N9" s="132"/>
      <c r="O9" s="132"/>
      <c r="P9" s="132"/>
      <c r="Q9" s="132"/>
      <c r="R9" s="133"/>
      <c r="S9" s="1"/>
    </row>
    <row r="10" spans="1:19" ht="15" customHeight="1" x14ac:dyDescent="0.25">
      <c r="A10" s="15" t="s">
        <v>54</v>
      </c>
      <c r="B10" s="132" t="s">
        <v>56</v>
      </c>
      <c r="C10" s="132"/>
      <c r="D10" s="132"/>
      <c r="E10" s="132"/>
      <c r="F10" s="132"/>
      <c r="G10" s="132"/>
      <c r="H10" s="132"/>
      <c r="I10" s="132"/>
      <c r="J10" s="132"/>
      <c r="K10" s="132"/>
      <c r="L10" s="132"/>
      <c r="M10" s="132"/>
      <c r="N10" s="132"/>
      <c r="O10" s="132"/>
      <c r="P10" s="132"/>
      <c r="Q10" s="132"/>
      <c r="R10" s="133"/>
      <c r="S10" s="1"/>
    </row>
    <row r="11" spans="1:19" ht="15" customHeight="1" x14ac:dyDescent="0.25">
      <c r="A11" s="15" t="s">
        <v>38</v>
      </c>
      <c r="B11" s="132" t="s">
        <v>57</v>
      </c>
      <c r="C11" s="132"/>
      <c r="D11" s="132"/>
      <c r="E11" s="132"/>
      <c r="F11" s="132"/>
      <c r="G11" s="132"/>
      <c r="H11" s="132"/>
      <c r="I11" s="132"/>
      <c r="J11" s="132"/>
      <c r="K11" s="132"/>
      <c r="L11" s="132"/>
      <c r="M11" s="132"/>
      <c r="N11" s="132"/>
      <c r="O11" s="132"/>
      <c r="P11" s="132"/>
      <c r="Q11" s="132"/>
      <c r="R11" s="133"/>
      <c r="S11" s="1"/>
    </row>
    <row r="12" spans="1:19" ht="18" customHeight="1" x14ac:dyDescent="0.25">
      <c r="A12" s="6" t="s">
        <v>8</v>
      </c>
      <c r="B12" s="132" t="s">
        <v>58</v>
      </c>
      <c r="C12" s="132"/>
      <c r="D12" s="132"/>
      <c r="E12" s="132"/>
      <c r="F12" s="132"/>
      <c r="G12" s="132"/>
      <c r="H12" s="132"/>
      <c r="I12" s="132"/>
      <c r="J12" s="132"/>
      <c r="K12" s="132"/>
      <c r="L12" s="132"/>
      <c r="M12" s="132"/>
      <c r="N12" s="132"/>
      <c r="O12" s="132"/>
      <c r="P12" s="132"/>
      <c r="Q12" s="132"/>
      <c r="R12" s="133"/>
    </row>
    <row r="13" spans="1:19" ht="18" customHeight="1" x14ac:dyDescent="0.25">
      <c r="A13" s="6" t="s">
        <v>9</v>
      </c>
      <c r="B13" s="132" t="s">
        <v>59</v>
      </c>
      <c r="C13" s="132"/>
      <c r="D13" s="132"/>
      <c r="E13" s="132"/>
      <c r="F13" s="132"/>
      <c r="G13" s="132"/>
      <c r="H13" s="132"/>
      <c r="I13" s="132"/>
      <c r="J13" s="132"/>
      <c r="K13" s="132"/>
      <c r="L13" s="132"/>
      <c r="M13" s="132"/>
      <c r="N13" s="132"/>
      <c r="O13" s="132"/>
      <c r="P13" s="132"/>
      <c r="Q13" s="132"/>
      <c r="R13" s="133"/>
    </row>
    <row r="14" spans="1:19" ht="15.75" x14ac:dyDescent="0.25">
      <c r="A14" s="105" t="s">
        <v>10</v>
      </c>
      <c r="B14" s="106"/>
      <c r="C14" s="106"/>
      <c r="D14" s="106"/>
      <c r="E14" s="106"/>
      <c r="F14" s="106"/>
      <c r="G14" s="106"/>
      <c r="H14" s="106"/>
      <c r="I14" s="106"/>
      <c r="J14" s="106"/>
      <c r="K14" s="106"/>
      <c r="L14" s="106"/>
      <c r="M14" s="106"/>
      <c r="N14" s="106"/>
      <c r="O14" s="106"/>
      <c r="P14" s="106"/>
      <c r="Q14" s="106"/>
      <c r="R14" s="107"/>
    </row>
    <row r="15" spans="1:19" ht="25.5" customHeight="1" x14ac:dyDescent="0.25">
      <c r="A15" s="6" t="s">
        <v>11</v>
      </c>
      <c r="B15" s="16">
        <v>3</v>
      </c>
      <c r="C15" s="119" t="s">
        <v>60</v>
      </c>
      <c r="D15" s="119"/>
      <c r="E15" s="119"/>
      <c r="F15" s="119"/>
      <c r="G15" s="119"/>
      <c r="H15" s="119"/>
      <c r="I15" s="119"/>
      <c r="J15" s="119"/>
      <c r="K15" s="119"/>
      <c r="L15" s="119"/>
      <c r="M15" s="119"/>
      <c r="N15" s="119"/>
      <c r="O15" s="119"/>
      <c r="P15" s="119"/>
      <c r="Q15" s="119"/>
      <c r="R15" s="119"/>
    </row>
    <row r="16" spans="1:19" ht="22.5" customHeight="1" x14ac:dyDescent="0.25">
      <c r="A16" s="6" t="s">
        <v>12</v>
      </c>
      <c r="B16" s="9">
        <v>3.3</v>
      </c>
      <c r="C16" s="119" t="s">
        <v>61</v>
      </c>
      <c r="D16" s="119"/>
      <c r="E16" s="119"/>
      <c r="F16" s="119"/>
      <c r="G16" s="119"/>
      <c r="H16" s="119"/>
      <c r="I16" s="119"/>
      <c r="J16" s="119"/>
      <c r="K16" s="119"/>
      <c r="L16" s="119"/>
      <c r="M16" s="119"/>
      <c r="N16" s="119"/>
      <c r="O16" s="119"/>
      <c r="P16" s="119"/>
      <c r="Q16" s="119"/>
      <c r="R16" s="119"/>
    </row>
    <row r="17" spans="1:19" ht="31.5" customHeight="1" x14ac:dyDescent="0.25">
      <c r="A17" s="6" t="s">
        <v>13</v>
      </c>
      <c r="B17" s="21" t="s">
        <v>62</v>
      </c>
      <c r="C17" s="119" t="s">
        <v>63</v>
      </c>
      <c r="D17" s="119"/>
      <c r="E17" s="119"/>
      <c r="F17" s="119"/>
      <c r="G17" s="119"/>
      <c r="H17" s="119"/>
      <c r="I17" s="119"/>
      <c r="J17" s="119"/>
      <c r="K17" s="119"/>
      <c r="L17" s="119"/>
      <c r="M17" s="119"/>
      <c r="N17" s="119"/>
      <c r="O17" s="119"/>
      <c r="P17" s="119"/>
      <c r="Q17" s="119"/>
      <c r="R17" s="119"/>
    </row>
    <row r="18" spans="1:19" ht="15.75" x14ac:dyDescent="0.25">
      <c r="A18" s="105" t="s">
        <v>14</v>
      </c>
      <c r="B18" s="106"/>
      <c r="C18" s="106"/>
      <c r="D18" s="106"/>
      <c r="E18" s="106"/>
      <c r="F18" s="106"/>
      <c r="G18" s="106"/>
      <c r="H18" s="106"/>
      <c r="I18" s="106"/>
      <c r="J18" s="106"/>
      <c r="K18" s="106"/>
      <c r="L18" s="106"/>
      <c r="M18" s="106"/>
      <c r="N18" s="106"/>
      <c r="O18" s="106"/>
      <c r="P18" s="106"/>
      <c r="Q18" s="106"/>
      <c r="R18" s="107"/>
    </row>
    <row r="19" spans="1:19" ht="29.25" customHeight="1" x14ac:dyDescent="0.25">
      <c r="A19" s="6" t="s">
        <v>15</v>
      </c>
      <c r="B19" s="103" t="s">
        <v>64</v>
      </c>
      <c r="C19" s="103"/>
      <c r="D19" s="103"/>
      <c r="E19" s="103"/>
      <c r="F19" s="103"/>
      <c r="G19" s="103"/>
      <c r="H19" s="103"/>
      <c r="I19" s="103"/>
      <c r="J19" s="103"/>
      <c r="K19" s="103"/>
      <c r="L19" s="103"/>
      <c r="M19" s="103"/>
      <c r="N19" s="103"/>
      <c r="O19" s="103"/>
      <c r="P19" s="103"/>
      <c r="Q19" s="103"/>
      <c r="R19" s="104"/>
    </row>
    <row r="20" spans="1:19" ht="43.5" customHeight="1" x14ac:dyDescent="0.25">
      <c r="A20" s="10" t="s">
        <v>16</v>
      </c>
      <c r="B20" s="103" t="s">
        <v>65</v>
      </c>
      <c r="C20" s="103"/>
      <c r="D20" s="103"/>
      <c r="E20" s="103"/>
      <c r="F20" s="103"/>
      <c r="G20" s="103"/>
      <c r="H20" s="103"/>
      <c r="I20" s="103"/>
      <c r="J20" s="103"/>
      <c r="K20" s="103"/>
      <c r="L20" s="103"/>
      <c r="M20" s="103"/>
      <c r="N20" s="103"/>
      <c r="O20" s="103"/>
      <c r="P20" s="103"/>
      <c r="Q20" s="103"/>
      <c r="R20" s="104"/>
    </row>
    <row r="21" spans="1:19" ht="22.5" customHeight="1" x14ac:dyDescent="0.25">
      <c r="A21" s="10" t="s">
        <v>17</v>
      </c>
      <c r="B21" s="103" t="s">
        <v>66</v>
      </c>
      <c r="C21" s="103"/>
      <c r="D21" s="103"/>
      <c r="E21" s="103"/>
      <c r="F21" s="103"/>
      <c r="G21" s="103"/>
      <c r="H21" s="103"/>
      <c r="I21" s="103"/>
      <c r="J21" s="103"/>
      <c r="K21" s="103"/>
      <c r="L21" s="103"/>
      <c r="M21" s="103"/>
      <c r="N21" s="103"/>
      <c r="O21" s="103"/>
      <c r="P21" s="103"/>
      <c r="Q21" s="103"/>
      <c r="R21" s="104"/>
    </row>
    <row r="22" spans="1:19" ht="21" customHeight="1" x14ac:dyDescent="0.25">
      <c r="A22" s="10" t="s">
        <v>39</v>
      </c>
      <c r="B22" s="103" t="s">
        <v>119</v>
      </c>
      <c r="C22" s="103"/>
      <c r="D22" s="103"/>
      <c r="E22" s="103"/>
      <c r="F22" s="103"/>
      <c r="G22" s="103"/>
      <c r="H22" s="103"/>
      <c r="I22" s="103"/>
      <c r="J22" s="103"/>
      <c r="K22" s="103"/>
      <c r="L22" s="103"/>
      <c r="M22" s="103"/>
      <c r="N22" s="103"/>
      <c r="O22" s="103"/>
      <c r="P22" s="103"/>
      <c r="Q22" s="103"/>
      <c r="R22" s="104"/>
      <c r="S22" s="1"/>
    </row>
    <row r="23" spans="1:19" ht="15.75" x14ac:dyDescent="0.25">
      <c r="A23" s="105" t="s">
        <v>18</v>
      </c>
      <c r="B23" s="106"/>
      <c r="C23" s="106"/>
      <c r="D23" s="106"/>
      <c r="E23" s="106"/>
      <c r="F23" s="106"/>
      <c r="G23" s="106"/>
      <c r="H23" s="106"/>
      <c r="I23" s="106"/>
      <c r="J23" s="106"/>
      <c r="K23" s="106"/>
      <c r="L23" s="106"/>
      <c r="M23" s="106"/>
      <c r="N23" s="106"/>
      <c r="O23" s="106"/>
      <c r="P23" s="106"/>
      <c r="Q23" s="106"/>
      <c r="R23" s="107"/>
    </row>
    <row r="24" spans="1:19" ht="15.75" x14ac:dyDescent="0.25">
      <c r="A24" s="108" t="s">
        <v>19</v>
      </c>
      <c r="B24" s="109"/>
      <c r="C24" s="109"/>
      <c r="D24" s="109"/>
      <c r="E24" s="109"/>
      <c r="F24" s="109"/>
      <c r="G24" s="109"/>
      <c r="H24" s="109"/>
      <c r="I24" s="109"/>
      <c r="J24" s="109"/>
      <c r="K24" s="109"/>
      <c r="L24" s="109"/>
      <c r="M24" s="109"/>
      <c r="N24" s="109"/>
      <c r="O24" s="109"/>
      <c r="P24" s="109"/>
      <c r="Q24" s="109"/>
      <c r="R24" s="110"/>
      <c r="S24" s="1"/>
    </row>
    <row r="25" spans="1:19" ht="15" customHeight="1" x14ac:dyDescent="0.25">
      <c r="A25" s="134" t="s">
        <v>20</v>
      </c>
      <c r="B25" s="135"/>
      <c r="C25" s="136" t="s">
        <v>21</v>
      </c>
      <c r="D25" s="138"/>
      <c r="E25" s="138"/>
      <c r="F25" s="138" t="s">
        <v>22</v>
      </c>
      <c r="G25" s="138"/>
      <c r="H25" s="135"/>
      <c r="I25" s="19"/>
      <c r="J25" s="19"/>
      <c r="K25" s="19"/>
      <c r="L25" s="19"/>
      <c r="M25" s="19"/>
      <c r="N25" s="19"/>
      <c r="O25" s="19"/>
      <c r="P25" s="19"/>
      <c r="Q25" s="136" t="s">
        <v>23</v>
      </c>
      <c r="R25" s="137"/>
    </row>
    <row r="26" spans="1:19" x14ac:dyDescent="0.25">
      <c r="A26" s="148">
        <v>2016354532</v>
      </c>
      <c r="B26" s="149"/>
      <c r="C26" s="144">
        <v>2016354532</v>
      </c>
      <c r="D26" s="145"/>
      <c r="E26" s="146"/>
      <c r="F26" s="144">
        <v>0</v>
      </c>
      <c r="G26" s="145"/>
      <c r="H26" s="146"/>
      <c r="I26" s="20"/>
      <c r="J26" s="20"/>
      <c r="K26" s="20"/>
      <c r="L26" s="20"/>
      <c r="M26" s="20"/>
      <c r="N26" s="20"/>
      <c r="O26" s="20"/>
      <c r="P26" s="20"/>
      <c r="Q26" s="150">
        <f>IF(F26&gt;0,F26/C26,0)</f>
        <v>0</v>
      </c>
      <c r="R26" s="151"/>
      <c r="S26" s="18"/>
    </row>
    <row r="27" spans="1:19" ht="15.75" x14ac:dyDescent="0.25">
      <c r="A27" s="108" t="s">
        <v>24</v>
      </c>
      <c r="B27" s="109"/>
      <c r="C27" s="109"/>
      <c r="D27" s="109"/>
      <c r="E27" s="109"/>
      <c r="F27" s="109"/>
      <c r="G27" s="109"/>
      <c r="H27" s="109"/>
      <c r="I27" s="109"/>
      <c r="J27" s="109"/>
      <c r="K27" s="109"/>
      <c r="L27" s="109"/>
      <c r="M27" s="109"/>
      <c r="N27" s="109"/>
      <c r="O27" s="109"/>
      <c r="P27" s="109"/>
      <c r="Q27" s="109"/>
      <c r="R27" s="110"/>
      <c r="S27" s="1"/>
    </row>
    <row r="28" spans="1:19" x14ac:dyDescent="0.25">
      <c r="A28" s="7"/>
      <c r="B28"/>
      <c r="C28" s="139" t="s">
        <v>25</v>
      </c>
      <c r="D28" s="140"/>
      <c r="E28" s="139" t="s">
        <v>47</v>
      </c>
      <c r="F28" s="140"/>
      <c r="G28" s="139" t="s">
        <v>40</v>
      </c>
      <c r="H28" s="141"/>
      <c r="I28" s="117" t="s">
        <v>79</v>
      </c>
      <c r="J28" s="118"/>
      <c r="K28" s="117" t="s">
        <v>80</v>
      </c>
      <c r="L28" s="118"/>
      <c r="M28" s="117" t="s">
        <v>81</v>
      </c>
      <c r="N28" s="118"/>
      <c r="O28" s="117" t="s">
        <v>82</v>
      </c>
      <c r="P28" s="118"/>
      <c r="Q28" s="142" t="s">
        <v>26</v>
      </c>
      <c r="R28" s="143"/>
    </row>
    <row r="29" spans="1:19" ht="38.25" x14ac:dyDescent="0.25">
      <c r="A29" s="11" t="s">
        <v>27</v>
      </c>
      <c r="B29" s="12" t="s">
        <v>28</v>
      </c>
      <c r="C29" s="12" t="s">
        <v>42</v>
      </c>
      <c r="D29" s="12" t="s">
        <v>43</v>
      </c>
      <c r="E29" s="12" t="s">
        <v>48</v>
      </c>
      <c r="F29" s="12" t="s">
        <v>49</v>
      </c>
      <c r="G29" s="12" t="s">
        <v>50</v>
      </c>
      <c r="H29" s="13" t="s">
        <v>51</v>
      </c>
      <c r="I29" s="26" t="s">
        <v>83</v>
      </c>
      <c r="J29" s="27" t="s">
        <v>84</v>
      </c>
      <c r="K29" s="26" t="s">
        <v>85</v>
      </c>
      <c r="L29" s="27" t="s">
        <v>86</v>
      </c>
      <c r="M29" s="26" t="s">
        <v>87</v>
      </c>
      <c r="N29" s="27" t="s">
        <v>88</v>
      </c>
      <c r="O29" s="26" t="s">
        <v>89</v>
      </c>
      <c r="P29" s="27" t="s">
        <v>90</v>
      </c>
      <c r="Q29" s="11" t="s">
        <v>52</v>
      </c>
      <c r="R29" s="13" t="s">
        <v>53</v>
      </c>
    </row>
    <row r="30" spans="1:19" ht="38.25" x14ac:dyDescent="0.25">
      <c r="A30" s="29" t="s">
        <v>72</v>
      </c>
      <c r="B30" s="30" t="s">
        <v>71</v>
      </c>
      <c r="C30" s="31">
        <v>9940</v>
      </c>
      <c r="D30" s="32">
        <v>170848103</v>
      </c>
      <c r="E30" s="31">
        <f>+Tabla1[[#This Row],[Física (T1)]]+Tabla1[[#This Row],[Física (T2)]]+Tabla1[[#This Row],[Física (T3)]]+Tabla1[[#This Row],[Física (T4)]]</f>
        <v>9940</v>
      </c>
      <c r="F30" s="32">
        <v>170848103</v>
      </c>
      <c r="G30" s="33"/>
      <c r="H30" s="34"/>
      <c r="I30" s="35">
        <v>450</v>
      </c>
      <c r="J30" s="32">
        <v>42712026</v>
      </c>
      <c r="K30" s="35">
        <v>7960</v>
      </c>
      <c r="L30" s="32">
        <v>42712026</v>
      </c>
      <c r="M30" s="35">
        <v>1107</v>
      </c>
      <c r="N30" s="32">
        <v>42712026</v>
      </c>
      <c r="O30" s="35">
        <v>423</v>
      </c>
      <c r="P30" s="36">
        <v>42712026</v>
      </c>
      <c r="Q30" s="28">
        <f>IF(G30&gt;0,G30/C30,0)</f>
        <v>0</v>
      </c>
      <c r="R30" s="22">
        <f>IF(H30&gt;0,H30/D30,0)</f>
        <v>0</v>
      </c>
    </row>
    <row r="31" spans="1:19" ht="51" x14ac:dyDescent="0.25">
      <c r="A31" s="29" t="s">
        <v>73</v>
      </c>
      <c r="B31" s="30" t="s">
        <v>67</v>
      </c>
      <c r="C31" s="31">
        <v>10277</v>
      </c>
      <c r="D31" s="32">
        <v>46086308</v>
      </c>
      <c r="E31" s="31">
        <f>+Tabla1[[#This Row],[Física (T1)]]+Tabla1[[#This Row],[Física (T2)]]+Tabla1[[#This Row],[Física (T3)]]+Tabla1[[#This Row],[Física (T4)]]</f>
        <v>10277</v>
      </c>
      <c r="F31" s="32">
        <v>46086308</v>
      </c>
      <c r="G31" s="33"/>
      <c r="H31" s="34"/>
      <c r="I31" s="35">
        <v>2563</v>
      </c>
      <c r="J31" s="32">
        <v>11521577</v>
      </c>
      <c r="K31" s="35">
        <v>2919</v>
      </c>
      <c r="L31" s="32">
        <v>11521577</v>
      </c>
      <c r="M31" s="35">
        <v>2030</v>
      </c>
      <c r="N31" s="32">
        <v>11521577</v>
      </c>
      <c r="O31" s="35">
        <v>2765</v>
      </c>
      <c r="P31" s="36">
        <v>11521577</v>
      </c>
      <c r="Q31" s="28">
        <f>IF(G31&gt;0,G31/C31,0)</f>
        <v>0</v>
      </c>
      <c r="R31" s="22">
        <f>IF(H31&gt;0,H31/D31,0)</f>
        <v>0</v>
      </c>
    </row>
    <row r="32" spans="1:19" ht="38.25" x14ac:dyDescent="0.25">
      <c r="A32" s="29" t="s">
        <v>74</v>
      </c>
      <c r="B32" s="30" t="s">
        <v>68</v>
      </c>
      <c r="C32" s="31">
        <v>1560</v>
      </c>
      <c r="D32" s="32">
        <v>104233344</v>
      </c>
      <c r="E32" s="31">
        <f>+Tabla1[[#This Row],[Física (T1)]]+Tabla1[[#This Row],[Física (T2)]]+Tabla1[[#This Row],[Física (T3)]]+Tabla1[[#This Row],[Física (T4)]]</f>
        <v>1560</v>
      </c>
      <c r="F32" s="32">
        <v>104233344</v>
      </c>
      <c r="G32" s="33"/>
      <c r="H32" s="34"/>
      <c r="I32" s="35">
        <v>390</v>
      </c>
      <c r="J32" s="32">
        <v>26058336</v>
      </c>
      <c r="K32" s="35">
        <v>390</v>
      </c>
      <c r="L32" s="32">
        <v>26058336</v>
      </c>
      <c r="M32" s="35">
        <v>390</v>
      </c>
      <c r="N32" s="32">
        <v>26058336</v>
      </c>
      <c r="O32" s="35">
        <v>390</v>
      </c>
      <c r="P32" s="36">
        <v>26058336</v>
      </c>
      <c r="Q32" s="28">
        <f t="shared" ref="Q32:Q33" si="0">IF(G32&gt;0,G32/C32,0)</f>
        <v>0</v>
      </c>
      <c r="R32" s="22">
        <f t="shared" ref="R32:R33" si="1">IF(H32&gt;0,H32/D32,0)</f>
        <v>0</v>
      </c>
    </row>
    <row r="33" spans="1:19" ht="38.25" x14ac:dyDescent="0.25">
      <c r="A33" s="29" t="s">
        <v>75</v>
      </c>
      <c r="B33" s="30" t="s">
        <v>69</v>
      </c>
      <c r="C33" s="31">
        <v>22500</v>
      </c>
      <c r="D33" s="32">
        <v>5592040</v>
      </c>
      <c r="E33" s="31">
        <f>+Tabla1[[#This Row],[Física (T1)]]+Tabla1[[#This Row],[Física (T2)]]+Tabla1[[#This Row],[Física (T3)]]+Tabla1[[#This Row],[Física (T4)]]</f>
        <v>22500</v>
      </c>
      <c r="F33" s="32">
        <v>5592040</v>
      </c>
      <c r="G33" s="33"/>
      <c r="H33" s="34"/>
      <c r="I33" s="35">
        <v>5625</v>
      </c>
      <c r="J33" s="32">
        <v>13898010</v>
      </c>
      <c r="K33" s="35">
        <v>5625</v>
      </c>
      <c r="L33" s="32">
        <v>13898010</v>
      </c>
      <c r="M33" s="35">
        <v>5625</v>
      </c>
      <c r="N33" s="32">
        <v>13898010</v>
      </c>
      <c r="O33" s="35">
        <v>5625</v>
      </c>
      <c r="P33" s="36">
        <v>13898010</v>
      </c>
      <c r="Q33" s="28">
        <f t="shared" si="0"/>
        <v>0</v>
      </c>
      <c r="R33" s="22">
        <f t="shared" si="1"/>
        <v>0</v>
      </c>
    </row>
    <row r="34" spans="1:19" ht="51" x14ac:dyDescent="0.25">
      <c r="A34" s="29" t="s">
        <v>76</v>
      </c>
      <c r="B34" s="30" t="s">
        <v>70</v>
      </c>
      <c r="C34" s="31">
        <v>6</v>
      </c>
      <c r="D34" s="32">
        <v>56711544</v>
      </c>
      <c r="E34" s="31">
        <f>+Tabla1[[#This Row],[Física (T1)]]+Tabla1[[#This Row],[Física (T2)]]+Tabla1[[#This Row],[Física (T3)]]+Tabla1[[#This Row],[Física (T4)]]</f>
        <v>6</v>
      </c>
      <c r="F34" s="32">
        <v>56711544</v>
      </c>
      <c r="G34" s="33"/>
      <c r="H34" s="34"/>
      <c r="I34" s="35">
        <v>1</v>
      </c>
      <c r="J34" s="32">
        <v>14177886</v>
      </c>
      <c r="K34" s="35">
        <v>2</v>
      </c>
      <c r="L34" s="32">
        <v>14177886</v>
      </c>
      <c r="M34" s="35">
        <v>1</v>
      </c>
      <c r="N34" s="32">
        <v>14177886</v>
      </c>
      <c r="O34" s="35">
        <v>2</v>
      </c>
      <c r="P34" s="36">
        <v>14177886</v>
      </c>
      <c r="Q34" s="28">
        <f>IF(G34&gt;0,G34/C34,0)</f>
        <v>0</v>
      </c>
      <c r="R34" s="22">
        <f>IF(H34&gt;0,H34/D34,0)</f>
        <v>0</v>
      </c>
    </row>
    <row r="35" spans="1:19" ht="63.75" x14ac:dyDescent="0.25">
      <c r="A35" s="29" t="s">
        <v>77</v>
      </c>
      <c r="B35" s="30" t="s">
        <v>78</v>
      </c>
      <c r="C35" s="31">
        <v>2</v>
      </c>
      <c r="D35" s="32">
        <v>23233217</v>
      </c>
      <c r="E35" s="31">
        <f>+Tabla1[[#This Row],[Física (T1)]]+Tabla1[[#This Row],[Física (T2)]]+Tabla1[[#This Row],[Física (T3)]]+Tabla1[[#This Row],[Física (T4)]]</f>
        <v>2</v>
      </c>
      <c r="F35" s="32">
        <v>23233217</v>
      </c>
      <c r="G35" s="33"/>
      <c r="H35" s="34"/>
      <c r="I35" s="35">
        <v>1</v>
      </c>
      <c r="J35" s="32">
        <v>5808304</v>
      </c>
      <c r="K35" s="35">
        <v>1</v>
      </c>
      <c r="L35" s="32">
        <v>5808304</v>
      </c>
      <c r="M35" s="35">
        <v>0</v>
      </c>
      <c r="N35" s="32">
        <v>5808304</v>
      </c>
      <c r="O35" s="35">
        <v>0</v>
      </c>
      <c r="P35" s="36">
        <v>5808304</v>
      </c>
      <c r="Q35" s="28">
        <f>IF(G35&gt;0,G35/C35,0)</f>
        <v>0</v>
      </c>
      <c r="R35" s="22">
        <f>IF(H35&gt;0,H35/D35,0)</f>
        <v>0</v>
      </c>
    </row>
    <row r="36" spans="1:19" ht="15.75" x14ac:dyDescent="0.25">
      <c r="A36" s="105" t="s">
        <v>29</v>
      </c>
      <c r="B36" s="106"/>
      <c r="C36" s="106"/>
      <c r="D36" s="106"/>
      <c r="E36" s="106"/>
      <c r="F36" s="106"/>
      <c r="G36" s="106"/>
      <c r="H36" s="106"/>
      <c r="I36" s="106"/>
      <c r="J36" s="106"/>
      <c r="K36" s="106"/>
      <c r="L36" s="106"/>
      <c r="M36" s="106"/>
      <c r="N36" s="106"/>
      <c r="O36" s="106"/>
      <c r="P36" s="106"/>
      <c r="Q36" s="106"/>
      <c r="R36" s="107"/>
    </row>
    <row r="37" spans="1:19" ht="15.75" x14ac:dyDescent="0.25">
      <c r="A37" s="108" t="s">
        <v>30</v>
      </c>
      <c r="B37" s="109"/>
      <c r="C37" s="109"/>
      <c r="D37" s="109"/>
      <c r="E37" s="109"/>
      <c r="F37" s="109"/>
      <c r="G37" s="109"/>
      <c r="H37" s="109"/>
      <c r="I37" s="109"/>
      <c r="J37" s="109"/>
      <c r="K37" s="109"/>
      <c r="L37" s="109"/>
      <c r="M37" s="109"/>
      <c r="N37" s="109"/>
      <c r="O37" s="109"/>
      <c r="P37" s="109"/>
      <c r="Q37" s="109"/>
      <c r="R37" s="110"/>
      <c r="S37" s="1"/>
    </row>
    <row r="38" spans="1:19" ht="15" customHeight="1" x14ac:dyDescent="0.25">
      <c r="A38" s="14" t="s">
        <v>31</v>
      </c>
      <c r="B38" s="101" t="s">
        <v>92</v>
      </c>
      <c r="C38" s="101"/>
      <c r="D38" s="101"/>
      <c r="E38" s="101"/>
      <c r="F38" s="101"/>
      <c r="G38" s="101"/>
      <c r="H38" s="101"/>
      <c r="I38" s="101"/>
      <c r="J38" s="101"/>
      <c r="K38" s="101"/>
      <c r="L38" s="101"/>
      <c r="M38" s="101"/>
      <c r="N38" s="101"/>
      <c r="O38" s="101"/>
      <c r="P38" s="101"/>
      <c r="Q38" s="101"/>
      <c r="R38" s="102"/>
    </row>
    <row r="39" spans="1:19" ht="30" customHeight="1" x14ac:dyDescent="0.25">
      <c r="A39" s="14" t="s">
        <v>32</v>
      </c>
      <c r="B39" s="103"/>
      <c r="C39" s="103"/>
      <c r="D39" s="103"/>
      <c r="E39" s="103"/>
      <c r="F39" s="103"/>
      <c r="G39" s="103"/>
      <c r="H39" s="103"/>
      <c r="I39" s="103"/>
      <c r="J39" s="103"/>
      <c r="K39" s="103"/>
      <c r="L39" s="103"/>
      <c r="M39" s="103"/>
      <c r="N39" s="103"/>
      <c r="O39" s="103"/>
      <c r="P39" s="103"/>
      <c r="Q39" s="103"/>
      <c r="R39" s="104"/>
    </row>
    <row r="40" spans="1:19" ht="85.5" customHeight="1" x14ac:dyDescent="0.25">
      <c r="A40" s="14" t="s">
        <v>33</v>
      </c>
      <c r="B40" s="103" t="s">
        <v>44</v>
      </c>
      <c r="C40" s="103"/>
      <c r="D40" s="103"/>
      <c r="E40" s="103"/>
      <c r="F40" s="103"/>
      <c r="G40" s="103"/>
      <c r="H40" s="103"/>
      <c r="I40" s="103"/>
      <c r="J40" s="103"/>
      <c r="K40" s="103"/>
      <c r="L40" s="103"/>
      <c r="M40" s="103"/>
      <c r="N40" s="103"/>
      <c r="O40" s="103"/>
      <c r="P40" s="103"/>
      <c r="Q40" s="103"/>
      <c r="R40" s="104"/>
    </row>
    <row r="41" spans="1:19" ht="30" x14ac:dyDescent="0.25">
      <c r="A41" s="14" t="s">
        <v>34</v>
      </c>
      <c r="B41" s="103" t="s">
        <v>45</v>
      </c>
      <c r="C41" s="103"/>
      <c r="D41" s="103"/>
      <c r="E41" s="103"/>
      <c r="F41" s="103"/>
      <c r="G41" s="103"/>
      <c r="H41" s="103"/>
      <c r="I41" s="103"/>
      <c r="J41" s="103"/>
      <c r="K41" s="103"/>
      <c r="L41" s="103"/>
      <c r="M41" s="103"/>
      <c r="N41" s="103"/>
      <c r="O41" s="103"/>
      <c r="P41" s="103"/>
      <c r="Q41" s="103"/>
      <c r="R41" s="104"/>
    </row>
    <row r="42" spans="1:19" ht="15.75" x14ac:dyDescent="0.25">
      <c r="A42" s="105" t="s">
        <v>35</v>
      </c>
      <c r="B42" s="106"/>
      <c r="C42" s="106"/>
      <c r="D42" s="106"/>
      <c r="E42" s="106"/>
      <c r="F42" s="106"/>
      <c r="G42" s="106"/>
      <c r="H42" s="106"/>
      <c r="I42" s="106"/>
      <c r="J42" s="106"/>
      <c r="K42" s="106"/>
      <c r="L42" s="106"/>
      <c r="M42" s="106"/>
      <c r="N42" s="106"/>
      <c r="O42" s="106"/>
      <c r="P42" s="106"/>
      <c r="Q42" s="106"/>
      <c r="R42" s="107"/>
    </row>
    <row r="43" spans="1:19" ht="15.75" x14ac:dyDescent="0.25">
      <c r="A43" s="95" t="s">
        <v>36</v>
      </c>
      <c r="B43" s="96"/>
      <c r="C43" s="96"/>
      <c r="D43" s="96"/>
      <c r="E43" s="96"/>
      <c r="F43" s="96"/>
      <c r="G43" s="96"/>
      <c r="H43" s="96"/>
      <c r="I43" s="96"/>
      <c r="J43" s="96"/>
      <c r="K43" s="96"/>
      <c r="L43" s="96"/>
      <c r="M43" s="96"/>
      <c r="N43" s="96"/>
      <c r="O43" s="96"/>
      <c r="P43" s="96"/>
      <c r="Q43" s="96"/>
      <c r="R43" s="97"/>
      <c r="S43" s="1"/>
    </row>
    <row r="44" spans="1:19" ht="51" customHeight="1" x14ac:dyDescent="0.25">
      <c r="A44" s="98"/>
      <c r="B44" s="99"/>
      <c r="C44" s="99"/>
      <c r="D44" s="99"/>
      <c r="E44" s="99"/>
      <c r="F44" s="99"/>
      <c r="G44" s="99"/>
      <c r="H44" s="99"/>
      <c r="I44" s="99"/>
      <c r="J44" s="99"/>
      <c r="K44" s="99"/>
      <c r="L44" s="99"/>
      <c r="M44" s="99"/>
      <c r="N44" s="99"/>
      <c r="O44" s="99"/>
      <c r="P44" s="99"/>
      <c r="Q44" s="99"/>
      <c r="R44" s="100"/>
    </row>
    <row r="45" spans="1:19" ht="15.75" x14ac:dyDescent="0.25">
      <c r="A45" s="108" t="s">
        <v>30</v>
      </c>
      <c r="B45" s="109"/>
      <c r="C45" s="109"/>
      <c r="D45" s="109"/>
      <c r="E45" s="109"/>
      <c r="F45" s="109"/>
      <c r="G45" s="109"/>
      <c r="H45" s="109"/>
      <c r="I45" s="109"/>
      <c r="J45" s="109"/>
      <c r="K45" s="109"/>
      <c r="L45" s="109"/>
      <c r="M45" s="109"/>
      <c r="N45" s="109"/>
      <c r="O45" s="109"/>
      <c r="P45" s="109"/>
      <c r="Q45" s="109"/>
      <c r="R45" s="110"/>
      <c r="S45" s="1"/>
    </row>
    <row r="46" spans="1:19" ht="15" customHeight="1" x14ac:dyDescent="0.25">
      <c r="A46" s="14" t="s">
        <v>31</v>
      </c>
      <c r="B46" s="101" t="s">
        <v>91</v>
      </c>
      <c r="C46" s="101"/>
      <c r="D46" s="101"/>
      <c r="E46" s="101"/>
      <c r="F46" s="101"/>
      <c r="G46" s="101"/>
      <c r="H46" s="101"/>
      <c r="I46" s="101"/>
      <c r="J46" s="101"/>
      <c r="K46" s="101"/>
      <c r="L46" s="101"/>
      <c r="M46" s="101"/>
      <c r="N46" s="101"/>
      <c r="O46" s="101"/>
      <c r="P46" s="101"/>
      <c r="Q46" s="101"/>
      <c r="R46" s="102"/>
    </row>
    <row r="47" spans="1:19" ht="30" customHeight="1" x14ac:dyDescent="0.25">
      <c r="A47" s="14" t="s">
        <v>32</v>
      </c>
      <c r="B47" s="103"/>
      <c r="C47" s="103"/>
      <c r="D47" s="103"/>
      <c r="E47" s="103"/>
      <c r="F47" s="103"/>
      <c r="G47" s="103"/>
      <c r="H47" s="103"/>
      <c r="I47" s="103"/>
      <c r="J47" s="103"/>
      <c r="K47" s="103"/>
      <c r="L47" s="103"/>
      <c r="M47" s="103"/>
      <c r="N47" s="103"/>
      <c r="O47" s="103"/>
      <c r="P47" s="103"/>
      <c r="Q47" s="103"/>
      <c r="R47" s="104"/>
    </row>
    <row r="48" spans="1:19" ht="85.5" customHeight="1" x14ac:dyDescent="0.25">
      <c r="A48" s="14" t="s">
        <v>33</v>
      </c>
      <c r="B48" s="103" t="s">
        <v>44</v>
      </c>
      <c r="C48" s="103"/>
      <c r="D48" s="103"/>
      <c r="E48" s="103"/>
      <c r="F48" s="103"/>
      <c r="G48" s="103"/>
      <c r="H48" s="103"/>
      <c r="I48" s="103"/>
      <c r="J48" s="103"/>
      <c r="K48" s="103"/>
      <c r="L48" s="103"/>
      <c r="M48" s="103"/>
      <c r="N48" s="103"/>
      <c r="O48" s="103"/>
      <c r="P48" s="103"/>
      <c r="Q48" s="103"/>
      <c r="R48" s="104"/>
    </row>
    <row r="49" spans="1:19" ht="30" x14ac:dyDescent="0.25">
      <c r="A49" s="14" t="s">
        <v>34</v>
      </c>
      <c r="B49" s="103" t="s">
        <v>45</v>
      </c>
      <c r="C49" s="103"/>
      <c r="D49" s="103"/>
      <c r="E49" s="103"/>
      <c r="F49" s="103"/>
      <c r="G49" s="103"/>
      <c r="H49" s="103"/>
      <c r="I49" s="103"/>
      <c r="J49" s="103"/>
      <c r="K49" s="103"/>
      <c r="L49" s="103"/>
      <c r="M49" s="103"/>
      <c r="N49" s="103"/>
      <c r="O49" s="103"/>
      <c r="P49" s="103"/>
      <c r="Q49" s="103"/>
      <c r="R49" s="104"/>
    </row>
    <row r="50" spans="1:19" ht="15.75" x14ac:dyDescent="0.25">
      <c r="A50" s="105" t="s">
        <v>35</v>
      </c>
      <c r="B50" s="106"/>
      <c r="C50" s="106"/>
      <c r="D50" s="106"/>
      <c r="E50" s="106"/>
      <c r="F50" s="106"/>
      <c r="G50" s="106"/>
      <c r="H50" s="106"/>
      <c r="I50" s="106"/>
      <c r="J50" s="106"/>
      <c r="K50" s="106"/>
      <c r="L50" s="106"/>
      <c r="M50" s="106"/>
      <c r="N50" s="106"/>
      <c r="O50" s="106"/>
      <c r="P50" s="106"/>
      <c r="Q50" s="106"/>
      <c r="R50" s="107"/>
    </row>
    <row r="51" spans="1:19" ht="15.75" x14ac:dyDescent="0.25">
      <c r="A51" s="95" t="s">
        <v>36</v>
      </c>
      <c r="B51" s="96"/>
      <c r="C51" s="96"/>
      <c r="D51" s="96"/>
      <c r="E51" s="96"/>
      <c r="F51" s="96"/>
      <c r="G51" s="96"/>
      <c r="H51" s="96"/>
      <c r="I51" s="96"/>
      <c r="J51" s="96"/>
      <c r="K51" s="96"/>
      <c r="L51" s="96"/>
      <c r="M51" s="96"/>
      <c r="N51" s="96"/>
      <c r="O51" s="96"/>
      <c r="P51" s="96"/>
      <c r="Q51" s="96"/>
      <c r="R51" s="97"/>
      <c r="S51" s="1"/>
    </row>
    <row r="52" spans="1:19" ht="51" customHeight="1" x14ac:dyDescent="0.25">
      <c r="A52" s="98"/>
      <c r="B52" s="99"/>
      <c r="C52" s="99"/>
      <c r="D52" s="99"/>
      <c r="E52" s="99"/>
      <c r="F52" s="99"/>
      <c r="G52" s="99"/>
      <c r="H52" s="99"/>
      <c r="I52" s="99"/>
      <c r="J52" s="99"/>
      <c r="K52" s="99"/>
      <c r="L52" s="99"/>
      <c r="M52" s="99"/>
      <c r="N52" s="99"/>
      <c r="O52" s="99"/>
      <c r="P52" s="99"/>
      <c r="Q52" s="99"/>
      <c r="R52" s="100"/>
    </row>
    <row r="53" spans="1:19" ht="15.75" x14ac:dyDescent="0.25">
      <c r="A53" s="108" t="s">
        <v>30</v>
      </c>
      <c r="B53" s="109"/>
      <c r="C53" s="109"/>
      <c r="D53" s="109"/>
      <c r="E53" s="109"/>
      <c r="F53" s="109"/>
      <c r="G53" s="109"/>
      <c r="H53" s="109"/>
      <c r="I53" s="109"/>
      <c r="J53" s="109"/>
      <c r="K53" s="109"/>
      <c r="L53" s="109"/>
      <c r="M53" s="109"/>
      <c r="N53" s="109"/>
      <c r="O53" s="109"/>
      <c r="P53" s="109"/>
      <c r="Q53" s="109"/>
      <c r="R53" s="110"/>
      <c r="S53" s="1"/>
    </row>
    <row r="54" spans="1:19" ht="15" customHeight="1" x14ac:dyDescent="0.25">
      <c r="A54" s="14" t="s">
        <v>31</v>
      </c>
      <c r="B54" s="101" t="s">
        <v>93</v>
      </c>
      <c r="C54" s="101"/>
      <c r="D54" s="101"/>
      <c r="E54" s="101"/>
      <c r="F54" s="101"/>
      <c r="G54" s="101"/>
      <c r="H54" s="101"/>
      <c r="I54" s="101"/>
      <c r="J54" s="101"/>
      <c r="K54" s="101"/>
      <c r="L54" s="101"/>
      <c r="M54" s="101"/>
      <c r="N54" s="101"/>
      <c r="O54" s="101"/>
      <c r="P54" s="101"/>
      <c r="Q54" s="101"/>
      <c r="R54" s="102"/>
    </row>
    <row r="55" spans="1:19" ht="30" customHeight="1" x14ac:dyDescent="0.25">
      <c r="A55" s="14" t="s">
        <v>32</v>
      </c>
      <c r="B55" s="103"/>
      <c r="C55" s="103"/>
      <c r="D55" s="103"/>
      <c r="E55" s="103"/>
      <c r="F55" s="103"/>
      <c r="G55" s="103"/>
      <c r="H55" s="103"/>
      <c r="I55" s="103"/>
      <c r="J55" s="103"/>
      <c r="K55" s="103"/>
      <c r="L55" s="103"/>
      <c r="M55" s="103"/>
      <c r="N55" s="103"/>
      <c r="O55" s="103"/>
      <c r="P55" s="103"/>
      <c r="Q55" s="103"/>
      <c r="R55" s="104"/>
    </row>
    <row r="56" spans="1:19" ht="63" customHeight="1" x14ac:dyDescent="0.25">
      <c r="A56" s="14" t="s">
        <v>33</v>
      </c>
      <c r="B56" s="103" t="s">
        <v>44</v>
      </c>
      <c r="C56" s="103"/>
      <c r="D56" s="103"/>
      <c r="E56" s="103"/>
      <c r="F56" s="103"/>
      <c r="G56" s="103"/>
      <c r="H56" s="103"/>
      <c r="I56" s="103"/>
      <c r="J56" s="103"/>
      <c r="K56" s="103"/>
      <c r="L56" s="103"/>
      <c r="M56" s="103"/>
      <c r="N56" s="103"/>
      <c r="O56" s="103"/>
      <c r="P56" s="103"/>
      <c r="Q56" s="103"/>
      <c r="R56" s="104"/>
    </row>
    <row r="57" spans="1:19" ht="30" x14ac:dyDescent="0.25">
      <c r="A57" s="14" t="s">
        <v>34</v>
      </c>
      <c r="B57" s="103" t="s">
        <v>45</v>
      </c>
      <c r="C57" s="103"/>
      <c r="D57" s="103"/>
      <c r="E57" s="103"/>
      <c r="F57" s="103"/>
      <c r="G57" s="103"/>
      <c r="H57" s="103"/>
      <c r="I57" s="103"/>
      <c r="J57" s="103"/>
      <c r="K57" s="103"/>
      <c r="L57" s="103"/>
      <c r="M57" s="103"/>
      <c r="N57" s="103"/>
      <c r="O57" s="103"/>
      <c r="P57" s="103"/>
      <c r="Q57" s="103"/>
      <c r="R57" s="104"/>
    </row>
    <row r="58" spans="1:19" ht="15.75" x14ac:dyDescent="0.25">
      <c r="A58" s="105" t="s">
        <v>35</v>
      </c>
      <c r="B58" s="106"/>
      <c r="C58" s="106"/>
      <c r="D58" s="106"/>
      <c r="E58" s="106"/>
      <c r="F58" s="106"/>
      <c r="G58" s="106"/>
      <c r="H58" s="106"/>
      <c r="I58" s="106"/>
      <c r="J58" s="106"/>
      <c r="K58" s="106"/>
      <c r="L58" s="106"/>
      <c r="M58" s="106"/>
      <c r="N58" s="106"/>
      <c r="O58" s="106"/>
      <c r="P58" s="106"/>
      <c r="Q58" s="106"/>
      <c r="R58" s="107"/>
    </row>
    <row r="59" spans="1:19" ht="15.75" x14ac:dyDescent="0.25">
      <c r="A59" s="95" t="s">
        <v>36</v>
      </c>
      <c r="B59" s="96"/>
      <c r="C59" s="96"/>
      <c r="D59" s="96"/>
      <c r="E59" s="96"/>
      <c r="F59" s="96"/>
      <c r="G59" s="96"/>
      <c r="H59" s="96"/>
      <c r="I59" s="96"/>
      <c r="J59" s="96"/>
      <c r="K59" s="96"/>
      <c r="L59" s="96"/>
      <c r="M59" s="96"/>
      <c r="N59" s="96"/>
      <c r="O59" s="96"/>
      <c r="P59" s="96"/>
      <c r="Q59" s="96"/>
      <c r="R59" s="97"/>
      <c r="S59" s="1"/>
    </row>
    <row r="60" spans="1:19" ht="51" customHeight="1" x14ac:dyDescent="0.25">
      <c r="A60" s="98"/>
      <c r="B60" s="99"/>
      <c r="C60" s="99"/>
      <c r="D60" s="99"/>
      <c r="E60" s="99"/>
      <c r="F60" s="99"/>
      <c r="G60" s="99"/>
      <c r="H60" s="99"/>
      <c r="I60" s="99"/>
      <c r="J60" s="99"/>
      <c r="K60" s="99"/>
      <c r="L60" s="99"/>
      <c r="M60" s="99"/>
      <c r="N60" s="99"/>
      <c r="O60" s="99"/>
      <c r="P60" s="99"/>
      <c r="Q60" s="99"/>
      <c r="R60" s="100"/>
    </row>
    <row r="61" spans="1:19" ht="15.75" x14ac:dyDescent="0.25">
      <c r="A61" s="108" t="s">
        <v>30</v>
      </c>
      <c r="B61" s="109"/>
      <c r="C61" s="109"/>
      <c r="D61" s="109"/>
      <c r="E61" s="109"/>
      <c r="F61" s="109"/>
      <c r="G61" s="109"/>
      <c r="H61" s="109"/>
      <c r="I61" s="109"/>
      <c r="J61" s="109"/>
      <c r="K61" s="109"/>
      <c r="L61" s="109"/>
      <c r="M61" s="109"/>
      <c r="N61" s="109"/>
      <c r="O61" s="109"/>
      <c r="P61" s="109"/>
      <c r="Q61" s="109"/>
      <c r="R61" s="110"/>
      <c r="S61" s="1"/>
    </row>
    <row r="62" spans="1:19" ht="15" customHeight="1" x14ac:dyDescent="0.25">
      <c r="A62" s="14" t="s">
        <v>31</v>
      </c>
      <c r="B62" s="101" t="s">
        <v>94</v>
      </c>
      <c r="C62" s="101"/>
      <c r="D62" s="101"/>
      <c r="E62" s="101"/>
      <c r="F62" s="101"/>
      <c r="G62" s="101"/>
      <c r="H62" s="101"/>
      <c r="I62" s="101"/>
      <c r="J62" s="101"/>
      <c r="K62" s="101"/>
      <c r="L62" s="101"/>
      <c r="M62" s="101"/>
      <c r="N62" s="101"/>
      <c r="O62" s="101"/>
      <c r="P62" s="101"/>
      <c r="Q62" s="101"/>
      <c r="R62" s="102"/>
    </row>
    <row r="63" spans="1:19" ht="30" customHeight="1" x14ac:dyDescent="0.25">
      <c r="A63" s="14" t="s">
        <v>32</v>
      </c>
      <c r="B63" s="103"/>
      <c r="C63" s="103"/>
      <c r="D63" s="103"/>
      <c r="E63" s="103"/>
      <c r="F63" s="103"/>
      <c r="G63" s="103"/>
      <c r="H63" s="103"/>
      <c r="I63" s="103"/>
      <c r="J63" s="103"/>
      <c r="K63" s="103"/>
      <c r="L63" s="103"/>
      <c r="M63" s="103"/>
      <c r="N63" s="103"/>
      <c r="O63" s="103"/>
      <c r="P63" s="103"/>
      <c r="Q63" s="103"/>
      <c r="R63" s="104"/>
    </row>
    <row r="64" spans="1:19" ht="63" customHeight="1" x14ac:dyDescent="0.25">
      <c r="A64" s="14" t="s">
        <v>33</v>
      </c>
      <c r="B64" s="103" t="s">
        <v>44</v>
      </c>
      <c r="C64" s="103"/>
      <c r="D64" s="103"/>
      <c r="E64" s="103"/>
      <c r="F64" s="103"/>
      <c r="G64" s="103"/>
      <c r="H64" s="103"/>
      <c r="I64" s="103"/>
      <c r="J64" s="103"/>
      <c r="K64" s="103"/>
      <c r="L64" s="103"/>
      <c r="M64" s="103"/>
      <c r="N64" s="103"/>
      <c r="O64" s="103"/>
      <c r="P64" s="103"/>
      <c r="Q64" s="103"/>
      <c r="R64" s="104"/>
    </row>
    <row r="65" spans="1:19" ht="30" x14ac:dyDescent="0.25">
      <c r="A65" s="14" t="s">
        <v>34</v>
      </c>
      <c r="B65" s="103" t="s">
        <v>45</v>
      </c>
      <c r="C65" s="103"/>
      <c r="D65" s="103"/>
      <c r="E65" s="103"/>
      <c r="F65" s="103"/>
      <c r="G65" s="103"/>
      <c r="H65" s="103"/>
      <c r="I65" s="103"/>
      <c r="J65" s="103"/>
      <c r="K65" s="103"/>
      <c r="L65" s="103"/>
      <c r="M65" s="103"/>
      <c r="N65" s="103"/>
      <c r="O65" s="103"/>
      <c r="P65" s="103"/>
      <c r="Q65" s="103"/>
      <c r="R65" s="104"/>
    </row>
    <row r="66" spans="1:19" ht="15.75" x14ac:dyDescent="0.25">
      <c r="A66" s="105" t="s">
        <v>35</v>
      </c>
      <c r="B66" s="106"/>
      <c r="C66" s="106"/>
      <c r="D66" s="106"/>
      <c r="E66" s="106"/>
      <c r="F66" s="106"/>
      <c r="G66" s="106"/>
      <c r="H66" s="106"/>
      <c r="I66" s="106"/>
      <c r="J66" s="106"/>
      <c r="K66" s="106"/>
      <c r="L66" s="106"/>
      <c r="M66" s="106"/>
      <c r="N66" s="106"/>
      <c r="O66" s="106"/>
      <c r="P66" s="106"/>
      <c r="Q66" s="106"/>
      <c r="R66" s="107"/>
    </row>
    <row r="67" spans="1:19" ht="15.75" x14ac:dyDescent="0.25">
      <c r="A67" s="95" t="s">
        <v>36</v>
      </c>
      <c r="B67" s="96"/>
      <c r="C67" s="96"/>
      <c r="D67" s="96"/>
      <c r="E67" s="96"/>
      <c r="F67" s="96"/>
      <c r="G67" s="96"/>
      <c r="H67" s="96"/>
      <c r="I67" s="96"/>
      <c r="J67" s="96"/>
      <c r="K67" s="96"/>
      <c r="L67" s="96"/>
      <c r="M67" s="96"/>
      <c r="N67" s="96"/>
      <c r="O67" s="96"/>
      <c r="P67" s="96"/>
      <c r="Q67" s="96"/>
      <c r="R67" s="97"/>
      <c r="S67" s="1"/>
    </row>
    <row r="68" spans="1:19" ht="51" customHeight="1" x14ac:dyDescent="0.25">
      <c r="A68" s="98"/>
      <c r="B68" s="99"/>
      <c r="C68" s="99"/>
      <c r="D68" s="99"/>
      <c r="E68" s="99"/>
      <c r="F68" s="99"/>
      <c r="G68" s="99"/>
      <c r="H68" s="99"/>
      <c r="I68" s="99"/>
      <c r="J68" s="99"/>
      <c r="K68" s="99"/>
      <c r="L68" s="99"/>
      <c r="M68" s="99"/>
      <c r="N68" s="99"/>
      <c r="O68" s="99"/>
      <c r="P68" s="99"/>
      <c r="Q68" s="99"/>
      <c r="R68" s="100"/>
    </row>
    <row r="69" spans="1:19" ht="15.75" x14ac:dyDescent="0.25">
      <c r="A69" s="108" t="s">
        <v>30</v>
      </c>
      <c r="B69" s="109"/>
      <c r="C69" s="109"/>
      <c r="D69" s="109"/>
      <c r="E69" s="109"/>
      <c r="F69" s="109"/>
      <c r="G69" s="109"/>
      <c r="H69" s="109"/>
      <c r="I69" s="109"/>
      <c r="J69" s="109"/>
      <c r="K69" s="109"/>
      <c r="L69" s="109"/>
      <c r="M69" s="109"/>
      <c r="N69" s="109"/>
      <c r="O69" s="109"/>
      <c r="P69" s="109"/>
      <c r="Q69" s="109"/>
      <c r="R69" s="110"/>
      <c r="S69" s="1"/>
    </row>
    <row r="70" spans="1:19" ht="15" customHeight="1" x14ac:dyDescent="0.25">
      <c r="A70" s="14" t="s">
        <v>31</v>
      </c>
      <c r="B70" s="101" t="s">
        <v>95</v>
      </c>
      <c r="C70" s="101"/>
      <c r="D70" s="101"/>
      <c r="E70" s="101"/>
      <c r="F70" s="101"/>
      <c r="G70" s="101"/>
      <c r="H70" s="101"/>
      <c r="I70" s="101"/>
      <c r="J70" s="101"/>
      <c r="K70" s="101"/>
      <c r="L70" s="101"/>
      <c r="M70" s="101"/>
      <c r="N70" s="101"/>
      <c r="O70" s="101"/>
      <c r="P70" s="101"/>
      <c r="Q70" s="101"/>
      <c r="R70" s="102"/>
    </row>
    <row r="71" spans="1:19" ht="30" customHeight="1" x14ac:dyDescent="0.25">
      <c r="A71" s="14" t="s">
        <v>32</v>
      </c>
      <c r="B71" s="103"/>
      <c r="C71" s="103"/>
      <c r="D71" s="103"/>
      <c r="E71" s="103"/>
      <c r="F71" s="103"/>
      <c r="G71" s="103"/>
      <c r="H71" s="103"/>
      <c r="I71" s="103"/>
      <c r="J71" s="103"/>
      <c r="K71" s="103"/>
      <c r="L71" s="103"/>
      <c r="M71" s="103"/>
      <c r="N71" s="103"/>
      <c r="O71" s="103"/>
      <c r="P71" s="103"/>
      <c r="Q71" s="103"/>
      <c r="R71" s="104"/>
    </row>
    <row r="72" spans="1:19" ht="63" customHeight="1" x14ac:dyDescent="0.25">
      <c r="A72" s="14" t="s">
        <v>33</v>
      </c>
      <c r="B72" s="103" t="s">
        <v>44</v>
      </c>
      <c r="C72" s="103"/>
      <c r="D72" s="103"/>
      <c r="E72" s="103"/>
      <c r="F72" s="103"/>
      <c r="G72" s="103"/>
      <c r="H72" s="103"/>
      <c r="I72" s="103"/>
      <c r="J72" s="103"/>
      <c r="K72" s="103"/>
      <c r="L72" s="103"/>
      <c r="M72" s="103"/>
      <c r="N72" s="103"/>
      <c r="O72" s="103"/>
      <c r="P72" s="103"/>
      <c r="Q72" s="103"/>
      <c r="R72" s="104"/>
    </row>
    <row r="73" spans="1:19" ht="30" x14ac:dyDescent="0.25">
      <c r="A73" s="14" t="s">
        <v>34</v>
      </c>
      <c r="B73" s="103" t="s">
        <v>45</v>
      </c>
      <c r="C73" s="103"/>
      <c r="D73" s="103"/>
      <c r="E73" s="103"/>
      <c r="F73" s="103"/>
      <c r="G73" s="103"/>
      <c r="H73" s="103"/>
      <c r="I73" s="103"/>
      <c r="J73" s="103"/>
      <c r="K73" s="103"/>
      <c r="L73" s="103"/>
      <c r="M73" s="103"/>
      <c r="N73" s="103"/>
      <c r="O73" s="103"/>
      <c r="P73" s="103"/>
      <c r="Q73" s="103"/>
      <c r="R73" s="104"/>
    </row>
    <row r="74" spans="1:19" ht="15.75" x14ac:dyDescent="0.25">
      <c r="A74" s="105" t="s">
        <v>35</v>
      </c>
      <c r="B74" s="106"/>
      <c r="C74" s="106"/>
      <c r="D74" s="106"/>
      <c r="E74" s="106"/>
      <c r="F74" s="106"/>
      <c r="G74" s="106"/>
      <c r="H74" s="106"/>
      <c r="I74" s="106"/>
      <c r="J74" s="106"/>
      <c r="K74" s="106"/>
      <c r="L74" s="106"/>
      <c r="M74" s="106"/>
      <c r="N74" s="106"/>
      <c r="O74" s="106"/>
      <c r="P74" s="106"/>
      <c r="Q74" s="106"/>
      <c r="R74" s="107"/>
    </row>
    <row r="75" spans="1:19" ht="15.75" x14ac:dyDescent="0.25">
      <c r="A75" s="95" t="s">
        <v>36</v>
      </c>
      <c r="B75" s="96"/>
      <c r="C75" s="96"/>
      <c r="D75" s="96"/>
      <c r="E75" s="96"/>
      <c r="F75" s="96"/>
      <c r="G75" s="96"/>
      <c r="H75" s="96"/>
      <c r="I75" s="96"/>
      <c r="J75" s="96"/>
      <c r="K75" s="96"/>
      <c r="L75" s="96"/>
      <c r="M75" s="96"/>
      <c r="N75" s="96"/>
      <c r="O75" s="96"/>
      <c r="P75" s="96"/>
      <c r="Q75" s="96"/>
      <c r="R75" s="97"/>
      <c r="S75" s="1"/>
    </row>
    <row r="76" spans="1:19" ht="51" customHeight="1" x14ac:dyDescent="0.25">
      <c r="A76" s="98"/>
      <c r="B76" s="99"/>
      <c r="C76" s="99"/>
      <c r="D76" s="99"/>
      <c r="E76" s="99"/>
      <c r="F76" s="99"/>
      <c r="G76" s="99"/>
      <c r="H76" s="99"/>
      <c r="I76" s="99"/>
      <c r="J76" s="99"/>
      <c r="K76" s="99"/>
      <c r="L76" s="99"/>
      <c r="M76" s="99"/>
      <c r="N76" s="99"/>
      <c r="O76" s="99"/>
      <c r="P76" s="99"/>
      <c r="Q76" s="99"/>
      <c r="R76" s="100"/>
    </row>
    <row r="77" spans="1:19" ht="15.75" x14ac:dyDescent="0.25">
      <c r="A77" s="108" t="s">
        <v>30</v>
      </c>
      <c r="B77" s="109"/>
      <c r="C77" s="109"/>
      <c r="D77" s="109"/>
      <c r="E77" s="109"/>
      <c r="F77" s="109"/>
      <c r="G77" s="109"/>
      <c r="H77" s="109"/>
      <c r="I77" s="109"/>
      <c r="J77" s="109"/>
      <c r="K77" s="109"/>
      <c r="L77" s="109"/>
      <c r="M77" s="109"/>
      <c r="N77" s="109"/>
      <c r="O77" s="109"/>
      <c r="P77" s="109"/>
      <c r="Q77" s="109"/>
      <c r="R77" s="110"/>
      <c r="S77" s="1"/>
    </row>
    <row r="78" spans="1:19" ht="15" customHeight="1" x14ac:dyDescent="0.25">
      <c r="A78" s="14" t="s">
        <v>31</v>
      </c>
      <c r="B78" s="101" t="s">
        <v>96</v>
      </c>
      <c r="C78" s="101"/>
      <c r="D78" s="101"/>
      <c r="E78" s="101"/>
      <c r="F78" s="101"/>
      <c r="G78" s="101"/>
      <c r="H78" s="101"/>
      <c r="I78" s="101"/>
      <c r="J78" s="101"/>
      <c r="K78" s="101"/>
      <c r="L78" s="101"/>
      <c r="M78" s="101"/>
      <c r="N78" s="101"/>
      <c r="O78" s="101"/>
      <c r="P78" s="101"/>
      <c r="Q78" s="101"/>
      <c r="R78" s="102"/>
    </row>
    <row r="79" spans="1:19" ht="30" customHeight="1" x14ac:dyDescent="0.25">
      <c r="A79" s="14" t="s">
        <v>32</v>
      </c>
      <c r="B79" s="103"/>
      <c r="C79" s="103"/>
      <c r="D79" s="103"/>
      <c r="E79" s="103"/>
      <c r="F79" s="103"/>
      <c r="G79" s="103"/>
      <c r="H79" s="103"/>
      <c r="I79" s="103"/>
      <c r="J79" s="103"/>
      <c r="K79" s="103"/>
      <c r="L79" s="103"/>
      <c r="M79" s="103"/>
      <c r="N79" s="103"/>
      <c r="O79" s="103"/>
      <c r="P79" s="103"/>
      <c r="Q79" s="103"/>
      <c r="R79" s="104"/>
    </row>
    <row r="80" spans="1:19" ht="63" customHeight="1" x14ac:dyDescent="0.25">
      <c r="A80" s="14" t="s">
        <v>33</v>
      </c>
      <c r="B80" s="103" t="s">
        <v>44</v>
      </c>
      <c r="C80" s="103"/>
      <c r="D80" s="103"/>
      <c r="E80" s="103"/>
      <c r="F80" s="103"/>
      <c r="G80" s="103"/>
      <c r="H80" s="103"/>
      <c r="I80" s="103"/>
      <c r="J80" s="103"/>
      <c r="K80" s="103"/>
      <c r="L80" s="103"/>
      <c r="M80" s="103"/>
      <c r="N80" s="103"/>
      <c r="O80" s="103"/>
      <c r="P80" s="103"/>
      <c r="Q80" s="103"/>
      <c r="R80" s="104"/>
    </row>
    <row r="81" spans="1:19" ht="30" x14ac:dyDescent="0.25">
      <c r="A81" s="14" t="s">
        <v>34</v>
      </c>
      <c r="B81" s="103" t="s">
        <v>45</v>
      </c>
      <c r="C81" s="103"/>
      <c r="D81" s="103"/>
      <c r="E81" s="103"/>
      <c r="F81" s="103"/>
      <c r="G81" s="103"/>
      <c r="H81" s="103"/>
      <c r="I81" s="103"/>
      <c r="J81" s="103"/>
      <c r="K81" s="103"/>
      <c r="L81" s="103"/>
      <c r="M81" s="103"/>
      <c r="N81" s="103"/>
      <c r="O81" s="103"/>
      <c r="P81" s="103"/>
      <c r="Q81" s="103"/>
      <c r="R81" s="104"/>
    </row>
    <row r="82" spans="1:19" ht="15.75" x14ac:dyDescent="0.25">
      <c r="A82" s="105" t="s">
        <v>35</v>
      </c>
      <c r="B82" s="106"/>
      <c r="C82" s="106"/>
      <c r="D82" s="106"/>
      <c r="E82" s="106"/>
      <c r="F82" s="106"/>
      <c r="G82" s="106"/>
      <c r="H82" s="106"/>
      <c r="I82" s="106"/>
      <c r="J82" s="106"/>
      <c r="K82" s="106"/>
      <c r="L82" s="106"/>
      <c r="M82" s="106"/>
      <c r="N82" s="106"/>
      <c r="O82" s="106"/>
      <c r="P82" s="106"/>
      <c r="Q82" s="106"/>
      <c r="R82" s="107"/>
    </row>
    <row r="83" spans="1:19" ht="15.75" x14ac:dyDescent="0.25">
      <c r="A83" s="95" t="s">
        <v>36</v>
      </c>
      <c r="B83" s="96"/>
      <c r="C83" s="96"/>
      <c r="D83" s="96"/>
      <c r="E83" s="96"/>
      <c r="F83" s="96"/>
      <c r="G83" s="96"/>
      <c r="H83" s="96"/>
      <c r="I83" s="96"/>
      <c r="J83" s="96"/>
      <c r="K83" s="96"/>
      <c r="L83" s="96"/>
      <c r="M83" s="96"/>
      <c r="N83" s="96"/>
      <c r="O83" s="96"/>
      <c r="P83" s="96"/>
      <c r="Q83" s="96"/>
      <c r="R83" s="97"/>
      <c r="S83" s="1"/>
    </row>
    <row r="84" spans="1:19" ht="51" customHeight="1" x14ac:dyDescent="0.25">
      <c r="A84" s="98"/>
      <c r="B84" s="99"/>
      <c r="C84" s="99"/>
      <c r="D84" s="99"/>
      <c r="E84" s="99"/>
      <c r="F84" s="99"/>
      <c r="G84" s="99"/>
      <c r="H84" s="99"/>
      <c r="I84" s="99"/>
      <c r="J84" s="99"/>
      <c r="K84" s="99"/>
      <c r="L84" s="99"/>
      <c r="M84" s="99"/>
      <c r="N84" s="99"/>
      <c r="O84" s="99"/>
      <c r="P84" s="99"/>
      <c r="Q84" s="99"/>
      <c r="R84" s="100"/>
    </row>
    <row r="85" spans="1:19" ht="27.75" customHeight="1" x14ac:dyDescent="0.25">
      <c r="A85" s="17"/>
      <c r="B85" s="17"/>
      <c r="C85" s="17"/>
      <c r="D85" s="17"/>
      <c r="E85" s="17"/>
      <c r="F85" s="17"/>
      <c r="G85" s="17"/>
      <c r="H85" s="17"/>
      <c r="I85" s="17"/>
      <c r="J85" s="17"/>
      <c r="K85" s="17"/>
      <c r="L85" s="17"/>
      <c r="M85" s="17"/>
      <c r="N85" s="17"/>
      <c r="O85" s="17"/>
      <c r="P85" s="17"/>
      <c r="Q85" s="17"/>
      <c r="R85" s="17"/>
    </row>
    <row r="86" spans="1:19" ht="30.75" customHeight="1" x14ac:dyDescent="0.25">
      <c r="A86" s="147" t="s">
        <v>46</v>
      </c>
      <c r="B86" s="147"/>
      <c r="C86" s="147"/>
      <c r="D86" s="147"/>
      <c r="E86" s="147"/>
      <c r="F86" s="147"/>
      <c r="G86" s="147"/>
      <c r="H86" s="147"/>
      <c r="I86" s="147"/>
      <c r="J86" s="147"/>
      <c r="K86" s="147"/>
      <c r="L86" s="147"/>
      <c r="M86" s="147"/>
      <c r="N86" s="147"/>
      <c r="O86" s="147"/>
      <c r="P86" s="147"/>
      <c r="Q86" s="147"/>
      <c r="R86" s="147"/>
    </row>
  </sheetData>
  <mergeCells count="92">
    <mergeCell ref="A42:R42"/>
    <mergeCell ref="A43:R43"/>
    <mergeCell ref="A44:R44"/>
    <mergeCell ref="A86:R86"/>
    <mergeCell ref="B10:R10"/>
    <mergeCell ref="B11:R11"/>
    <mergeCell ref="B22:R22"/>
    <mergeCell ref="A36:R36"/>
    <mergeCell ref="A37:R37"/>
    <mergeCell ref="B38:R38"/>
    <mergeCell ref="B39:R39"/>
    <mergeCell ref="B40:R40"/>
    <mergeCell ref="B41:R41"/>
    <mergeCell ref="A26:B26"/>
    <mergeCell ref="Q26:R26"/>
    <mergeCell ref="A27:R27"/>
    <mergeCell ref="C28:D28"/>
    <mergeCell ref="G28:H28"/>
    <mergeCell ref="Q28:R28"/>
    <mergeCell ref="E28:F28"/>
    <mergeCell ref="C26:E26"/>
    <mergeCell ref="F26:H26"/>
    <mergeCell ref="O28:P28"/>
    <mergeCell ref="A23:R23"/>
    <mergeCell ref="A24:R24"/>
    <mergeCell ref="A25:B25"/>
    <mergeCell ref="Q25:R25"/>
    <mergeCell ref="C25:E25"/>
    <mergeCell ref="F25:H25"/>
    <mergeCell ref="C17:R17"/>
    <mergeCell ref="A18:R18"/>
    <mergeCell ref="B19:R19"/>
    <mergeCell ref="B20:R20"/>
    <mergeCell ref="B21:R21"/>
    <mergeCell ref="B9:R9"/>
    <mergeCell ref="B12:R12"/>
    <mergeCell ref="B13:R13"/>
    <mergeCell ref="A14:R14"/>
    <mergeCell ref="C15:R15"/>
    <mergeCell ref="A8:R8"/>
    <mergeCell ref="B2:R2"/>
    <mergeCell ref="B3:C3"/>
    <mergeCell ref="B4:C4"/>
    <mergeCell ref="A5:R5"/>
    <mergeCell ref="A50:R50"/>
    <mergeCell ref="A51:R51"/>
    <mergeCell ref="A52:R52"/>
    <mergeCell ref="D3:P3"/>
    <mergeCell ref="D4:P4"/>
    <mergeCell ref="A45:R45"/>
    <mergeCell ref="B46:R46"/>
    <mergeCell ref="B47:R47"/>
    <mergeCell ref="B48:R48"/>
    <mergeCell ref="B49:R49"/>
    <mergeCell ref="I28:J28"/>
    <mergeCell ref="K28:L28"/>
    <mergeCell ref="M28:N28"/>
    <mergeCell ref="C16:R16"/>
    <mergeCell ref="A6:R6"/>
    <mergeCell ref="A7:R7"/>
    <mergeCell ref="A53:R53"/>
    <mergeCell ref="B54:R54"/>
    <mergeCell ref="B55:R55"/>
    <mergeCell ref="B56:R56"/>
    <mergeCell ref="B57:R57"/>
    <mergeCell ref="A58:R58"/>
    <mergeCell ref="A59:R59"/>
    <mergeCell ref="A60:R60"/>
    <mergeCell ref="A61:R61"/>
    <mergeCell ref="B62:R62"/>
    <mergeCell ref="B63:R63"/>
    <mergeCell ref="B64:R64"/>
    <mergeCell ref="B65:R65"/>
    <mergeCell ref="A66:R66"/>
    <mergeCell ref="A67:R67"/>
    <mergeCell ref="A68:R68"/>
    <mergeCell ref="A69:R69"/>
    <mergeCell ref="B70:R70"/>
    <mergeCell ref="B71:R71"/>
    <mergeCell ref="B72:R72"/>
    <mergeCell ref="B73:R73"/>
    <mergeCell ref="A74:R74"/>
    <mergeCell ref="A75:R75"/>
    <mergeCell ref="A76:R76"/>
    <mergeCell ref="A77:R77"/>
    <mergeCell ref="A83:R83"/>
    <mergeCell ref="A84:R84"/>
    <mergeCell ref="B78:R78"/>
    <mergeCell ref="B79:R79"/>
    <mergeCell ref="B80:R80"/>
    <mergeCell ref="B81:R81"/>
    <mergeCell ref="A82:R82"/>
  </mergeCells>
  <phoneticPr fontId="20" type="noConversion"/>
  <dataValidations xWindow="660" yWindow="224" count="16">
    <dataValidation allowBlank="1" showInputMessage="1" showErrorMessage="1" prompt="¿En qué consiste el programa?" sqref="B20:R20"/>
    <dataValidation allowBlank="1" showInputMessage="1" showErrorMessage="1" prompt="Presupuesto del programa" sqref="A26:C26 F26"/>
    <dataValidation allowBlank="1" showInputMessage="1" showErrorMessage="1" prompt="Oportunidades de mejora identificadas" sqref="A44:R44 A52:R52 A60:R60 A68:R68 A76:R76 A84:R85"/>
    <dataValidation allowBlank="1" showInputMessage="1" showErrorMessage="1" prompt="De existir desvío, explicar razones." sqref="B41:R41 B49:R49 B57:R57 B65:R65 B73:R73 B81:R81"/>
    <dataValidation allowBlank="1" showInputMessage="1" showErrorMessage="1" prompt="1. Describir lo plasmado en el presupuesto_x000a_2. Describir lo alcanzado en términos financieros y de producción " sqref="B40:R40 B48:R48 B56:R56 B64:R64 B72:R72 B80:R80"/>
    <dataValidation allowBlank="1" showInputMessage="1" showErrorMessage="1" prompt="¿En qué consiste el producto? su objetivo" sqref="B39:R39 B47:R47 B55:R55 B63:R63 B71:R71 B79:R79"/>
    <dataValidation allowBlank="1" showInputMessage="1" showErrorMessage="1" prompt="Nombre del producto" sqref="B38:R38 B46:R46 B54:R54 B62:R62 B70:R70 B78:R78"/>
    <dataValidation allowBlank="1" showInputMessage="1" showErrorMessage="1" prompt="¿A quién va dirigido el programa?, ¿qué característica tiene esta población que requiere ser beneficiada?" sqref="B21:R21"/>
    <dataValidation allowBlank="1" showInputMessage="1" prompt="Nombre del capítulo" sqref="B9:R11"/>
    <dataValidation allowBlank="1" sqref="A9"/>
    <dataValidation allowBlank="1" showInputMessage="1" showErrorMessage="1" prompt="Nombre del indicador" sqref="B29"/>
    <dataValidation allowBlank="1" showInputMessage="1" showErrorMessage="1" prompt="Nombre de cada producto" sqref="A29"/>
    <dataValidation allowBlank="1" showInputMessage="1" showErrorMessage="1" prompt="Monto presupuestado para el producto" sqref="F29:F35 D29:D35"/>
    <dataValidation allowBlank="1" showInputMessage="1" showErrorMessage="1" prompt="Meta anual del indicador" sqref="C29:C35 E29:E35"/>
    <dataValidation allowBlank="1" showInputMessage="1" showErrorMessage="1" prompt="Monto ejecutado en el trimestre" sqref="H29:H35 I30:I35 J29:J35 K30:K35 M30:M35 L29:L35 N29:N35 O30:O35 P29:P35"/>
    <dataValidation allowBlank="1" showInputMessage="1" showErrorMessage="1" prompt="Meta alcanzada en el trimestre" sqref="G29:G35 I29 K29 M29 O29"/>
  </dataValidations>
  <printOptions horizontalCentered="1"/>
  <pageMargins left="0.39370078740157483" right="0.39370078740157483" top="0.39370078740157483" bottom="0.59055118110236227" header="0.31496062992125984" footer="0.19685039370078741"/>
  <pageSetup scale="40" fitToHeight="0" orientation="portrait" r:id="rId1"/>
  <headerFooter>
    <oddFooter>&amp;C&amp;10&amp;P de &amp;N</oddFooter>
  </headerFooter>
  <rowBreaks count="1" manualBreakCount="1">
    <brk id="35" max="17"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opLeftCell="A97" workbookViewId="0">
      <selection activeCell="H56" sqref="H56"/>
    </sheetView>
  </sheetViews>
  <sheetFormatPr baseColWidth="10" defaultColWidth="9.140625" defaultRowHeight="15" x14ac:dyDescent="0.25"/>
  <cols>
    <col min="1" max="1" width="21.85546875" customWidth="1"/>
    <col min="2" max="3" width="12.7109375" customWidth="1"/>
    <col min="4" max="4" width="14.42578125" customWidth="1"/>
    <col min="5" max="10" width="12.7109375" customWidth="1"/>
  </cols>
  <sheetData>
    <row r="1" spans="1:10" ht="21.75" thickBot="1" x14ac:dyDescent="0.4">
      <c r="A1" s="41" t="s">
        <v>128</v>
      </c>
      <c r="B1" s="166" t="s">
        <v>158</v>
      </c>
      <c r="C1" s="167"/>
      <c r="D1" s="167"/>
      <c r="E1" s="167"/>
      <c r="F1" s="167"/>
      <c r="G1" s="167"/>
      <c r="H1" s="167"/>
      <c r="I1" s="167"/>
      <c r="J1" s="168"/>
    </row>
    <row r="2" spans="1:10" ht="21.75" thickBot="1" x14ac:dyDescent="0.4">
      <c r="A2" s="42" t="s">
        <v>128</v>
      </c>
      <c r="B2" s="169" t="s">
        <v>0</v>
      </c>
      <c r="C2" s="170"/>
      <c r="D2" s="169" t="s">
        <v>1</v>
      </c>
      <c r="E2" s="170"/>
      <c r="F2" s="170"/>
      <c r="G2" s="170"/>
      <c r="H2" s="171"/>
      <c r="I2" s="43" t="s">
        <v>2</v>
      </c>
      <c r="J2" s="43" t="s">
        <v>3</v>
      </c>
    </row>
    <row r="3" spans="1:10" ht="32.25" customHeight="1" thickBot="1" x14ac:dyDescent="0.4">
      <c r="A3" s="44" t="s">
        <v>128</v>
      </c>
      <c r="B3" s="172" t="s">
        <v>4</v>
      </c>
      <c r="C3" s="173"/>
      <c r="D3" s="172" t="s">
        <v>41</v>
      </c>
      <c r="E3" s="173"/>
      <c r="F3" s="173"/>
      <c r="G3" s="173"/>
      <c r="H3" s="174"/>
      <c r="I3" s="45" t="s">
        <v>129</v>
      </c>
      <c r="J3" s="45">
        <v>0</v>
      </c>
    </row>
    <row r="4" spans="1:10" x14ac:dyDescent="0.25">
      <c r="A4" s="175" t="s">
        <v>128</v>
      </c>
      <c r="B4" s="176"/>
      <c r="C4" s="176"/>
      <c r="D4" s="176"/>
      <c r="E4" s="176"/>
      <c r="F4" s="176"/>
      <c r="G4" s="176"/>
      <c r="H4" s="176"/>
      <c r="I4" s="176"/>
      <c r="J4" s="177"/>
    </row>
    <row r="5" spans="1:10" x14ac:dyDescent="0.25">
      <c r="A5" s="152" t="s">
        <v>128</v>
      </c>
      <c r="B5" s="153"/>
      <c r="C5" s="153"/>
      <c r="D5" s="153"/>
      <c r="E5" s="153"/>
      <c r="F5" s="153"/>
      <c r="G5" s="153"/>
      <c r="H5" s="153"/>
      <c r="I5" s="153"/>
      <c r="J5" s="154"/>
    </row>
    <row r="6" spans="1:10" ht="15.75" x14ac:dyDescent="0.25">
      <c r="A6" s="155" t="s">
        <v>5</v>
      </c>
      <c r="B6" s="156"/>
      <c r="C6" s="156"/>
      <c r="D6" s="156"/>
      <c r="E6" s="156"/>
      <c r="F6" s="156"/>
      <c r="G6" s="156"/>
      <c r="H6" s="156"/>
      <c r="I6" s="156"/>
      <c r="J6" s="157"/>
    </row>
    <row r="7" spans="1:10" ht="15.75" x14ac:dyDescent="0.25">
      <c r="A7" s="158" t="s">
        <v>6</v>
      </c>
      <c r="B7" s="159"/>
      <c r="C7" s="159"/>
      <c r="D7" s="159"/>
      <c r="E7" s="159"/>
      <c r="F7" s="159"/>
      <c r="G7" s="159"/>
      <c r="H7" s="159"/>
      <c r="I7" s="159"/>
      <c r="J7" s="160"/>
    </row>
    <row r="8" spans="1:10" x14ac:dyDescent="0.25">
      <c r="A8" s="46" t="s">
        <v>7</v>
      </c>
      <c r="B8" s="47" t="s">
        <v>55</v>
      </c>
      <c r="C8" s="47"/>
      <c r="D8" s="47"/>
      <c r="E8" s="47"/>
      <c r="F8" s="47"/>
      <c r="G8" s="47"/>
      <c r="H8" s="47"/>
      <c r="I8" s="47"/>
      <c r="J8" s="48"/>
    </row>
    <row r="9" spans="1:10" x14ac:dyDescent="0.25">
      <c r="A9" s="46" t="s">
        <v>130</v>
      </c>
      <c r="B9" s="47" t="s">
        <v>56</v>
      </c>
      <c r="C9" s="47"/>
      <c r="D9" s="47"/>
      <c r="E9" s="47"/>
      <c r="F9" s="47"/>
      <c r="G9" s="47"/>
      <c r="H9" s="47"/>
      <c r="I9" s="47"/>
      <c r="J9" s="48"/>
    </row>
    <row r="10" spans="1:10" x14ac:dyDescent="0.25">
      <c r="A10" s="46" t="s">
        <v>38</v>
      </c>
      <c r="B10" s="47" t="s">
        <v>57</v>
      </c>
      <c r="C10" s="47"/>
      <c r="D10" s="47"/>
      <c r="E10" s="47"/>
      <c r="F10" s="47"/>
      <c r="G10" s="47"/>
      <c r="H10" s="47"/>
      <c r="I10" s="47"/>
      <c r="J10" s="48"/>
    </row>
    <row r="11" spans="1:10" x14ac:dyDescent="0.25">
      <c r="A11" s="46" t="s">
        <v>8</v>
      </c>
      <c r="B11" s="47" t="s">
        <v>58</v>
      </c>
      <c r="C11" s="47"/>
      <c r="D11" s="47"/>
      <c r="E11" s="47"/>
      <c r="F11" s="47"/>
      <c r="G11" s="47"/>
      <c r="H11" s="47"/>
      <c r="I11" s="47"/>
      <c r="J11" s="48"/>
    </row>
    <row r="12" spans="1:10" x14ac:dyDescent="0.25">
      <c r="A12" s="46" t="s">
        <v>9</v>
      </c>
      <c r="B12" s="161" t="s">
        <v>59</v>
      </c>
      <c r="C12" s="161"/>
      <c r="D12" s="161"/>
      <c r="E12" s="161"/>
      <c r="F12" s="161"/>
      <c r="G12" s="161"/>
      <c r="H12" s="161"/>
      <c r="I12" s="161"/>
      <c r="J12" s="162"/>
    </row>
    <row r="13" spans="1:10" ht="15.75" x14ac:dyDescent="0.25">
      <c r="A13" s="155" t="s">
        <v>10</v>
      </c>
      <c r="B13" s="156"/>
      <c r="C13" s="156"/>
      <c r="D13" s="156"/>
      <c r="E13" s="156"/>
      <c r="F13" s="156"/>
      <c r="G13" s="156"/>
      <c r="H13" s="156"/>
      <c r="I13" s="156"/>
      <c r="J13" s="157"/>
    </row>
    <row r="14" spans="1:10" x14ac:dyDescent="0.25">
      <c r="A14" s="46" t="s">
        <v>11</v>
      </c>
      <c r="B14" s="49">
        <v>3</v>
      </c>
      <c r="C14" s="163" t="s">
        <v>60</v>
      </c>
      <c r="D14" s="164"/>
      <c r="E14" s="164"/>
      <c r="F14" s="164"/>
      <c r="G14" s="164"/>
      <c r="H14" s="164"/>
      <c r="I14" s="164"/>
      <c r="J14" s="165"/>
    </row>
    <row r="15" spans="1:10" x14ac:dyDescent="0.25">
      <c r="A15" s="46" t="s">
        <v>12</v>
      </c>
      <c r="B15" s="50">
        <v>3.3</v>
      </c>
      <c r="C15" s="186" t="s">
        <v>61</v>
      </c>
      <c r="D15" s="187"/>
      <c r="E15" s="187"/>
      <c r="F15" s="187"/>
      <c r="G15" s="187"/>
      <c r="H15" s="187"/>
      <c r="I15" s="187"/>
      <c r="J15" s="188"/>
    </row>
    <row r="16" spans="1:10" x14ac:dyDescent="0.25">
      <c r="A16" s="46" t="s">
        <v>13</v>
      </c>
      <c r="B16" s="51" t="s">
        <v>62</v>
      </c>
      <c r="C16" s="189" t="s">
        <v>63</v>
      </c>
      <c r="D16" s="190"/>
      <c r="E16" s="190"/>
      <c r="F16" s="190"/>
      <c r="G16" s="190"/>
      <c r="H16" s="190"/>
      <c r="I16" s="190"/>
      <c r="J16" s="191"/>
    </row>
    <row r="17" spans="1:11" ht="15.75" x14ac:dyDescent="0.25">
      <c r="A17" s="155" t="s">
        <v>14</v>
      </c>
      <c r="B17" s="156"/>
      <c r="C17" s="156"/>
      <c r="D17" s="156"/>
      <c r="E17" s="156"/>
      <c r="F17" s="156"/>
      <c r="G17" s="156"/>
      <c r="H17" s="156"/>
      <c r="I17" s="156"/>
      <c r="J17" s="157"/>
    </row>
    <row r="18" spans="1:11" x14ac:dyDescent="0.25">
      <c r="A18" s="46" t="s">
        <v>15</v>
      </c>
      <c r="B18" s="192" t="s">
        <v>64</v>
      </c>
      <c r="C18" s="192"/>
      <c r="D18" s="192"/>
      <c r="E18" s="192"/>
      <c r="F18" s="192"/>
      <c r="G18" s="192"/>
      <c r="H18" s="192"/>
      <c r="I18" s="192"/>
      <c r="J18" s="193"/>
    </row>
    <row r="19" spans="1:11" x14ac:dyDescent="0.25">
      <c r="A19" s="52" t="s">
        <v>16</v>
      </c>
      <c r="B19" s="192" t="s">
        <v>65</v>
      </c>
      <c r="C19" s="192"/>
      <c r="D19" s="192"/>
      <c r="E19" s="192"/>
      <c r="F19" s="192"/>
      <c r="G19" s="192"/>
      <c r="H19" s="192"/>
      <c r="I19" s="192"/>
      <c r="J19" s="193"/>
    </row>
    <row r="20" spans="1:11" x14ac:dyDescent="0.25">
      <c r="A20" s="52" t="s">
        <v>17</v>
      </c>
      <c r="B20" s="192" t="s">
        <v>66</v>
      </c>
      <c r="C20" s="192"/>
      <c r="D20" s="192"/>
      <c r="E20" s="192"/>
      <c r="F20" s="192"/>
      <c r="G20" s="192"/>
      <c r="H20" s="192"/>
      <c r="I20" s="192"/>
      <c r="J20" s="193"/>
    </row>
    <row r="21" spans="1:11" ht="15" customHeight="1" x14ac:dyDescent="0.25">
      <c r="A21" s="52" t="s">
        <v>39</v>
      </c>
      <c r="B21" s="103" t="s">
        <v>119</v>
      </c>
      <c r="C21" s="103"/>
      <c r="D21" s="103"/>
      <c r="E21" s="103"/>
      <c r="F21" s="103"/>
      <c r="G21" s="103"/>
      <c r="H21" s="103"/>
      <c r="I21" s="103"/>
      <c r="J21" s="104"/>
    </row>
    <row r="22" spans="1:11" ht="15.75" x14ac:dyDescent="0.25">
      <c r="A22" s="178" t="s">
        <v>18</v>
      </c>
      <c r="B22" s="179"/>
      <c r="C22" s="179"/>
      <c r="D22" s="179"/>
      <c r="E22" s="179"/>
      <c r="F22" s="179"/>
      <c r="G22" s="179"/>
      <c r="H22" s="179"/>
      <c r="I22" s="179"/>
      <c r="J22" s="180"/>
      <c r="K22" s="8"/>
    </row>
    <row r="23" spans="1:11" ht="15.75" x14ac:dyDescent="0.25">
      <c r="A23" s="181" t="s">
        <v>19</v>
      </c>
      <c r="B23" s="182"/>
      <c r="C23" s="182"/>
      <c r="D23" s="182"/>
      <c r="E23" s="182"/>
      <c r="F23" s="182"/>
      <c r="G23" s="182"/>
      <c r="H23" s="182"/>
      <c r="I23" s="182"/>
      <c r="J23" s="183"/>
      <c r="K23" s="1"/>
    </row>
    <row r="24" spans="1:11" x14ac:dyDescent="0.25">
      <c r="A24" s="184" t="s">
        <v>20</v>
      </c>
      <c r="B24" s="135"/>
      <c r="C24" s="136" t="s">
        <v>21</v>
      </c>
      <c r="D24" s="138"/>
      <c r="E24" s="138"/>
      <c r="F24" s="138" t="s">
        <v>22</v>
      </c>
      <c r="G24" s="138"/>
      <c r="H24" s="135"/>
      <c r="I24" s="136" t="s">
        <v>23</v>
      </c>
      <c r="J24" s="185"/>
      <c r="K24" s="8"/>
    </row>
    <row r="25" spans="1:11" x14ac:dyDescent="0.25">
      <c r="A25" s="199">
        <v>2016354532</v>
      </c>
      <c r="B25" s="200"/>
      <c r="C25" s="201">
        <f>+A25-G25</f>
        <v>1957071981.3299999</v>
      </c>
      <c r="D25" s="202"/>
      <c r="E25" s="203"/>
      <c r="F25" s="53"/>
      <c r="G25" s="54">
        <f>Tabla134[Financiera 
 (F)]+Tabla1345[Financiera 
 (F)]+Tabla13456[Financiera 
 (F)]+Tabla134567[Financiera 
 (F)]+Tabla1345678[Financiera 
 (F)]+Tabla13456789[Financiera 
 (F)]</f>
        <v>59282550.670000002</v>
      </c>
      <c r="H25" s="55"/>
      <c r="I25" s="150">
        <f>IF(G25&gt;0,G25/C25,0)</f>
        <v>3.0291451329098471E-2</v>
      </c>
      <c r="J25" s="204"/>
      <c r="K25" s="8"/>
    </row>
    <row r="26" spans="1:11" ht="15.75" x14ac:dyDescent="0.25">
      <c r="A26" s="181" t="s">
        <v>24</v>
      </c>
      <c r="B26" s="182"/>
      <c r="C26" s="182"/>
      <c r="D26" s="182"/>
      <c r="E26" s="182"/>
      <c r="F26" s="182"/>
      <c r="G26" s="182"/>
      <c r="H26" s="182"/>
      <c r="I26" s="182"/>
      <c r="J26" s="183"/>
      <c r="K26" s="1"/>
    </row>
    <row r="27" spans="1:11" x14ac:dyDescent="0.25">
      <c r="A27" s="56"/>
      <c r="B27" s="57"/>
      <c r="C27" s="139" t="s">
        <v>132</v>
      </c>
      <c r="D27" s="140"/>
      <c r="E27" s="205" t="s">
        <v>133</v>
      </c>
      <c r="F27" s="206"/>
      <c r="G27" s="139" t="s">
        <v>134</v>
      </c>
      <c r="H27" s="139"/>
      <c r="I27" s="139" t="s">
        <v>26</v>
      </c>
      <c r="J27" s="207"/>
      <c r="K27" s="8"/>
    </row>
    <row r="28" spans="1:11" ht="39" thickBot="1" x14ac:dyDescent="0.3">
      <c r="A28" s="11" t="s">
        <v>27</v>
      </c>
      <c r="B28" s="12" t="s">
        <v>28</v>
      </c>
      <c r="C28" s="12" t="s">
        <v>42</v>
      </c>
      <c r="D28" s="12" t="s">
        <v>43</v>
      </c>
      <c r="E28" s="12" t="s">
        <v>48</v>
      </c>
      <c r="F28" s="12" t="s">
        <v>49</v>
      </c>
      <c r="G28" s="12" t="s">
        <v>50</v>
      </c>
      <c r="H28" s="12" t="s">
        <v>51</v>
      </c>
      <c r="I28" s="12" t="s">
        <v>52</v>
      </c>
      <c r="J28" s="13" t="s">
        <v>53</v>
      </c>
      <c r="K28" s="8"/>
    </row>
    <row r="29" spans="1:11" ht="38.25" x14ac:dyDescent="0.25">
      <c r="A29" s="58" t="s">
        <v>135</v>
      </c>
      <c r="B29" s="59" t="s">
        <v>71</v>
      </c>
      <c r="C29" s="60">
        <v>9940</v>
      </c>
      <c r="D29" s="61">
        <v>170848103</v>
      </c>
      <c r="E29" s="60">
        <v>450</v>
      </c>
      <c r="F29" s="61">
        <v>42712026</v>
      </c>
      <c r="G29" s="62">
        <v>104</v>
      </c>
      <c r="H29" s="63">
        <v>10719575.48</v>
      </c>
      <c r="I29" s="64">
        <f>IF(G29&gt;0,G29/C29,0)</f>
        <v>1.0462776659959759E-2</v>
      </c>
      <c r="J29" s="65">
        <f>IF(H29&gt;0,H29/D29,0)</f>
        <v>6.2743309944740797E-2</v>
      </c>
      <c r="K29" s="8"/>
    </row>
    <row r="30" spans="1:11" ht="15.75" x14ac:dyDescent="0.25">
      <c r="A30" s="155" t="s">
        <v>29</v>
      </c>
      <c r="B30" s="156"/>
      <c r="C30" s="156"/>
      <c r="D30" s="156"/>
      <c r="E30" s="156"/>
      <c r="F30" s="156"/>
      <c r="G30" s="156"/>
      <c r="H30" s="156"/>
      <c r="I30" s="156"/>
      <c r="J30" s="157"/>
    </row>
    <row r="31" spans="1:11" ht="15.75" x14ac:dyDescent="0.25">
      <c r="A31" s="158" t="s">
        <v>30</v>
      </c>
      <c r="B31" s="159"/>
      <c r="C31" s="159"/>
      <c r="D31" s="159"/>
      <c r="E31" s="159"/>
      <c r="F31" s="159"/>
      <c r="G31" s="159"/>
      <c r="H31" s="159"/>
      <c r="I31" s="159"/>
      <c r="J31" s="160"/>
    </row>
    <row r="32" spans="1:11" s="67" customFormat="1" x14ac:dyDescent="0.25">
      <c r="A32" s="66" t="s">
        <v>31</v>
      </c>
      <c r="B32" s="194" t="s">
        <v>92</v>
      </c>
      <c r="C32" s="194"/>
      <c r="D32" s="194"/>
      <c r="E32" s="194"/>
      <c r="F32" s="194"/>
      <c r="G32" s="194"/>
      <c r="H32" s="194"/>
      <c r="I32" s="194"/>
      <c r="J32" s="195"/>
    </row>
    <row r="33" spans="1:11" ht="30" x14ac:dyDescent="0.25">
      <c r="A33" s="68" t="s">
        <v>32</v>
      </c>
      <c r="B33" s="196" t="s">
        <v>101</v>
      </c>
      <c r="C33" s="196"/>
      <c r="D33" s="196"/>
      <c r="E33" s="196"/>
      <c r="F33" s="196"/>
      <c r="G33" s="196"/>
      <c r="H33" s="196"/>
      <c r="I33" s="196"/>
      <c r="J33" s="197"/>
      <c r="K33" s="8"/>
    </row>
    <row r="34" spans="1:11" s="67" customFormat="1" x14ac:dyDescent="0.25">
      <c r="A34" s="198" t="s">
        <v>33</v>
      </c>
      <c r="B34" s="196" t="s">
        <v>136</v>
      </c>
      <c r="C34" s="196"/>
      <c r="D34" s="196"/>
      <c r="E34" s="196"/>
      <c r="F34" s="196"/>
      <c r="G34" s="196"/>
      <c r="H34" s="196"/>
      <c r="I34" s="196"/>
      <c r="J34" s="197"/>
    </row>
    <row r="35" spans="1:11" s="67" customFormat="1" x14ac:dyDescent="0.25">
      <c r="A35" s="198"/>
      <c r="B35" s="196" t="s">
        <v>137</v>
      </c>
      <c r="C35" s="196"/>
      <c r="D35" s="196"/>
      <c r="E35" s="196"/>
      <c r="F35" s="196"/>
      <c r="G35" s="196"/>
      <c r="H35" s="196"/>
      <c r="I35" s="196"/>
      <c r="J35" s="197"/>
    </row>
    <row r="36" spans="1:11" ht="30" x14ac:dyDescent="0.25">
      <c r="A36" s="68" t="s">
        <v>34</v>
      </c>
      <c r="B36" s="196" t="s">
        <v>138</v>
      </c>
      <c r="C36" s="196"/>
      <c r="D36" s="196"/>
      <c r="E36" s="196"/>
      <c r="F36" s="196"/>
      <c r="G36" s="196"/>
      <c r="H36" s="196"/>
      <c r="I36" s="196"/>
      <c r="J36" s="197"/>
      <c r="K36" s="8"/>
    </row>
    <row r="37" spans="1:11" ht="15.75" x14ac:dyDescent="0.25">
      <c r="A37" s="155" t="s">
        <v>139</v>
      </c>
      <c r="B37" s="156"/>
      <c r="C37" s="156"/>
      <c r="D37" s="156"/>
      <c r="E37" s="156"/>
      <c r="F37" s="156"/>
      <c r="G37" s="156"/>
      <c r="H37" s="156"/>
      <c r="I37" s="156"/>
      <c r="J37" s="157"/>
    </row>
    <row r="38" spans="1:11" ht="15.75" x14ac:dyDescent="0.25">
      <c r="A38" s="212" t="s">
        <v>36</v>
      </c>
      <c r="B38" s="213"/>
      <c r="C38" s="213"/>
      <c r="D38" s="213"/>
      <c r="E38" s="213"/>
      <c r="F38" s="213"/>
      <c r="G38" s="213"/>
      <c r="H38" s="213"/>
      <c r="I38" s="213"/>
      <c r="J38" s="214"/>
    </row>
    <row r="39" spans="1:11" ht="15.75" thickBot="1" x14ac:dyDescent="0.3">
      <c r="A39" s="215" t="s">
        <v>140</v>
      </c>
      <c r="B39" s="216"/>
      <c r="C39" s="216"/>
      <c r="D39" s="216"/>
      <c r="E39" s="216"/>
      <c r="F39" s="216"/>
      <c r="G39" s="216"/>
      <c r="H39" s="216"/>
      <c r="I39" s="216"/>
      <c r="J39" s="217"/>
    </row>
    <row r="40" spans="1:11" ht="15.75" x14ac:dyDescent="0.25">
      <c r="A40" s="181" t="s">
        <v>24</v>
      </c>
      <c r="B40" s="182"/>
      <c r="C40" s="182"/>
      <c r="D40" s="182"/>
      <c r="E40" s="182"/>
      <c r="F40" s="182"/>
      <c r="G40" s="182"/>
      <c r="H40" s="182"/>
      <c r="I40" s="182"/>
      <c r="J40" s="183"/>
      <c r="K40" s="1"/>
    </row>
    <row r="41" spans="1:11" x14ac:dyDescent="0.25">
      <c r="A41" s="56"/>
      <c r="B41" s="57"/>
      <c r="C41" s="139" t="s">
        <v>132</v>
      </c>
      <c r="D41" s="140"/>
      <c r="E41" s="139" t="s">
        <v>141</v>
      </c>
      <c r="F41" s="140"/>
      <c r="G41" s="139" t="s">
        <v>134</v>
      </c>
      <c r="H41" s="139"/>
      <c r="I41" s="139" t="s">
        <v>26</v>
      </c>
      <c r="J41" s="207"/>
      <c r="K41" s="8"/>
    </row>
    <row r="42" spans="1:11" ht="39" thickBot="1" x14ac:dyDescent="0.3">
      <c r="A42" s="11" t="s">
        <v>27</v>
      </c>
      <c r="B42" s="12" t="s">
        <v>28</v>
      </c>
      <c r="C42" s="12" t="s">
        <v>42</v>
      </c>
      <c r="D42" s="12" t="s">
        <v>43</v>
      </c>
      <c r="E42" s="12" t="s">
        <v>48</v>
      </c>
      <c r="F42" s="12" t="s">
        <v>49</v>
      </c>
      <c r="G42" s="12" t="s">
        <v>50</v>
      </c>
      <c r="H42" s="12" t="s">
        <v>51</v>
      </c>
      <c r="I42" s="12" t="s">
        <v>52</v>
      </c>
      <c r="J42" s="13" t="s">
        <v>53</v>
      </c>
      <c r="K42" s="8"/>
    </row>
    <row r="43" spans="1:11" ht="51" x14ac:dyDescent="0.25">
      <c r="A43" s="58" t="s">
        <v>142</v>
      </c>
      <c r="B43" s="59" t="s">
        <v>67</v>
      </c>
      <c r="C43" s="60">
        <v>10277</v>
      </c>
      <c r="D43" s="61">
        <v>46086308</v>
      </c>
      <c r="E43" s="60">
        <v>2563</v>
      </c>
      <c r="F43" s="61">
        <v>11521577</v>
      </c>
      <c r="G43" s="62">
        <v>2906</v>
      </c>
      <c r="H43" s="63">
        <v>9769474.9100000001</v>
      </c>
      <c r="I43" s="64">
        <f>IF(G43&gt;0,G43/C43,0)</f>
        <v>0.28276734455580421</v>
      </c>
      <c r="J43" s="65">
        <f>IF(H43&gt;0,H43/D43,0)</f>
        <v>0.21198215552436964</v>
      </c>
      <c r="K43" s="8"/>
    </row>
    <row r="44" spans="1:11" ht="15.75" x14ac:dyDescent="0.25">
      <c r="A44" s="155" t="s">
        <v>29</v>
      </c>
      <c r="B44" s="156"/>
      <c r="C44" s="156"/>
      <c r="D44" s="156"/>
      <c r="E44" s="156"/>
      <c r="F44" s="156"/>
      <c r="G44" s="156"/>
      <c r="H44" s="156"/>
      <c r="I44" s="156"/>
      <c r="J44" s="157"/>
    </row>
    <row r="45" spans="1:11" ht="15.75" x14ac:dyDescent="0.25">
      <c r="A45" s="158" t="s">
        <v>30</v>
      </c>
      <c r="B45" s="159"/>
      <c r="C45" s="159"/>
      <c r="D45" s="159"/>
      <c r="E45" s="159"/>
      <c r="F45" s="159"/>
      <c r="G45" s="159"/>
      <c r="H45" s="159"/>
      <c r="I45" s="159"/>
      <c r="J45" s="160"/>
    </row>
    <row r="46" spans="1:11" x14ac:dyDescent="0.25">
      <c r="A46" s="69" t="s">
        <v>31</v>
      </c>
      <c r="B46" s="208" t="s">
        <v>91</v>
      </c>
      <c r="C46" s="208"/>
      <c r="D46" s="208"/>
      <c r="E46" s="208"/>
      <c r="F46" s="208"/>
      <c r="G46" s="208"/>
      <c r="H46" s="208"/>
      <c r="I46" s="208"/>
      <c r="J46" s="209"/>
      <c r="K46" s="8"/>
    </row>
    <row r="47" spans="1:11" x14ac:dyDescent="0.25">
      <c r="A47" s="69" t="s">
        <v>32</v>
      </c>
      <c r="B47" s="210" t="s">
        <v>143</v>
      </c>
      <c r="C47" s="210"/>
      <c r="D47" s="210"/>
      <c r="E47" s="210"/>
      <c r="F47" s="210"/>
      <c r="G47" s="210"/>
      <c r="H47" s="210"/>
      <c r="I47" s="210"/>
      <c r="J47" s="211"/>
      <c r="K47" s="8"/>
    </row>
    <row r="48" spans="1:11" x14ac:dyDescent="0.25">
      <c r="A48" s="69" t="s">
        <v>33</v>
      </c>
      <c r="B48" s="210" t="s">
        <v>144</v>
      </c>
      <c r="C48" s="210"/>
      <c r="D48" s="210"/>
      <c r="E48" s="210"/>
      <c r="F48" s="210"/>
      <c r="G48" s="210"/>
      <c r="H48" s="210"/>
      <c r="I48" s="210"/>
      <c r="J48" s="211"/>
      <c r="K48" s="8"/>
    </row>
    <row r="49" spans="1:11" ht="25.5" x14ac:dyDescent="0.25">
      <c r="A49" s="69" t="s">
        <v>34</v>
      </c>
      <c r="B49" s="210" t="s">
        <v>124</v>
      </c>
      <c r="C49" s="210"/>
      <c r="D49" s="210"/>
      <c r="E49" s="210"/>
      <c r="F49" s="210"/>
      <c r="G49" s="210"/>
      <c r="H49" s="210"/>
      <c r="I49" s="210"/>
      <c r="J49" s="211"/>
      <c r="K49" s="8"/>
    </row>
    <row r="50" spans="1:11" ht="15.75" x14ac:dyDescent="0.25">
      <c r="A50" s="155" t="s">
        <v>139</v>
      </c>
      <c r="B50" s="156"/>
      <c r="C50" s="156"/>
      <c r="D50" s="156"/>
      <c r="E50" s="156"/>
      <c r="F50" s="156"/>
      <c r="G50" s="156"/>
      <c r="H50" s="156"/>
      <c r="I50" s="156"/>
      <c r="J50" s="157"/>
    </row>
    <row r="51" spans="1:11" ht="15.75" x14ac:dyDescent="0.25">
      <c r="A51" s="212" t="s">
        <v>36</v>
      </c>
      <c r="B51" s="213"/>
      <c r="C51" s="213"/>
      <c r="D51" s="213"/>
      <c r="E51" s="213"/>
      <c r="F51" s="213"/>
      <c r="G51" s="213"/>
      <c r="H51" s="213"/>
      <c r="I51" s="213"/>
      <c r="J51" s="214"/>
    </row>
    <row r="52" spans="1:11" ht="15.75" thickBot="1" x14ac:dyDescent="0.3">
      <c r="A52" s="215" t="s">
        <v>127</v>
      </c>
      <c r="B52" s="216"/>
      <c r="C52" s="216"/>
      <c r="D52" s="216"/>
      <c r="E52" s="216"/>
      <c r="F52" s="216"/>
      <c r="G52" s="216"/>
      <c r="H52" s="216"/>
      <c r="I52" s="216"/>
      <c r="J52" s="217"/>
    </row>
    <row r="53" spans="1:11" ht="15.75" x14ac:dyDescent="0.25">
      <c r="A53" s="181" t="s">
        <v>24</v>
      </c>
      <c r="B53" s="182"/>
      <c r="C53" s="182"/>
      <c r="D53" s="182"/>
      <c r="E53" s="182"/>
      <c r="F53" s="182"/>
      <c r="G53" s="182"/>
      <c r="H53" s="182"/>
      <c r="I53" s="182"/>
      <c r="J53" s="183"/>
      <c r="K53" s="1"/>
    </row>
    <row r="54" spans="1:11" x14ac:dyDescent="0.25">
      <c r="A54" s="56"/>
      <c r="B54" s="57"/>
      <c r="C54" s="139" t="s">
        <v>132</v>
      </c>
      <c r="D54" s="140"/>
      <c r="E54" s="139" t="s">
        <v>141</v>
      </c>
      <c r="F54" s="140"/>
      <c r="G54" s="139" t="s">
        <v>134</v>
      </c>
      <c r="H54" s="139"/>
      <c r="I54" s="139" t="s">
        <v>26</v>
      </c>
      <c r="J54" s="207"/>
      <c r="K54" s="8"/>
    </row>
    <row r="55" spans="1:11" ht="39" thickBot="1" x14ac:dyDescent="0.3">
      <c r="A55" s="11" t="s">
        <v>27</v>
      </c>
      <c r="B55" s="12" t="s">
        <v>28</v>
      </c>
      <c r="C55" s="12" t="s">
        <v>42</v>
      </c>
      <c r="D55" s="12" t="s">
        <v>43</v>
      </c>
      <c r="E55" s="12" t="s">
        <v>48</v>
      </c>
      <c r="F55" s="12" t="s">
        <v>49</v>
      </c>
      <c r="G55" s="12" t="s">
        <v>50</v>
      </c>
      <c r="H55" s="12" t="s">
        <v>51</v>
      </c>
      <c r="I55" s="12" t="s">
        <v>52</v>
      </c>
      <c r="J55" s="13" t="s">
        <v>53</v>
      </c>
      <c r="K55" s="8"/>
    </row>
    <row r="56" spans="1:11" ht="38.25" x14ac:dyDescent="0.25">
      <c r="A56" s="58" t="s">
        <v>145</v>
      </c>
      <c r="B56" s="59" t="s">
        <v>68</v>
      </c>
      <c r="C56" s="60">
        <v>1560</v>
      </c>
      <c r="D56" s="61">
        <v>104233344</v>
      </c>
      <c r="E56" s="60">
        <v>390</v>
      </c>
      <c r="F56" s="61">
        <v>26058336</v>
      </c>
      <c r="G56" s="62">
        <f>518+396</f>
        <v>914</v>
      </c>
      <c r="H56" s="63">
        <v>16232262.009999998</v>
      </c>
      <c r="I56" s="64">
        <f>IF(G56&gt;0,G56/C56,0)</f>
        <v>0.58589743589743593</v>
      </c>
      <c r="J56" s="65">
        <f>IF(H56&gt;0,H56/D56,0)</f>
        <v>0.15573003212868233</v>
      </c>
      <c r="K56" s="8"/>
    </row>
    <row r="57" spans="1:11" ht="15.75" x14ac:dyDescent="0.25">
      <c r="A57" s="155" t="s">
        <v>29</v>
      </c>
      <c r="B57" s="156"/>
      <c r="C57" s="156"/>
      <c r="D57" s="156"/>
      <c r="E57" s="156"/>
      <c r="F57" s="156"/>
      <c r="G57" s="156"/>
      <c r="H57" s="156"/>
      <c r="I57" s="156"/>
      <c r="J57" s="157"/>
    </row>
    <row r="58" spans="1:11" ht="15.75" x14ac:dyDescent="0.25">
      <c r="A58" s="158" t="s">
        <v>30</v>
      </c>
      <c r="B58" s="159"/>
      <c r="C58" s="159"/>
      <c r="D58" s="159"/>
      <c r="E58" s="159"/>
      <c r="F58" s="159"/>
      <c r="G58" s="159"/>
      <c r="H58" s="159"/>
      <c r="I58" s="159"/>
      <c r="J58" s="160"/>
    </row>
    <row r="59" spans="1:11" x14ac:dyDescent="0.25">
      <c r="A59" s="68" t="s">
        <v>31</v>
      </c>
      <c r="B59" s="194" t="s">
        <v>93</v>
      </c>
      <c r="C59" s="194"/>
      <c r="D59" s="194"/>
      <c r="E59" s="194"/>
      <c r="F59" s="194"/>
      <c r="G59" s="194"/>
      <c r="H59" s="194"/>
      <c r="I59" s="194"/>
      <c r="J59" s="195"/>
      <c r="K59" s="8"/>
    </row>
    <row r="60" spans="1:11" ht="30" x14ac:dyDescent="0.25">
      <c r="A60" s="68" t="s">
        <v>32</v>
      </c>
      <c r="B60" s="196" t="s">
        <v>103</v>
      </c>
      <c r="C60" s="196"/>
      <c r="D60" s="196"/>
      <c r="E60" s="196"/>
      <c r="F60" s="196"/>
      <c r="G60" s="196"/>
      <c r="H60" s="196"/>
      <c r="I60" s="196"/>
      <c r="J60" s="197"/>
      <c r="K60" s="8"/>
    </row>
    <row r="61" spans="1:11" s="67" customFormat="1" x14ac:dyDescent="0.25">
      <c r="A61" s="198" t="s">
        <v>33</v>
      </c>
      <c r="B61" s="196" t="s">
        <v>146</v>
      </c>
      <c r="C61" s="196"/>
      <c r="D61" s="196"/>
      <c r="E61" s="196"/>
      <c r="F61" s="196"/>
      <c r="G61" s="196"/>
      <c r="H61" s="196"/>
      <c r="I61" s="196"/>
      <c r="J61" s="197"/>
    </row>
    <row r="62" spans="1:11" s="67" customFormat="1" x14ac:dyDescent="0.25">
      <c r="A62" s="198"/>
      <c r="B62" s="196" t="s">
        <v>111</v>
      </c>
      <c r="C62" s="196"/>
      <c r="D62" s="196"/>
      <c r="E62" s="196"/>
      <c r="F62" s="196"/>
      <c r="G62" s="196"/>
      <c r="H62" s="196"/>
      <c r="I62" s="196"/>
      <c r="J62" s="197"/>
    </row>
    <row r="63" spans="1:11" ht="30" x14ac:dyDescent="0.25">
      <c r="A63" s="68" t="s">
        <v>34</v>
      </c>
      <c r="B63" s="196" t="s">
        <v>123</v>
      </c>
      <c r="C63" s="196"/>
      <c r="D63" s="196"/>
      <c r="E63" s="196"/>
      <c r="F63" s="196"/>
      <c r="G63" s="196"/>
      <c r="H63" s="196"/>
      <c r="I63" s="196"/>
      <c r="J63" s="197"/>
      <c r="K63" s="8"/>
    </row>
    <row r="64" spans="1:11" ht="15.75" x14ac:dyDescent="0.25">
      <c r="A64" s="155" t="s">
        <v>139</v>
      </c>
      <c r="B64" s="156"/>
      <c r="C64" s="156"/>
      <c r="D64" s="156"/>
      <c r="E64" s="156"/>
      <c r="F64" s="156"/>
      <c r="G64" s="156"/>
      <c r="H64" s="156"/>
      <c r="I64" s="156"/>
      <c r="J64" s="157"/>
    </row>
    <row r="65" spans="1:11" ht="15.75" x14ac:dyDescent="0.25">
      <c r="A65" s="212" t="s">
        <v>36</v>
      </c>
      <c r="B65" s="213"/>
      <c r="C65" s="213"/>
      <c r="D65" s="213"/>
      <c r="E65" s="213"/>
      <c r="F65" s="213"/>
      <c r="G65" s="213"/>
      <c r="H65" s="213"/>
      <c r="I65" s="213"/>
      <c r="J65" s="214"/>
    </row>
    <row r="66" spans="1:11" ht="15.75" thickBot="1" x14ac:dyDescent="0.3">
      <c r="A66" s="215" t="s">
        <v>127</v>
      </c>
      <c r="B66" s="216"/>
      <c r="C66" s="216"/>
      <c r="D66" s="216"/>
      <c r="E66" s="216"/>
      <c r="F66" s="216"/>
      <c r="G66" s="216"/>
      <c r="H66" s="216"/>
      <c r="I66" s="216"/>
      <c r="J66" s="217"/>
    </row>
    <row r="67" spans="1:11" ht="15.75" x14ac:dyDescent="0.25">
      <c r="A67" s="181" t="s">
        <v>24</v>
      </c>
      <c r="B67" s="182"/>
      <c r="C67" s="182"/>
      <c r="D67" s="182"/>
      <c r="E67" s="182"/>
      <c r="F67" s="182"/>
      <c r="G67" s="182"/>
      <c r="H67" s="182"/>
      <c r="I67" s="182"/>
      <c r="J67" s="183"/>
      <c r="K67" s="1"/>
    </row>
    <row r="68" spans="1:11" x14ac:dyDescent="0.25">
      <c r="A68" s="56"/>
      <c r="B68" s="57"/>
      <c r="C68" s="139" t="s">
        <v>132</v>
      </c>
      <c r="D68" s="140"/>
      <c r="E68" s="139" t="s">
        <v>141</v>
      </c>
      <c r="F68" s="140"/>
      <c r="G68" s="139" t="s">
        <v>134</v>
      </c>
      <c r="H68" s="139"/>
      <c r="I68" s="139" t="s">
        <v>26</v>
      </c>
      <c r="J68" s="207"/>
      <c r="K68" s="8"/>
    </row>
    <row r="69" spans="1:11" ht="39" thickBot="1" x14ac:dyDescent="0.3">
      <c r="A69" s="11" t="s">
        <v>27</v>
      </c>
      <c r="B69" s="12" t="s">
        <v>28</v>
      </c>
      <c r="C69" s="12" t="s">
        <v>42</v>
      </c>
      <c r="D69" s="12" t="s">
        <v>43</v>
      </c>
      <c r="E69" s="12" t="s">
        <v>48</v>
      </c>
      <c r="F69" s="12" t="s">
        <v>49</v>
      </c>
      <c r="G69" s="12" t="s">
        <v>50</v>
      </c>
      <c r="H69" s="12" t="s">
        <v>51</v>
      </c>
      <c r="I69" s="12" t="s">
        <v>52</v>
      </c>
      <c r="J69" s="13" t="s">
        <v>53</v>
      </c>
      <c r="K69" s="8"/>
    </row>
    <row r="70" spans="1:11" ht="38.25" x14ac:dyDescent="0.25">
      <c r="A70" s="58" t="s">
        <v>147</v>
      </c>
      <c r="B70" s="59" t="s">
        <v>69</v>
      </c>
      <c r="C70" s="60">
        <v>22500</v>
      </c>
      <c r="D70" s="61">
        <v>55592040</v>
      </c>
      <c r="E70" s="60">
        <v>5625</v>
      </c>
      <c r="F70" s="61">
        <v>13898010</v>
      </c>
      <c r="G70" s="62">
        <v>2235</v>
      </c>
      <c r="H70" s="63">
        <v>11391717.379999999</v>
      </c>
      <c r="I70" s="64">
        <f>IF(G70&gt;0,G70/C70,0)</f>
        <v>9.9333333333333329E-2</v>
      </c>
      <c r="J70" s="65">
        <f>IF(H70&gt;0,H70/D70,0)</f>
        <v>0.20491634018107627</v>
      </c>
      <c r="K70" s="8"/>
    </row>
    <row r="71" spans="1:11" ht="15.75" x14ac:dyDescent="0.25">
      <c r="A71" s="155" t="s">
        <v>29</v>
      </c>
      <c r="B71" s="156"/>
      <c r="C71" s="156"/>
      <c r="D71" s="156"/>
      <c r="E71" s="156"/>
      <c r="F71" s="156"/>
      <c r="G71" s="156"/>
      <c r="H71" s="156"/>
      <c r="I71" s="156"/>
      <c r="J71" s="157"/>
    </row>
    <row r="72" spans="1:11" ht="15.75" x14ac:dyDescent="0.25">
      <c r="A72" s="158" t="s">
        <v>30</v>
      </c>
      <c r="B72" s="159"/>
      <c r="C72" s="159"/>
      <c r="D72" s="159"/>
      <c r="E72" s="159"/>
      <c r="F72" s="159"/>
      <c r="G72" s="159"/>
      <c r="H72" s="159"/>
      <c r="I72" s="159"/>
      <c r="J72" s="160"/>
    </row>
    <row r="73" spans="1:11" x14ac:dyDescent="0.25">
      <c r="A73" s="68" t="s">
        <v>31</v>
      </c>
      <c r="B73" s="194" t="s">
        <v>94</v>
      </c>
      <c r="C73" s="194"/>
      <c r="D73" s="194"/>
      <c r="E73" s="194"/>
      <c r="F73" s="194"/>
      <c r="G73" s="194"/>
      <c r="H73" s="194"/>
      <c r="I73" s="194"/>
      <c r="J73" s="195"/>
      <c r="K73" s="8"/>
    </row>
    <row r="74" spans="1:11" ht="30" x14ac:dyDescent="0.25">
      <c r="A74" s="68" t="s">
        <v>32</v>
      </c>
      <c r="B74" s="196" t="s">
        <v>104</v>
      </c>
      <c r="C74" s="196"/>
      <c r="D74" s="196"/>
      <c r="E74" s="196"/>
      <c r="F74" s="196"/>
      <c r="G74" s="196"/>
      <c r="H74" s="196"/>
      <c r="I74" s="196"/>
      <c r="J74" s="197"/>
      <c r="K74" s="8"/>
    </row>
    <row r="75" spans="1:11" s="67" customFormat="1" x14ac:dyDescent="0.25">
      <c r="A75" s="198" t="s">
        <v>33</v>
      </c>
      <c r="B75" s="196" t="s">
        <v>148</v>
      </c>
      <c r="C75" s="196"/>
      <c r="D75" s="196"/>
      <c r="E75" s="196"/>
      <c r="F75" s="196"/>
      <c r="G75" s="196"/>
      <c r="H75" s="196"/>
      <c r="I75" s="196"/>
      <c r="J75" s="197"/>
    </row>
    <row r="76" spans="1:11" s="67" customFormat="1" x14ac:dyDescent="0.25">
      <c r="A76" s="198"/>
      <c r="B76" s="196" t="s">
        <v>149</v>
      </c>
      <c r="C76" s="196"/>
      <c r="D76" s="196"/>
      <c r="E76" s="196"/>
      <c r="F76" s="196"/>
      <c r="G76" s="196"/>
      <c r="H76" s="196"/>
      <c r="I76" s="196"/>
      <c r="J76" s="197"/>
    </row>
    <row r="77" spans="1:11" ht="30" x14ac:dyDescent="0.25">
      <c r="A77" s="68" t="s">
        <v>34</v>
      </c>
      <c r="B77" s="196" t="s">
        <v>114</v>
      </c>
      <c r="C77" s="196"/>
      <c r="D77" s="196"/>
      <c r="E77" s="196"/>
      <c r="F77" s="196"/>
      <c r="G77" s="196"/>
      <c r="H77" s="196"/>
      <c r="I77" s="196"/>
      <c r="J77" s="197"/>
      <c r="K77" s="8"/>
    </row>
    <row r="78" spans="1:11" ht="15.75" x14ac:dyDescent="0.25">
      <c r="A78" s="155" t="s">
        <v>139</v>
      </c>
      <c r="B78" s="156"/>
      <c r="C78" s="156"/>
      <c r="D78" s="156"/>
      <c r="E78" s="156"/>
      <c r="F78" s="156"/>
      <c r="G78" s="156"/>
      <c r="H78" s="156"/>
      <c r="I78" s="156"/>
      <c r="J78" s="157"/>
    </row>
    <row r="79" spans="1:11" ht="15.75" x14ac:dyDescent="0.25">
      <c r="A79" s="212" t="s">
        <v>36</v>
      </c>
      <c r="B79" s="213"/>
      <c r="C79" s="213"/>
      <c r="D79" s="213"/>
      <c r="E79" s="213"/>
      <c r="F79" s="213"/>
      <c r="G79" s="213"/>
      <c r="H79" s="213"/>
      <c r="I79" s="213"/>
      <c r="J79" s="214"/>
    </row>
    <row r="80" spans="1:11" ht="15.75" thickBot="1" x14ac:dyDescent="0.3">
      <c r="A80" s="215" t="s">
        <v>115</v>
      </c>
      <c r="B80" s="216"/>
      <c r="C80" s="216"/>
      <c r="D80" s="216"/>
      <c r="E80" s="216"/>
      <c r="F80" s="216"/>
      <c r="G80" s="216"/>
      <c r="H80" s="216"/>
      <c r="I80" s="216"/>
      <c r="J80" s="217"/>
    </row>
    <row r="81" spans="1:11" ht="15.75" x14ac:dyDescent="0.25">
      <c r="A81" s="181" t="s">
        <v>24</v>
      </c>
      <c r="B81" s="182"/>
      <c r="C81" s="182"/>
      <c r="D81" s="182"/>
      <c r="E81" s="182"/>
      <c r="F81" s="182"/>
      <c r="G81" s="182"/>
      <c r="H81" s="182"/>
      <c r="I81" s="182"/>
      <c r="J81" s="183"/>
      <c r="K81" s="1"/>
    </row>
    <row r="82" spans="1:11" x14ac:dyDescent="0.25">
      <c r="A82" s="56"/>
      <c r="B82" s="57"/>
      <c r="C82" s="139" t="s">
        <v>132</v>
      </c>
      <c r="D82" s="140"/>
      <c r="E82" s="139" t="s">
        <v>141</v>
      </c>
      <c r="F82" s="140"/>
      <c r="G82" s="139" t="s">
        <v>134</v>
      </c>
      <c r="H82" s="139"/>
      <c r="I82" s="139" t="s">
        <v>26</v>
      </c>
      <c r="J82" s="207"/>
      <c r="K82" s="8"/>
    </row>
    <row r="83" spans="1:11" ht="39" thickBot="1" x14ac:dyDescent="0.3">
      <c r="A83" s="11" t="s">
        <v>27</v>
      </c>
      <c r="B83" s="12" t="s">
        <v>28</v>
      </c>
      <c r="C83" s="12" t="s">
        <v>42</v>
      </c>
      <c r="D83" s="12" t="s">
        <v>43</v>
      </c>
      <c r="E83" s="12" t="s">
        <v>48</v>
      </c>
      <c r="F83" s="12" t="s">
        <v>49</v>
      </c>
      <c r="G83" s="12" t="s">
        <v>50</v>
      </c>
      <c r="H83" s="12" t="s">
        <v>51</v>
      </c>
      <c r="I83" s="12" t="s">
        <v>52</v>
      </c>
      <c r="J83" s="13" t="s">
        <v>53</v>
      </c>
      <c r="K83" s="8"/>
    </row>
    <row r="84" spans="1:11" ht="51" x14ac:dyDescent="0.25">
      <c r="A84" s="58" t="s">
        <v>95</v>
      </c>
      <c r="B84" s="59" t="s">
        <v>70</v>
      </c>
      <c r="C84" s="60">
        <v>6</v>
      </c>
      <c r="D84" s="61">
        <v>56711544</v>
      </c>
      <c r="E84" s="60">
        <v>1</v>
      </c>
      <c r="F84" s="61">
        <v>14177886</v>
      </c>
      <c r="G84" s="62">
        <v>1</v>
      </c>
      <c r="H84" s="63">
        <v>7233868.8100000005</v>
      </c>
      <c r="I84" s="64">
        <f>IF(G84&gt;0,G84/C84,0)</f>
        <v>0.16666666666666666</v>
      </c>
      <c r="J84" s="65">
        <f>IF(H84&gt;0,H84/D84,0)</f>
        <v>0.12755549046592701</v>
      </c>
      <c r="K84" s="8"/>
    </row>
    <row r="85" spans="1:11" ht="15.75" x14ac:dyDescent="0.25">
      <c r="A85" s="155" t="s">
        <v>29</v>
      </c>
      <c r="B85" s="156"/>
      <c r="C85" s="156"/>
      <c r="D85" s="156"/>
      <c r="E85" s="156"/>
      <c r="F85" s="156"/>
      <c r="G85" s="156"/>
      <c r="H85" s="156"/>
      <c r="I85" s="156"/>
      <c r="J85" s="157"/>
    </row>
    <row r="86" spans="1:11" ht="15.75" x14ac:dyDescent="0.25">
      <c r="A86" s="158" t="s">
        <v>30</v>
      </c>
      <c r="B86" s="159"/>
      <c r="C86" s="159"/>
      <c r="D86" s="159"/>
      <c r="E86" s="159"/>
      <c r="F86" s="159"/>
      <c r="G86" s="159"/>
      <c r="H86" s="159"/>
      <c r="I86" s="159"/>
      <c r="J86" s="160"/>
    </row>
    <row r="87" spans="1:11" s="71" customFormat="1" ht="12.75" x14ac:dyDescent="0.2">
      <c r="A87" s="69" t="s">
        <v>31</v>
      </c>
      <c r="B87" s="208" t="s">
        <v>95</v>
      </c>
      <c r="C87" s="208"/>
      <c r="D87" s="208"/>
      <c r="E87" s="208"/>
      <c r="F87" s="208"/>
      <c r="G87" s="208"/>
      <c r="H87" s="208"/>
      <c r="I87" s="208"/>
      <c r="J87" s="209"/>
      <c r="K87" s="70"/>
    </row>
    <row r="88" spans="1:11" s="71" customFormat="1" ht="12.75" x14ac:dyDescent="0.2">
      <c r="A88" s="69" t="s">
        <v>32</v>
      </c>
      <c r="B88" s="210" t="s">
        <v>150</v>
      </c>
      <c r="C88" s="210"/>
      <c r="D88" s="210"/>
      <c r="E88" s="210"/>
      <c r="F88" s="210"/>
      <c r="G88" s="210"/>
      <c r="H88" s="210"/>
      <c r="I88" s="210"/>
      <c r="J88" s="211"/>
      <c r="K88" s="70"/>
    </row>
    <row r="89" spans="1:11" s="72" customFormat="1" ht="12.75" x14ac:dyDescent="0.25">
      <c r="A89" s="218" t="s">
        <v>33</v>
      </c>
      <c r="B89" s="210" t="s">
        <v>151</v>
      </c>
      <c r="C89" s="210"/>
      <c r="D89" s="210"/>
      <c r="E89" s="210"/>
      <c r="F89" s="210"/>
      <c r="G89" s="210"/>
      <c r="H89" s="210"/>
      <c r="I89" s="210"/>
      <c r="J89" s="211"/>
    </row>
    <row r="90" spans="1:11" s="72" customFormat="1" ht="12.75" x14ac:dyDescent="0.25">
      <c r="A90" s="218"/>
      <c r="B90" s="210" t="s">
        <v>152</v>
      </c>
      <c r="C90" s="210"/>
      <c r="D90" s="210"/>
      <c r="E90" s="210"/>
      <c r="F90" s="210"/>
      <c r="G90" s="210"/>
      <c r="H90" s="210"/>
      <c r="I90" s="210"/>
      <c r="J90" s="211"/>
    </row>
    <row r="91" spans="1:11" s="71" customFormat="1" ht="25.5" x14ac:dyDescent="0.2">
      <c r="A91" s="69" t="s">
        <v>34</v>
      </c>
      <c r="B91" s="210" t="s">
        <v>127</v>
      </c>
      <c r="C91" s="210"/>
      <c r="D91" s="210"/>
      <c r="E91" s="210"/>
      <c r="F91" s="210"/>
      <c r="G91" s="210"/>
      <c r="H91" s="210"/>
      <c r="I91" s="210"/>
      <c r="J91" s="211"/>
      <c r="K91" s="70"/>
    </row>
    <row r="92" spans="1:11" ht="15.75" x14ac:dyDescent="0.25">
      <c r="A92" s="155" t="s">
        <v>139</v>
      </c>
      <c r="B92" s="156"/>
      <c r="C92" s="156"/>
      <c r="D92" s="156"/>
      <c r="E92" s="156"/>
      <c r="F92" s="156"/>
      <c r="G92" s="156"/>
      <c r="H92" s="156"/>
      <c r="I92" s="156"/>
      <c r="J92" s="157"/>
    </row>
    <row r="93" spans="1:11" ht="15.75" x14ac:dyDescent="0.25">
      <c r="A93" s="212" t="s">
        <v>36</v>
      </c>
      <c r="B93" s="213"/>
      <c r="C93" s="213"/>
      <c r="D93" s="213"/>
      <c r="E93" s="213"/>
      <c r="F93" s="213"/>
      <c r="G93" s="213"/>
      <c r="H93" s="213"/>
      <c r="I93" s="213"/>
      <c r="J93" s="214"/>
    </row>
    <row r="94" spans="1:11" ht="15.75" thickBot="1" x14ac:dyDescent="0.3">
      <c r="A94" s="215" t="s">
        <v>127</v>
      </c>
      <c r="B94" s="216"/>
      <c r="C94" s="216"/>
      <c r="D94" s="216"/>
      <c r="E94" s="216"/>
      <c r="F94" s="216"/>
      <c r="G94" s="216"/>
      <c r="H94" s="216"/>
      <c r="I94" s="216"/>
      <c r="J94" s="217"/>
    </row>
    <row r="95" spans="1:11" ht="15.75" x14ac:dyDescent="0.25">
      <c r="A95" s="181" t="s">
        <v>24</v>
      </c>
      <c r="B95" s="182"/>
      <c r="C95" s="182"/>
      <c r="D95" s="182"/>
      <c r="E95" s="182"/>
      <c r="F95" s="182"/>
      <c r="G95" s="182"/>
      <c r="H95" s="182"/>
      <c r="I95" s="182"/>
      <c r="J95" s="183"/>
      <c r="K95" s="1"/>
    </row>
    <row r="96" spans="1:11" x14ac:dyDescent="0.25">
      <c r="A96" s="56"/>
      <c r="B96" s="57"/>
      <c r="C96" s="139" t="s">
        <v>132</v>
      </c>
      <c r="D96" s="140"/>
      <c r="E96" s="139" t="s">
        <v>141</v>
      </c>
      <c r="F96" s="140"/>
      <c r="G96" s="139" t="s">
        <v>134</v>
      </c>
      <c r="H96" s="139"/>
      <c r="I96" s="139" t="s">
        <v>26</v>
      </c>
      <c r="J96" s="207"/>
      <c r="K96" s="8"/>
    </row>
    <row r="97" spans="1:11" ht="39" thickBot="1" x14ac:dyDescent="0.3">
      <c r="A97" s="11" t="s">
        <v>27</v>
      </c>
      <c r="B97" s="12" t="s">
        <v>28</v>
      </c>
      <c r="C97" s="12" t="s">
        <v>42</v>
      </c>
      <c r="D97" s="12" t="s">
        <v>43</v>
      </c>
      <c r="E97" s="12" t="s">
        <v>48</v>
      </c>
      <c r="F97" s="12" t="s">
        <v>49</v>
      </c>
      <c r="G97" s="12" t="s">
        <v>50</v>
      </c>
      <c r="H97" s="12" t="s">
        <v>51</v>
      </c>
      <c r="I97" s="12" t="s">
        <v>52</v>
      </c>
      <c r="J97" s="13" t="s">
        <v>53</v>
      </c>
      <c r="K97" s="8"/>
    </row>
    <row r="98" spans="1:11" ht="63.75" x14ac:dyDescent="0.25">
      <c r="A98" s="58" t="s">
        <v>96</v>
      </c>
      <c r="B98" s="59" t="s">
        <v>78</v>
      </c>
      <c r="C98" s="60">
        <v>2</v>
      </c>
      <c r="D98" s="61">
        <v>23233217</v>
      </c>
      <c r="E98" s="60">
        <v>1</v>
      </c>
      <c r="F98" s="61">
        <v>5808304</v>
      </c>
      <c r="G98" s="62">
        <v>1</v>
      </c>
      <c r="H98" s="63">
        <v>3935652.08</v>
      </c>
      <c r="I98" s="64">
        <f>IF(G98&gt;0,G98/C98,0)</f>
        <v>0.5</v>
      </c>
      <c r="J98" s="65">
        <f>IF(H98&gt;0,H98/D98,0)</f>
        <v>0.16939763787339482</v>
      </c>
      <c r="K98" s="8"/>
    </row>
    <row r="99" spans="1:11" ht="15.75" x14ac:dyDescent="0.25">
      <c r="A99" s="155" t="s">
        <v>29</v>
      </c>
      <c r="B99" s="156"/>
      <c r="C99" s="156"/>
      <c r="D99" s="156"/>
      <c r="E99" s="156"/>
      <c r="F99" s="156"/>
      <c r="G99" s="156"/>
      <c r="H99" s="156"/>
      <c r="I99" s="156"/>
      <c r="J99" s="157"/>
    </row>
    <row r="100" spans="1:11" ht="15.75" x14ac:dyDescent="0.25">
      <c r="A100" s="158" t="s">
        <v>30</v>
      </c>
      <c r="B100" s="159"/>
      <c r="C100" s="159"/>
      <c r="D100" s="159"/>
      <c r="E100" s="159"/>
      <c r="F100" s="159"/>
      <c r="G100" s="159"/>
      <c r="H100" s="159"/>
      <c r="I100" s="159"/>
      <c r="J100" s="160"/>
    </row>
    <row r="101" spans="1:11" x14ac:dyDescent="0.25">
      <c r="A101" s="69" t="s">
        <v>31</v>
      </c>
      <c r="B101" s="208" t="s">
        <v>96</v>
      </c>
      <c r="C101" s="208"/>
      <c r="D101" s="208"/>
      <c r="E101" s="208"/>
      <c r="F101" s="208"/>
      <c r="G101" s="208"/>
      <c r="H101" s="208"/>
      <c r="I101" s="208"/>
      <c r="J101" s="209"/>
      <c r="K101" s="8"/>
    </row>
    <row r="102" spans="1:11" x14ac:dyDescent="0.25">
      <c r="A102" s="69" t="s">
        <v>32</v>
      </c>
      <c r="B102" s="210" t="s">
        <v>106</v>
      </c>
      <c r="C102" s="210"/>
      <c r="D102" s="210"/>
      <c r="E102" s="210"/>
      <c r="F102" s="210"/>
      <c r="G102" s="210"/>
      <c r="H102" s="210"/>
      <c r="I102" s="210"/>
      <c r="J102" s="211"/>
      <c r="K102" s="8"/>
    </row>
    <row r="103" spans="1:11" s="67" customFormat="1" x14ac:dyDescent="0.25">
      <c r="A103" s="73" t="s">
        <v>33</v>
      </c>
      <c r="B103" s="210" t="s">
        <v>125</v>
      </c>
      <c r="C103" s="210"/>
      <c r="D103" s="210"/>
      <c r="E103" s="210"/>
      <c r="F103" s="210"/>
      <c r="G103" s="210"/>
      <c r="H103" s="210"/>
      <c r="I103" s="210"/>
      <c r="J103" s="211"/>
    </row>
    <row r="104" spans="1:11" ht="25.5" x14ac:dyDescent="0.25">
      <c r="A104" s="69" t="s">
        <v>34</v>
      </c>
      <c r="B104" s="196" t="s">
        <v>127</v>
      </c>
      <c r="C104" s="196"/>
      <c r="D104" s="196"/>
      <c r="E104" s="196"/>
      <c r="F104" s="196"/>
      <c r="G104" s="196"/>
      <c r="H104" s="196"/>
      <c r="I104" s="196"/>
      <c r="J104" s="197"/>
      <c r="K104" s="8"/>
    </row>
    <row r="105" spans="1:11" ht="15.75" x14ac:dyDescent="0.25">
      <c r="A105" s="155" t="s">
        <v>139</v>
      </c>
      <c r="B105" s="156"/>
      <c r="C105" s="156"/>
      <c r="D105" s="156"/>
      <c r="E105" s="156"/>
      <c r="F105" s="156"/>
      <c r="G105" s="156"/>
      <c r="H105" s="156"/>
      <c r="I105" s="156"/>
      <c r="J105" s="157"/>
    </row>
    <row r="106" spans="1:11" ht="15.75" x14ac:dyDescent="0.25">
      <c r="A106" s="212" t="s">
        <v>36</v>
      </c>
      <c r="B106" s="213"/>
      <c r="C106" s="213"/>
      <c r="D106" s="213"/>
      <c r="E106" s="213"/>
      <c r="F106" s="213"/>
      <c r="G106" s="213"/>
      <c r="H106" s="213"/>
      <c r="I106" s="213"/>
      <c r="J106" s="214"/>
    </row>
    <row r="107" spans="1:11" ht="15.75" thickBot="1" x14ac:dyDescent="0.3">
      <c r="A107" s="219" t="s">
        <v>126</v>
      </c>
      <c r="B107" s="220"/>
      <c r="C107" s="220"/>
      <c r="D107" s="220"/>
      <c r="E107" s="220"/>
      <c r="F107" s="220"/>
      <c r="G107" s="220"/>
      <c r="H107" s="220"/>
      <c r="I107" s="220"/>
      <c r="J107" s="221"/>
    </row>
  </sheetData>
  <mergeCells count="120">
    <mergeCell ref="A105:J105"/>
    <mergeCell ref="A106:J106"/>
    <mergeCell ref="A107:J107"/>
    <mergeCell ref="A99:J99"/>
    <mergeCell ref="A100:J100"/>
    <mergeCell ref="B101:J101"/>
    <mergeCell ref="B102:J102"/>
    <mergeCell ref="B103:J103"/>
    <mergeCell ref="B104:J104"/>
    <mergeCell ref="B91:J91"/>
    <mergeCell ref="A92:J92"/>
    <mergeCell ref="A93:J93"/>
    <mergeCell ref="A94:J94"/>
    <mergeCell ref="A95:J95"/>
    <mergeCell ref="C96:D96"/>
    <mergeCell ref="E96:F96"/>
    <mergeCell ref="G96:H96"/>
    <mergeCell ref="I96:J96"/>
    <mergeCell ref="A85:J85"/>
    <mergeCell ref="A86:J86"/>
    <mergeCell ref="B87:J87"/>
    <mergeCell ref="B88:J88"/>
    <mergeCell ref="A89:A90"/>
    <mergeCell ref="B89:J89"/>
    <mergeCell ref="B90:J90"/>
    <mergeCell ref="B77:J77"/>
    <mergeCell ref="A78:J78"/>
    <mergeCell ref="A79:J79"/>
    <mergeCell ref="A80:J80"/>
    <mergeCell ref="A81:J81"/>
    <mergeCell ref="C82:D82"/>
    <mergeCell ref="E82:F82"/>
    <mergeCell ref="G82:H82"/>
    <mergeCell ref="I82:J82"/>
    <mergeCell ref="A71:J71"/>
    <mergeCell ref="A72:J72"/>
    <mergeCell ref="B73:J73"/>
    <mergeCell ref="B74:J74"/>
    <mergeCell ref="A75:A76"/>
    <mergeCell ref="B75:J75"/>
    <mergeCell ref="B76:J76"/>
    <mergeCell ref="B63:J63"/>
    <mergeCell ref="A64:J64"/>
    <mergeCell ref="A65:J65"/>
    <mergeCell ref="A66:J66"/>
    <mergeCell ref="A67:J67"/>
    <mergeCell ref="C68:D68"/>
    <mergeCell ref="E68:F68"/>
    <mergeCell ref="G68:H68"/>
    <mergeCell ref="I68:J68"/>
    <mergeCell ref="A57:J57"/>
    <mergeCell ref="A58:J58"/>
    <mergeCell ref="B59:J59"/>
    <mergeCell ref="B60:J60"/>
    <mergeCell ref="A61:A62"/>
    <mergeCell ref="B61:J61"/>
    <mergeCell ref="B62:J62"/>
    <mergeCell ref="A50:J50"/>
    <mergeCell ref="A51:J51"/>
    <mergeCell ref="A52:J52"/>
    <mergeCell ref="A53:J53"/>
    <mergeCell ref="C54:D54"/>
    <mergeCell ref="E54:F54"/>
    <mergeCell ref="G54:H54"/>
    <mergeCell ref="I54:J54"/>
    <mergeCell ref="A44:J44"/>
    <mergeCell ref="A45:J45"/>
    <mergeCell ref="B46:J46"/>
    <mergeCell ref="B47:J47"/>
    <mergeCell ref="B48:J48"/>
    <mergeCell ref="B49:J49"/>
    <mergeCell ref="B36:J36"/>
    <mergeCell ref="A37:J37"/>
    <mergeCell ref="A38:J38"/>
    <mergeCell ref="A39:J39"/>
    <mergeCell ref="A40:J40"/>
    <mergeCell ref="C41:D41"/>
    <mergeCell ref="E41:F41"/>
    <mergeCell ref="G41:H41"/>
    <mergeCell ref="I41:J41"/>
    <mergeCell ref="A30:J30"/>
    <mergeCell ref="A31:J31"/>
    <mergeCell ref="B32:J32"/>
    <mergeCell ref="B33:J33"/>
    <mergeCell ref="A34:A35"/>
    <mergeCell ref="B34:J34"/>
    <mergeCell ref="B35:J35"/>
    <mergeCell ref="A25:B25"/>
    <mergeCell ref="C25:E25"/>
    <mergeCell ref="I25:J25"/>
    <mergeCell ref="A26:J26"/>
    <mergeCell ref="C27:D27"/>
    <mergeCell ref="E27:F27"/>
    <mergeCell ref="G27:H27"/>
    <mergeCell ref="I27:J27"/>
    <mergeCell ref="B21:J21"/>
    <mergeCell ref="A22:J22"/>
    <mergeCell ref="A23:J23"/>
    <mergeCell ref="A24:B24"/>
    <mergeCell ref="C24:E24"/>
    <mergeCell ref="F24:H24"/>
    <mergeCell ref="I24:J24"/>
    <mergeCell ref="C15:J15"/>
    <mergeCell ref="C16:J16"/>
    <mergeCell ref="A17:J17"/>
    <mergeCell ref="B18:J18"/>
    <mergeCell ref="B19:J19"/>
    <mergeCell ref="B20:J20"/>
    <mergeCell ref="A5:J5"/>
    <mergeCell ref="A6:J6"/>
    <mergeCell ref="A7:J7"/>
    <mergeCell ref="B12:J12"/>
    <mergeCell ref="A13:J13"/>
    <mergeCell ref="C14:J14"/>
    <mergeCell ref="B1:J1"/>
    <mergeCell ref="B2:C2"/>
    <mergeCell ref="D2:H2"/>
    <mergeCell ref="B3:C3"/>
    <mergeCell ref="D3:H3"/>
    <mergeCell ref="A4:J4"/>
  </mergeCells>
  <dataValidations count="6">
    <dataValidation allowBlank="1" showInputMessage="1" showErrorMessage="1" prompt="Monto ejecutado en el trimestre" sqref="H28 H42 H55 H69 H83 H97"/>
    <dataValidation allowBlank="1" showInputMessage="1" showErrorMessage="1" prompt="Meta alcanzada en el trimestre" sqref="G28 G42 G55 G69 G83 G97"/>
    <dataValidation allowBlank="1" showInputMessage="1" showErrorMessage="1" prompt="Monto presupuestado para el producto" sqref="F28 D28 F42 D42 F55 D55:D56 F69 D69:D70 F83 D83:D84 F97 D97:D98"/>
    <dataValidation allowBlank="1" showInputMessage="1" showErrorMessage="1" prompt="Meta anual del indicador" sqref="E28 C28 E42 C42:C43 E55 C55:C56 E69 C69:C70 E83 C83:C84 E97 C97:C98"/>
    <dataValidation allowBlank="1" showInputMessage="1" showErrorMessage="1" prompt="Nombre del indicador" sqref="B28 B42 B55 B69 B83 B97"/>
    <dataValidation allowBlank="1" showInputMessage="1" showErrorMessage="1" prompt="Nombre de cada producto" sqref="A28 A42 A55 A69 A83 A97"/>
  </dataValidations>
  <pageMargins left="0.7" right="0.7" top="0.75" bottom="0.75" header="0.3" footer="0.3"/>
  <drawing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topLeftCell="A100" workbookViewId="0">
      <selection activeCell="A38" sqref="A38:J38"/>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1.75" thickBot="1" x14ac:dyDescent="0.4">
      <c r="A1" s="41" t="s">
        <v>128</v>
      </c>
      <c r="B1" s="166" t="s">
        <v>157</v>
      </c>
      <c r="C1" s="167"/>
      <c r="D1" s="167"/>
      <c r="E1" s="167"/>
      <c r="F1" s="167"/>
      <c r="G1" s="167"/>
      <c r="H1" s="167"/>
      <c r="I1" s="167"/>
      <c r="J1" s="168"/>
    </row>
    <row r="2" spans="1:10" ht="21.75" thickBot="1" x14ac:dyDescent="0.4">
      <c r="A2" s="42" t="s">
        <v>128</v>
      </c>
      <c r="B2" s="169" t="s">
        <v>0</v>
      </c>
      <c r="C2" s="170"/>
      <c r="D2" s="169" t="s">
        <v>1</v>
      </c>
      <c r="E2" s="170"/>
      <c r="F2" s="170"/>
      <c r="G2" s="170"/>
      <c r="H2" s="171"/>
      <c r="I2" s="43" t="s">
        <v>2</v>
      </c>
      <c r="J2" s="43" t="s">
        <v>3</v>
      </c>
    </row>
    <row r="3" spans="1:10" ht="28.5" customHeight="1" thickBot="1" x14ac:dyDescent="0.4">
      <c r="A3" s="44" t="s">
        <v>128</v>
      </c>
      <c r="B3" s="172" t="s">
        <v>4</v>
      </c>
      <c r="C3" s="173"/>
      <c r="D3" s="172" t="s">
        <v>41</v>
      </c>
      <c r="E3" s="173"/>
      <c r="F3" s="173"/>
      <c r="G3" s="173"/>
      <c r="H3" s="174"/>
      <c r="I3" s="45" t="s">
        <v>129</v>
      </c>
      <c r="J3" s="45">
        <v>0</v>
      </c>
    </row>
    <row r="4" spans="1:10" x14ac:dyDescent="0.25">
      <c r="A4" s="175" t="s">
        <v>128</v>
      </c>
      <c r="B4" s="176"/>
      <c r="C4" s="176"/>
      <c r="D4" s="176"/>
      <c r="E4" s="176"/>
      <c r="F4" s="176"/>
      <c r="G4" s="176"/>
      <c r="H4" s="176"/>
      <c r="I4" s="176"/>
      <c r="J4" s="177"/>
    </row>
    <row r="5" spans="1:10" x14ac:dyDescent="0.25">
      <c r="A5" s="152" t="s">
        <v>128</v>
      </c>
      <c r="B5" s="153"/>
      <c r="C5" s="153"/>
      <c r="D5" s="153"/>
      <c r="E5" s="153"/>
      <c r="F5" s="153"/>
      <c r="G5" s="153"/>
      <c r="H5" s="153"/>
      <c r="I5" s="153"/>
      <c r="J5" s="154"/>
    </row>
    <row r="6" spans="1:10" ht="15.75" x14ac:dyDescent="0.25">
      <c r="A6" s="155" t="s">
        <v>5</v>
      </c>
      <c r="B6" s="156"/>
      <c r="C6" s="156"/>
      <c r="D6" s="156"/>
      <c r="E6" s="156"/>
      <c r="F6" s="156"/>
      <c r="G6" s="156"/>
      <c r="H6" s="156"/>
      <c r="I6" s="156"/>
      <c r="J6" s="157"/>
    </row>
    <row r="7" spans="1:10" ht="15.75" x14ac:dyDescent="0.25">
      <c r="A7" s="158" t="s">
        <v>6</v>
      </c>
      <c r="B7" s="159"/>
      <c r="C7" s="159"/>
      <c r="D7" s="159"/>
      <c r="E7" s="159"/>
      <c r="F7" s="159"/>
      <c r="G7" s="159"/>
      <c r="H7" s="159"/>
      <c r="I7" s="159"/>
      <c r="J7" s="160"/>
    </row>
    <row r="8" spans="1:10" s="71" customFormat="1" ht="12.75" x14ac:dyDescent="0.2">
      <c r="A8" s="74" t="s">
        <v>7</v>
      </c>
      <c r="B8" s="75" t="s">
        <v>55</v>
      </c>
      <c r="C8" s="75"/>
      <c r="D8" s="75"/>
      <c r="E8" s="75"/>
      <c r="F8" s="75"/>
      <c r="G8" s="75"/>
      <c r="H8" s="75"/>
      <c r="I8" s="75"/>
      <c r="J8" s="76"/>
    </row>
    <row r="9" spans="1:10" s="71" customFormat="1" ht="12.75" x14ac:dyDescent="0.2">
      <c r="A9" s="74" t="s">
        <v>130</v>
      </c>
      <c r="B9" s="75" t="s">
        <v>56</v>
      </c>
      <c r="C9" s="75"/>
      <c r="D9" s="75"/>
      <c r="E9" s="75"/>
      <c r="F9" s="75"/>
      <c r="G9" s="75"/>
      <c r="H9" s="75"/>
      <c r="I9" s="75"/>
      <c r="J9" s="76"/>
    </row>
    <row r="10" spans="1:10" s="71" customFormat="1" ht="12.75" x14ac:dyDescent="0.2">
      <c r="A10" s="74" t="s">
        <v>38</v>
      </c>
      <c r="B10" s="75" t="s">
        <v>57</v>
      </c>
      <c r="C10" s="75"/>
      <c r="D10" s="75"/>
      <c r="E10" s="75"/>
      <c r="F10" s="75"/>
      <c r="G10" s="75"/>
      <c r="H10" s="75"/>
      <c r="I10" s="75"/>
      <c r="J10" s="76"/>
    </row>
    <row r="11" spans="1:10" s="71" customFormat="1" ht="12.75" x14ac:dyDescent="0.2">
      <c r="A11" s="74" t="s">
        <v>8</v>
      </c>
      <c r="B11" s="75" t="s">
        <v>58</v>
      </c>
      <c r="C11" s="75"/>
      <c r="D11" s="75"/>
      <c r="E11" s="75"/>
      <c r="F11" s="75"/>
      <c r="G11" s="75"/>
      <c r="H11" s="75"/>
      <c r="I11" s="75"/>
      <c r="J11" s="76"/>
    </row>
    <row r="12" spans="1:10" s="71" customFormat="1" ht="12.75" x14ac:dyDescent="0.2">
      <c r="A12" s="77" t="s">
        <v>9</v>
      </c>
      <c r="B12" s="222" t="s">
        <v>59</v>
      </c>
      <c r="C12" s="222"/>
      <c r="D12" s="222"/>
      <c r="E12" s="222"/>
      <c r="F12" s="222"/>
      <c r="G12" s="222"/>
      <c r="H12" s="222"/>
      <c r="I12" s="222"/>
      <c r="J12" s="223"/>
    </row>
    <row r="13" spans="1:10" ht="15.75" x14ac:dyDescent="0.25">
      <c r="A13" s="155" t="s">
        <v>10</v>
      </c>
      <c r="B13" s="156"/>
      <c r="C13" s="156"/>
      <c r="D13" s="156"/>
      <c r="E13" s="156"/>
      <c r="F13" s="156"/>
      <c r="G13" s="156"/>
      <c r="H13" s="156"/>
      <c r="I13" s="156"/>
      <c r="J13" s="157"/>
    </row>
    <row r="14" spans="1:10" s="71" customFormat="1" ht="12.75" x14ac:dyDescent="0.2">
      <c r="A14" s="74" t="s">
        <v>11</v>
      </c>
      <c r="B14" s="49">
        <v>3</v>
      </c>
      <c r="C14" s="163" t="s">
        <v>60</v>
      </c>
      <c r="D14" s="164"/>
      <c r="E14" s="164"/>
      <c r="F14" s="164"/>
      <c r="G14" s="164"/>
      <c r="H14" s="164"/>
      <c r="I14" s="164"/>
      <c r="J14" s="165"/>
    </row>
    <row r="15" spans="1:10" s="71" customFormat="1" ht="12.75" x14ac:dyDescent="0.2">
      <c r="A15" s="74" t="s">
        <v>12</v>
      </c>
      <c r="B15" s="50">
        <v>3.3</v>
      </c>
      <c r="C15" s="186" t="s">
        <v>61</v>
      </c>
      <c r="D15" s="187"/>
      <c r="E15" s="187"/>
      <c r="F15" s="187"/>
      <c r="G15" s="187"/>
      <c r="H15" s="187"/>
      <c r="I15" s="187"/>
      <c r="J15" s="188"/>
    </row>
    <row r="16" spans="1:10" s="71" customFormat="1" ht="12.75" x14ac:dyDescent="0.2">
      <c r="A16" s="74" t="s">
        <v>13</v>
      </c>
      <c r="B16" s="51" t="s">
        <v>62</v>
      </c>
      <c r="C16" s="189" t="s">
        <v>63</v>
      </c>
      <c r="D16" s="190"/>
      <c r="E16" s="190"/>
      <c r="F16" s="190"/>
      <c r="G16" s="190"/>
      <c r="H16" s="190"/>
      <c r="I16" s="190"/>
      <c r="J16" s="191"/>
    </row>
    <row r="17" spans="1:11" ht="15.75" x14ac:dyDescent="0.25">
      <c r="A17" s="155" t="s">
        <v>14</v>
      </c>
      <c r="B17" s="156"/>
      <c r="C17" s="156"/>
      <c r="D17" s="156"/>
      <c r="E17" s="156"/>
      <c r="F17" s="156"/>
      <c r="G17" s="156"/>
      <c r="H17" s="156"/>
      <c r="I17" s="156"/>
      <c r="J17" s="157"/>
    </row>
    <row r="18" spans="1:11" s="71" customFormat="1" ht="12.75" x14ac:dyDescent="0.2">
      <c r="A18" s="74" t="s">
        <v>15</v>
      </c>
      <c r="B18" s="226" t="s">
        <v>64</v>
      </c>
      <c r="C18" s="226"/>
      <c r="D18" s="226"/>
      <c r="E18" s="226"/>
      <c r="F18" s="226"/>
      <c r="G18" s="226"/>
      <c r="H18" s="226"/>
      <c r="I18" s="226"/>
      <c r="J18" s="227"/>
    </row>
    <row r="19" spans="1:11" s="71" customFormat="1" ht="12.75" x14ac:dyDescent="0.2">
      <c r="A19" s="78" t="s">
        <v>16</v>
      </c>
      <c r="B19" s="226" t="s">
        <v>65</v>
      </c>
      <c r="C19" s="226"/>
      <c r="D19" s="226"/>
      <c r="E19" s="226"/>
      <c r="F19" s="226"/>
      <c r="G19" s="226"/>
      <c r="H19" s="226"/>
      <c r="I19" s="226"/>
      <c r="J19" s="227"/>
    </row>
    <row r="20" spans="1:11" s="71" customFormat="1" ht="12.75" x14ac:dyDescent="0.2">
      <c r="A20" s="78" t="s">
        <v>153</v>
      </c>
      <c r="B20" s="226" t="s">
        <v>66</v>
      </c>
      <c r="C20" s="226"/>
      <c r="D20" s="226"/>
      <c r="E20" s="226"/>
      <c r="F20" s="226"/>
      <c r="G20" s="226"/>
      <c r="H20" s="226"/>
      <c r="I20" s="226"/>
      <c r="J20" s="227"/>
    </row>
    <row r="21" spans="1:11" s="71" customFormat="1" ht="12.75" x14ac:dyDescent="0.2">
      <c r="A21" s="78" t="s">
        <v>39</v>
      </c>
      <c r="B21" s="224" t="s">
        <v>131</v>
      </c>
      <c r="C21" s="224"/>
      <c r="D21" s="224"/>
      <c r="E21" s="224"/>
      <c r="F21" s="224"/>
      <c r="G21" s="224"/>
      <c r="H21" s="224"/>
      <c r="I21" s="224"/>
      <c r="J21" s="225"/>
    </row>
    <row r="22" spans="1:11" ht="15.75" x14ac:dyDescent="0.25">
      <c r="A22" s="178" t="s">
        <v>18</v>
      </c>
      <c r="B22" s="179"/>
      <c r="C22" s="179"/>
      <c r="D22" s="179"/>
      <c r="E22" s="179"/>
      <c r="F22" s="179"/>
      <c r="G22" s="179"/>
      <c r="H22" s="179"/>
      <c r="I22" s="179"/>
      <c r="J22" s="180"/>
      <c r="K22" s="8"/>
    </row>
    <row r="23" spans="1:11" ht="15.75" x14ac:dyDescent="0.25">
      <c r="A23" s="181" t="s">
        <v>19</v>
      </c>
      <c r="B23" s="182"/>
      <c r="C23" s="182"/>
      <c r="D23" s="182"/>
      <c r="E23" s="182"/>
      <c r="F23" s="182"/>
      <c r="G23" s="182"/>
      <c r="H23" s="182"/>
      <c r="I23" s="182"/>
      <c r="J23" s="183"/>
      <c r="K23" s="1"/>
    </row>
    <row r="24" spans="1:11" x14ac:dyDescent="0.25">
      <c r="A24" s="184" t="s">
        <v>20</v>
      </c>
      <c r="B24" s="135"/>
      <c r="C24" s="136" t="s">
        <v>21</v>
      </c>
      <c r="D24" s="138"/>
      <c r="E24" s="138"/>
      <c r="F24" s="138" t="s">
        <v>22</v>
      </c>
      <c r="G24" s="138"/>
      <c r="H24" s="135"/>
      <c r="I24" s="136" t="s">
        <v>23</v>
      </c>
      <c r="J24" s="185"/>
      <c r="K24" s="8"/>
    </row>
    <row r="25" spans="1:11" x14ac:dyDescent="0.25">
      <c r="A25" s="199">
        <v>1957071981.3299999</v>
      </c>
      <c r="B25" s="200"/>
      <c r="C25" s="201">
        <f>+A25-G25</f>
        <v>1921763864.8799999</v>
      </c>
      <c r="D25" s="202"/>
      <c r="E25" s="203"/>
      <c r="F25" s="53"/>
      <c r="G25" s="54">
        <f>Tabla1310[Financiera 
 (F)]+Tabla13411[Financiera 
 (F)]+Tabla134512[Financiera 
 (F)]+Tabla1345613[Financiera 
 (F)]+Tabla13456714[Financiera 
 (F)]+Tabla134567815[Financiera 
 (F)]</f>
        <v>35308116.450000003</v>
      </c>
      <c r="H25" s="55"/>
      <c r="I25" s="150">
        <f>IF(G25&gt;0,G25/C25,0)</f>
        <v>1.8372765299239684E-2</v>
      </c>
      <c r="J25" s="204"/>
      <c r="K25" s="8"/>
    </row>
    <row r="26" spans="1:11" ht="15.75" x14ac:dyDescent="0.25">
      <c r="A26" s="181" t="s">
        <v>24</v>
      </c>
      <c r="B26" s="182"/>
      <c r="C26" s="182"/>
      <c r="D26" s="182"/>
      <c r="E26" s="182"/>
      <c r="F26" s="182"/>
      <c r="G26" s="182"/>
      <c r="H26" s="182"/>
      <c r="I26" s="182"/>
      <c r="J26" s="183"/>
      <c r="K26" s="1"/>
    </row>
    <row r="27" spans="1:11" ht="22.5" customHeight="1" x14ac:dyDescent="0.25">
      <c r="A27" s="56"/>
      <c r="B27" s="57"/>
      <c r="C27" s="139" t="s">
        <v>132</v>
      </c>
      <c r="D27" s="140"/>
      <c r="E27" s="205" t="s">
        <v>154</v>
      </c>
      <c r="F27" s="206"/>
      <c r="G27" s="139" t="s">
        <v>134</v>
      </c>
      <c r="H27" s="139"/>
      <c r="I27" s="139" t="s">
        <v>26</v>
      </c>
      <c r="J27" s="207"/>
      <c r="K27" s="8"/>
    </row>
    <row r="28" spans="1:11" ht="39" thickBot="1" x14ac:dyDescent="0.3">
      <c r="A28" s="11" t="s">
        <v>27</v>
      </c>
      <c r="B28" s="12" t="s">
        <v>28</v>
      </c>
      <c r="C28" s="12" t="s">
        <v>42</v>
      </c>
      <c r="D28" s="12" t="s">
        <v>43</v>
      </c>
      <c r="E28" s="12" t="s">
        <v>48</v>
      </c>
      <c r="F28" s="12" t="s">
        <v>49</v>
      </c>
      <c r="G28" s="12" t="s">
        <v>50</v>
      </c>
      <c r="H28" s="12" t="s">
        <v>51</v>
      </c>
      <c r="I28" s="12" t="s">
        <v>52</v>
      </c>
      <c r="J28" s="13" t="s">
        <v>53</v>
      </c>
      <c r="K28" s="8"/>
    </row>
    <row r="29" spans="1:11" ht="38.25" x14ac:dyDescent="0.25">
      <c r="A29" s="58" t="s">
        <v>135</v>
      </c>
      <c r="B29" s="59" t="s">
        <v>71</v>
      </c>
      <c r="C29" s="60">
        <v>9940</v>
      </c>
      <c r="D29" s="61">
        <v>170848103</v>
      </c>
      <c r="E29" s="60">
        <v>7960</v>
      </c>
      <c r="F29" s="61">
        <v>42712026</v>
      </c>
      <c r="G29" s="62">
        <v>2140</v>
      </c>
      <c r="H29" s="63">
        <v>6233183.0899999999</v>
      </c>
      <c r="I29" s="64">
        <f>IF(G29&gt;0,G29/C29,0)</f>
        <v>0.2152917505030181</v>
      </c>
      <c r="J29" s="65">
        <f>IF(H29&gt;0,H29/D29,0)</f>
        <v>3.6483771142603788E-2</v>
      </c>
      <c r="K29" s="8"/>
    </row>
    <row r="30" spans="1:11" ht="15.75" x14ac:dyDescent="0.25">
      <c r="A30" s="155" t="s">
        <v>29</v>
      </c>
      <c r="B30" s="156"/>
      <c r="C30" s="156"/>
      <c r="D30" s="156"/>
      <c r="E30" s="156"/>
      <c r="F30" s="156"/>
      <c r="G30" s="156"/>
      <c r="H30" s="156"/>
      <c r="I30" s="156"/>
      <c r="J30" s="157"/>
    </row>
    <row r="31" spans="1:11" ht="15.75" x14ac:dyDescent="0.25">
      <c r="A31" s="158" t="s">
        <v>30</v>
      </c>
      <c r="B31" s="159"/>
      <c r="C31" s="159"/>
      <c r="D31" s="159"/>
      <c r="E31" s="159"/>
      <c r="F31" s="159"/>
      <c r="G31" s="159"/>
      <c r="H31" s="159"/>
      <c r="I31" s="159"/>
      <c r="J31" s="160"/>
    </row>
    <row r="32" spans="1:11" x14ac:dyDescent="0.25">
      <c r="A32" s="69" t="s">
        <v>31</v>
      </c>
      <c r="B32" s="228" t="s">
        <v>92</v>
      </c>
      <c r="C32" s="228"/>
      <c r="D32" s="228"/>
      <c r="E32" s="228"/>
      <c r="F32" s="228"/>
      <c r="G32" s="228"/>
      <c r="H32" s="228"/>
      <c r="I32" s="228"/>
      <c r="J32" s="229"/>
      <c r="K32" s="8"/>
    </row>
    <row r="33" spans="1:11" ht="64.5" customHeight="1" x14ac:dyDescent="0.25">
      <c r="A33" s="69" t="s">
        <v>32</v>
      </c>
      <c r="B33" s="210" t="s">
        <v>101</v>
      </c>
      <c r="C33" s="210"/>
      <c r="D33" s="210"/>
      <c r="E33" s="210"/>
      <c r="F33" s="210"/>
      <c r="G33" s="210"/>
      <c r="H33" s="210"/>
      <c r="I33" s="210"/>
      <c r="J33" s="211"/>
      <c r="K33" s="8"/>
    </row>
    <row r="34" spans="1:11" ht="71.25" customHeight="1" x14ac:dyDescent="0.25">
      <c r="A34" s="69" t="s">
        <v>33</v>
      </c>
      <c r="B34" s="210" t="s">
        <v>120</v>
      </c>
      <c r="C34" s="210"/>
      <c r="D34" s="210"/>
      <c r="E34" s="210"/>
      <c r="F34" s="210"/>
      <c r="G34" s="210"/>
      <c r="H34" s="210"/>
      <c r="I34" s="210"/>
      <c r="J34" s="211"/>
      <c r="K34" s="8"/>
    </row>
    <row r="35" spans="1:11" ht="205.5" customHeight="1" x14ac:dyDescent="0.25">
      <c r="A35" s="69" t="s">
        <v>34</v>
      </c>
      <c r="B35" s="210" t="s">
        <v>155</v>
      </c>
      <c r="C35" s="210"/>
      <c r="D35" s="210"/>
      <c r="E35" s="210"/>
      <c r="F35" s="210"/>
      <c r="G35" s="210"/>
      <c r="H35" s="210"/>
      <c r="I35" s="210"/>
      <c r="J35" s="211"/>
      <c r="K35" s="8"/>
    </row>
    <row r="36" spans="1:11" ht="15.75" x14ac:dyDescent="0.25">
      <c r="A36" s="155" t="s">
        <v>139</v>
      </c>
      <c r="B36" s="156"/>
      <c r="C36" s="156"/>
      <c r="D36" s="156"/>
      <c r="E36" s="156"/>
      <c r="F36" s="156"/>
      <c r="G36" s="156"/>
      <c r="H36" s="156"/>
      <c r="I36" s="156"/>
      <c r="J36" s="157"/>
    </row>
    <row r="37" spans="1:11" ht="15.75" x14ac:dyDescent="0.25">
      <c r="A37" s="212" t="s">
        <v>36</v>
      </c>
      <c r="B37" s="213"/>
      <c r="C37" s="213"/>
      <c r="D37" s="213"/>
      <c r="E37" s="213"/>
      <c r="F37" s="213"/>
      <c r="G37" s="213"/>
      <c r="H37" s="213"/>
      <c r="I37" s="213"/>
      <c r="J37" s="214"/>
    </row>
    <row r="38" spans="1:11" ht="44.25" customHeight="1" thickBot="1" x14ac:dyDescent="0.3">
      <c r="A38" s="219" t="s">
        <v>140</v>
      </c>
      <c r="B38" s="220"/>
      <c r="C38" s="220"/>
      <c r="D38" s="220"/>
      <c r="E38" s="220"/>
      <c r="F38" s="220"/>
      <c r="G38" s="220"/>
      <c r="H38" s="220"/>
      <c r="I38" s="220"/>
      <c r="J38" s="221"/>
    </row>
    <row r="39" spans="1:11" ht="15.75" x14ac:dyDescent="0.25">
      <c r="A39" s="181" t="s">
        <v>24</v>
      </c>
      <c r="B39" s="182"/>
      <c r="C39" s="182"/>
      <c r="D39" s="182"/>
      <c r="E39" s="182"/>
      <c r="F39" s="182"/>
      <c r="G39" s="182"/>
      <c r="H39" s="182"/>
      <c r="I39" s="182"/>
      <c r="J39" s="183"/>
      <c r="K39" s="1"/>
    </row>
    <row r="40" spans="1:11" x14ac:dyDescent="0.25">
      <c r="A40" s="56"/>
      <c r="B40" s="57"/>
      <c r="C40" s="139" t="s">
        <v>132</v>
      </c>
      <c r="D40" s="140"/>
      <c r="E40" s="139" t="s">
        <v>141</v>
      </c>
      <c r="F40" s="140"/>
      <c r="G40" s="139" t="s">
        <v>134</v>
      </c>
      <c r="H40" s="139"/>
      <c r="I40" s="139" t="s">
        <v>26</v>
      </c>
      <c r="J40" s="207"/>
      <c r="K40" s="8"/>
    </row>
    <row r="41" spans="1:11" ht="39" thickBot="1" x14ac:dyDescent="0.3">
      <c r="A41" s="11" t="s">
        <v>27</v>
      </c>
      <c r="B41" s="12" t="s">
        <v>28</v>
      </c>
      <c r="C41" s="12" t="s">
        <v>42</v>
      </c>
      <c r="D41" s="12" t="s">
        <v>43</v>
      </c>
      <c r="E41" s="12" t="s">
        <v>48</v>
      </c>
      <c r="F41" s="12" t="s">
        <v>49</v>
      </c>
      <c r="G41" s="12" t="s">
        <v>50</v>
      </c>
      <c r="H41" s="12" t="s">
        <v>51</v>
      </c>
      <c r="I41" s="12" t="s">
        <v>52</v>
      </c>
      <c r="J41" s="13" t="s">
        <v>53</v>
      </c>
      <c r="K41" s="8"/>
    </row>
    <row r="42" spans="1:11" ht="51" x14ac:dyDescent="0.25">
      <c r="A42" s="58" t="s">
        <v>142</v>
      </c>
      <c r="B42" s="59" t="s">
        <v>67</v>
      </c>
      <c r="C42" s="60">
        <v>10277</v>
      </c>
      <c r="D42" s="61">
        <v>46086308</v>
      </c>
      <c r="E42" s="60">
        <v>2919</v>
      </c>
      <c r="F42" s="61">
        <v>11521577</v>
      </c>
      <c r="G42" s="62">
        <v>2700</v>
      </c>
      <c r="H42" s="63">
        <v>3190977.1</v>
      </c>
      <c r="I42" s="64">
        <f>IF(G42&gt;0,G42/C42,0)</f>
        <v>0.2627225844117933</v>
      </c>
      <c r="J42" s="65">
        <f>IF(H42&gt;0,H42/D42,0)</f>
        <v>6.9239156671000862E-2</v>
      </c>
      <c r="K42" s="8"/>
    </row>
    <row r="43" spans="1:11" ht="15.75" x14ac:dyDescent="0.25">
      <c r="A43" s="155" t="s">
        <v>29</v>
      </c>
      <c r="B43" s="156"/>
      <c r="C43" s="156"/>
      <c r="D43" s="156"/>
      <c r="E43" s="156"/>
      <c r="F43" s="156"/>
      <c r="G43" s="156"/>
      <c r="H43" s="156"/>
      <c r="I43" s="156"/>
      <c r="J43" s="157"/>
    </row>
    <row r="44" spans="1:11" ht="15.75" x14ac:dyDescent="0.25">
      <c r="A44" s="158" t="s">
        <v>30</v>
      </c>
      <c r="B44" s="159"/>
      <c r="C44" s="159"/>
      <c r="D44" s="159"/>
      <c r="E44" s="159"/>
      <c r="F44" s="159"/>
      <c r="G44" s="159"/>
      <c r="H44" s="159"/>
      <c r="I44" s="159"/>
      <c r="J44" s="160"/>
    </row>
    <row r="45" spans="1:11" ht="27.75" customHeight="1" x14ac:dyDescent="0.25">
      <c r="A45" s="69" t="s">
        <v>31</v>
      </c>
      <c r="B45" s="208" t="s">
        <v>91</v>
      </c>
      <c r="C45" s="208"/>
      <c r="D45" s="208"/>
      <c r="E45" s="208"/>
      <c r="F45" s="208"/>
      <c r="G45" s="208"/>
      <c r="H45" s="208"/>
      <c r="I45" s="208"/>
      <c r="J45" s="209"/>
      <c r="K45" s="8"/>
    </row>
    <row r="46" spans="1:11" ht="24" customHeight="1" x14ac:dyDescent="0.25">
      <c r="A46" s="69" t="s">
        <v>32</v>
      </c>
      <c r="B46" s="210" t="s">
        <v>102</v>
      </c>
      <c r="C46" s="210"/>
      <c r="D46" s="210"/>
      <c r="E46" s="210"/>
      <c r="F46" s="210"/>
      <c r="G46" s="210"/>
      <c r="H46" s="210"/>
      <c r="I46" s="210"/>
      <c r="J46" s="211"/>
      <c r="K46" s="8"/>
    </row>
    <row r="47" spans="1:11" ht="27" customHeight="1" x14ac:dyDescent="0.25">
      <c r="A47" s="69" t="s">
        <v>33</v>
      </c>
      <c r="B47" s="210" t="s">
        <v>121</v>
      </c>
      <c r="C47" s="210"/>
      <c r="D47" s="210"/>
      <c r="E47" s="210"/>
      <c r="F47" s="210"/>
      <c r="G47" s="210"/>
      <c r="H47" s="210"/>
      <c r="I47" s="210"/>
      <c r="J47" s="211"/>
      <c r="K47" s="8"/>
    </row>
    <row r="48" spans="1:11" ht="30.75" customHeight="1" x14ac:dyDescent="0.25">
      <c r="A48" s="69" t="s">
        <v>34</v>
      </c>
      <c r="B48" s="210" t="s">
        <v>122</v>
      </c>
      <c r="C48" s="210"/>
      <c r="D48" s="210"/>
      <c r="E48" s="210"/>
      <c r="F48" s="210"/>
      <c r="G48" s="210"/>
      <c r="H48" s="210"/>
      <c r="I48" s="210"/>
      <c r="J48" s="211"/>
      <c r="K48" s="8"/>
    </row>
    <row r="49" spans="1:11" ht="15.75" x14ac:dyDescent="0.25">
      <c r="A49" s="155" t="s">
        <v>139</v>
      </c>
      <c r="B49" s="156"/>
      <c r="C49" s="156"/>
      <c r="D49" s="156"/>
      <c r="E49" s="156"/>
      <c r="F49" s="156"/>
      <c r="G49" s="156"/>
      <c r="H49" s="156"/>
      <c r="I49" s="156"/>
      <c r="J49" s="157"/>
    </row>
    <row r="50" spans="1:11" ht="15.75" x14ac:dyDescent="0.25">
      <c r="A50" s="212" t="s">
        <v>36</v>
      </c>
      <c r="B50" s="213"/>
      <c r="C50" s="213"/>
      <c r="D50" s="213"/>
      <c r="E50" s="213"/>
      <c r="F50" s="213"/>
      <c r="G50" s="213"/>
      <c r="H50" s="213"/>
      <c r="I50" s="213"/>
      <c r="J50" s="214"/>
    </row>
    <row r="51" spans="1:11" ht="15.75" thickBot="1" x14ac:dyDescent="0.3">
      <c r="A51" s="215" t="s">
        <v>127</v>
      </c>
      <c r="B51" s="216"/>
      <c r="C51" s="216"/>
      <c r="D51" s="216"/>
      <c r="E51" s="216"/>
      <c r="F51" s="216"/>
      <c r="G51" s="216"/>
      <c r="H51" s="216"/>
      <c r="I51" s="216"/>
      <c r="J51" s="217"/>
    </row>
    <row r="52" spans="1:11" ht="15.75" x14ac:dyDescent="0.25">
      <c r="A52" s="181" t="s">
        <v>24</v>
      </c>
      <c r="B52" s="182"/>
      <c r="C52" s="182"/>
      <c r="D52" s="182"/>
      <c r="E52" s="182"/>
      <c r="F52" s="182"/>
      <c r="G52" s="182"/>
      <c r="H52" s="182"/>
      <c r="I52" s="182"/>
      <c r="J52" s="183"/>
      <c r="K52" s="1"/>
    </row>
    <row r="53" spans="1:11" x14ac:dyDescent="0.25">
      <c r="A53" s="56"/>
      <c r="B53" s="57"/>
      <c r="C53" s="139" t="s">
        <v>132</v>
      </c>
      <c r="D53" s="140"/>
      <c r="E53" s="139" t="s">
        <v>141</v>
      </c>
      <c r="F53" s="140"/>
      <c r="G53" s="139" t="s">
        <v>134</v>
      </c>
      <c r="H53" s="139"/>
      <c r="I53" s="139" t="s">
        <v>26</v>
      </c>
      <c r="J53" s="207"/>
      <c r="K53" s="8"/>
    </row>
    <row r="54" spans="1:11" ht="39" thickBot="1" x14ac:dyDescent="0.3">
      <c r="A54" s="11" t="s">
        <v>27</v>
      </c>
      <c r="B54" s="12" t="s">
        <v>28</v>
      </c>
      <c r="C54" s="12" t="s">
        <v>42</v>
      </c>
      <c r="D54" s="12" t="s">
        <v>43</v>
      </c>
      <c r="E54" s="12" t="s">
        <v>48</v>
      </c>
      <c r="F54" s="12" t="s">
        <v>49</v>
      </c>
      <c r="G54" s="12" t="s">
        <v>50</v>
      </c>
      <c r="H54" s="12" t="s">
        <v>51</v>
      </c>
      <c r="I54" s="12" t="s">
        <v>52</v>
      </c>
      <c r="J54" s="13" t="s">
        <v>53</v>
      </c>
      <c r="K54" s="8"/>
    </row>
    <row r="55" spans="1:11" ht="38.25" x14ac:dyDescent="0.25">
      <c r="A55" s="58" t="s">
        <v>145</v>
      </c>
      <c r="B55" s="59" t="s">
        <v>68</v>
      </c>
      <c r="C55" s="60">
        <v>1560</v>
      </c>
      <c r="D55" s="61">
        <v>104233344</v>
      </c>
      <c r="E55" s="60">
        <v>390</v>
      </c>
      <c r="F55" s="61">
        <v>26058336</v>
      </c>
      <c r="G55" s="62">
        <v>987</v>
      </c>
      <c r="H55" s="63">
        <v>12235337.09</v>
      </c>
      <c r="I55" s="64">
        <f>IF(G55&gt;0,G55/C55,0)</f>
        <v>0.63269230769230766</v>
      </c>
      <c r="J55" s="65">
        <f>IF(H55&gt;0,H55/D55,0)</f>
        <v>0.1173840982210069</v>
      </c>
      <c r="K55" s="8"/>
    </row>
    <row r="56" spans="1:11" ht="15.75" x14ac:dyDescent="0.25">
      <c r="A56" s="155" t="s">
        <v>29</v>
      </c>
      <c r="B56" s="156"/>
      <c r="C56" s="156"/>
      <c r="D56" s="156"/>
      <c r="E56" s="156"/>
      <c r="F56" s="156"/>
      <c r="G56" s="156"/>
      <c r="H56" s="156"/>
      <c r="I56" s="156"/>
      <c r="J56" s="157"/>
    </row>
    <row r="57" spans="1:11" ht="15.75" x14ac:dyDescent="0.25">
      <c r="A57" s="158" t="s">
        <v>30</v>
      </c>
      <c r="B57" s="159"/>
      <c r="C57" s="159"/>
      <c r="D57" s="159"/>
      <c r="E57" s="159"/>
      <c r="F57" s="159"/>
      <c r="G57" s="159"/>
      <c r="H57" s="159"/>
      <c r="I57" s="159"/>
      <c r="J57" s="160"/>
    </row>
    <row r="58" spans="1:11" s="71" customFormat="1" ht="17.25" customHeight="1" x14ac:dyDescent="0.2">
      <c r="A58" s="69" t="s">
        <v>31</v>
      </c>
      <c r="B58" s="208" t="s">
        <v>93</v>
      </c>
      <c r="C58" s="208"/>
      <c r="D58" s="208"/>
      <c r="E58" s="208"/>
      <c r="F58" s="208"/>
      <c r="G58" s="208"/>
      <c r="H58" s="208"/>
      <c r="I58" s="208"/>
      <c r="J58" s="209"/>
      <c r="K58" s="70"/>
    </row>
    <row r="59" spans="1:11" s="71" customFormat="1" ht="30" customHeight="1" x14ac:dyDescent="0.2">
      <c r="A59" s="69" t="s">
        <v>32</v>
      </c>
      <c r="B59" s="210" t="s">
        <v>103</v>
      </c>
      <c r="C59" s="210"/>
      <c r="D59" s="210"/>
      <c r="E59" s="210"/>
      <c r="F59" s="210"/>
      <c r="G59" s="210"/>
      <c r="H59" s="210"/>
      <c r="I59" s="210"/>
      <c r="J59" s="211"/>
      <c r="K59" s="70"/>
    </row>
    <row r="60" spans="1:11" s="72" customFormat="1" ht="24.75" customHeight="1" x14ac:dyDescent="0.25">
      <c r="A60" s="218" t="s">
        <v>33</v>
      </c>
      <c r="B60" s="210" t="s">
        <v>156</v>
      </c>
      <c r="C60" s="210"/>
      <c r="D60" s="210"/>
      <c r="E60" s="210"/>
      <c r="F60" s="210"/>
      <c r="G60" s="210"/>
      <c r="H60" s="210"/>
      <c r="I60" s="210"/>
      <c r="J60" s="211"/>
    </row>
    <row r="61" spans="1:11" s="72" customFormat="1" ht="21" customHeight="1" x14ac:dyDescent="0.25">
      <c r="A61" s="218"/>
      <c r="B61" s="210" t="s">
        <v>111</v>
      </c>
      <c r="C61" s="210"/>
      <c r="D61" s="210"/>
      <c r="E61" s="210"/>
      <c r="F61" s="210"/>
      <c r="G61" s="210"/>
      <c r="H61" s="210"/>
      <c r="I61" s="210"/>
      <c r="J61" s="211"/>
    </row>
    <row r="62" spans="1:11" s="71" customFormat="1" ht="32.25" customHeight="1" x14ac:dyDescent="0.2">
      <c r="A62" s="69" t="s">
        <v>34</v>
      </c>
      <c r="B62" s="210" t="s">
        <v>123</v>
      </c>
      <c r="C62" s="210"/>
      <c r="D62" s="210"/>
      <c r="E62" s="210"/>
      <c r="F62" s="210"/>
      <c r="G62" s="210"/>
      <c r="H62" s="210"/>
      <c r="I62" s="210"/>
      <c r="J62" s="211"/>
      <c r="K62" s="70"/>
    </row>
    <row r="63" spans="1:11" ht="15.75" x14ac:dyDescent="0.25">
      <c r="A63" s="155" t="s">
        <v>139</v>
      </c>
      <c r="B63" s="156"/>
      <c r="C63" s="156"/>
      <c r="D63" s="156"/>
      <c r="E63" s="156"/>
      <c r="F63" s="156"/>
      <c r="G63" s="156"/>
      <c r="H63" s="156"/>
      <c r="I63" s="156"/>
      <c r="J63" s="157"/>
    </row>
    <row r="64" spans="1:11" ht="15.75" x14ac:dyDescent="0.25">
      <c r="A64" s="212" t="s">
        <v>36</v>
      </c>
      <c r="B64" s="213"/>
      <c r="C64" s="213"/>
      <c r="D64" s="213"/>
      <c r="E64" s="213"/>
      <c r="F64" s="213"/>
      <c r="G64" s="213"/>
      <c r="H64" s="213"/>
      <c r="I64" s="213"/>
      <c r="J64" s="214"/>
    </row>
    <row r="65" spans="1:11" ht="15.75" thickBot="1" x14ac:dyDescent="0.3">
      <c r="A65" s="215" t="s">
        <v>127</v>
      </c>
      <c r="B65" s="216"/>
      <c r="C65" s="216"/>
      <c r="D65" s="216"/>
      <c r="E65" s="216"/>
      <c r="F65" s="216"/>
      <c r="G65" s="216"/>
      <c r="H65" s="216"/>
      <c r="I65" s="216"/>
      <c r="J65" s="217"/>
    </row>
    <row r="66" spans="1:11" ht="15.75" x14ac:dyDescent="0.25">
      <c r="A66" s="181" t="s">
        <v>24</v>
      </c>
      <c r="B66" s="182"/>
      <c r="C66" s="182"/>
      <c r="D66" s="182"/>
      <c r="E66" s="182"/>
      <c r="F66" s="182"/>
      <c r="G66" s="182"/>
      <c r="H66" s="182"/>
      <c r="I66" s="182"/>
      <c r="J66" s="183"/>
      <c r="K66" s="1"/>
    </row>
    <row r="67" spans="1:11" x14ac:dyDescent="0.25">
      <c r="A67" s="56"/>
      <c r="B67" s="57"/>
      <c r="C67" s="139" t="s">
        <v>132</v>
      </c>
      <c r="D67" s="140"/>
      <c r="E67" s="139" t="s">
        <v>141</v>
      </c>
      <c r="F67" s="140"/>
      <c r="G67" s="139" t="s">
        <v>134</v>
      </c>
      <c r="H67" s="139"/>
      <c r="I67" s="139" t="s">
        <v>26</v>
      </c>
      <c r="J67" s="207"/>
      <c r="K67" s="8"/>
    </row>
    <row r="68" spans="1:11" ht="39" thickBot="1" x14ac:dyDescent="0.3">
      <c r="A68" s="11" t="s">
        <v>27</v>
      </c>
      <c r="B68" s="12" t="s">
        <v>28</v>
      </c>
      <c r="C68" s="12" t="s">
        <v>42</v>
      </c>
      <c r="D68" s="12" t="s">
        <v>43</v>
      </c>
      <c r="E68" s="12" t="s">
        <v>48</v>
      </c>
      <c r="F68" s="12" t="s">
        <v>49</v>
      </c>
      <c r="G68" s="12" t="s">
        <v>50</v>
      </c>
      <c r="H68" s="12" t="s">
        <v>51</v>
      </c>
      <c r="I68" s="12" t="s">
        <v>52</v>
      </c>
      <c r="J68" s="13" t="s">
        <v>53</v>
      </c>
      <c r="K68" s="8"/>
    </row>
    <row r="69" spans="1:11" ht="38.25" x14ac:dyDescent="0.25">
      <c r="A69" s="58" t="s">
        <v>147</v>
      </c>
      <c r="B69" s="59" t="s">
        <v>69</v>
      </c>
      <c r="C69" s="60">
        <v>22500</v>
      </c>
      <c r="D69" s="61">
        <v>55592040</v>
      </c>
      <c r="E69" s="60">
        <v>5625</v>
      </c>
      <c r="F69" s="61">
        <v>13898010</v>
      </c>
      <c r="G69" s="62">
        <v>1830</v>
      </c>
      <c r="H69" s="63">
        <v>6995486.6399999997</v>
      </c>
      <c r="I69" s="64">
        <f>IF(G69&gt;0,G69/C69,0)</f>
        <v>8.1333333333333327E-2</v>
      </c>
      <c r="J69" s="65">
        <f>IF(H69&gt;0,H69/D69,0)</f>
        <v>0.1258361204229958</v>
      </c>
      <c r="K69" s="8"/>
    </row>
    <row r="70" spans="1:11" ht="15.75" x14ac:dyDescent="0.25">
      <c r="A70" s="155" t="s">
        <v>29</v>
      </c>
      <c r="B70" s="156"/>
      <c r="C70" s="156"/>
      <c r="D70" s="156"/>
      <c r="E70" s="156"/>
      <c r="F70" s="156"/>
      <c r="G70" s="156"/>
      <c r="H70" s="156"/>
      <c r="I70" s="156"/>
      <c r="J70" s="157"/>
    </row>
    <row r="71" spans="1:11" ht="15.75" x14ac:dyDescent="0.25">
      <c r="A71" s="158" t="s">
        <v>30</v>
      </c>
      <c r="B71" s="159"/>
      <c r="C71" s="159"/>
      <c r="D71" s="159"/>
      <c r="E71" s="159"/>
      <c r="F71" s="159"/>
      <c r="G71" s="159"/>
      <c r="H71" s="159"/>
      <c r="I71" s="159"/>
      <c r="J71" s="160"/>
    </row>
    <row r="72" spans="1:11" s="71" customFormat="1" ht="12.75" x14ac:dyDescent="0.2">
      <c r="A72" s="69" t="s">
        <v>31</v>
      </c>
      <c r="B72" s="208" t="s">
        <v>94</v>
      </c>
      <c r="C72" s="208"/>
      <c r="D72" s="208"/>
      <c r="E72" s="208"/>
      <c r="F72" s="208"/>
      <c r="G72" s="208"/>
      <c r="H72" s="208"/>
      <c r="I72" s="208"/>
      <c r="J72" s="209"/>
      <c r="K72" s="70"/>
    </row>
    <row r="73" spans="1:11" s="71" customFormat="1" ht="12.75" x14ac:dyDescent="0.2">
      <c r="A73" s="69" t="s">
        <v>32</v>
      </c>
      <c r="B73" s="210" t="s">
        <v>104</v>
      </c>
      <c r="C73" s="210"/>
      <c r="D73" s="210"/>
      <c r="E73" s="210"/>
      <c r="F73" s="210"/>
      <c r="G73" s="210"/>
      <c r="H73" s="210"/>
      <c r="I73" s="210"/>
      <c r="J73" s="211"/>
      <c r="K73" s="70"/>
    </row>
    <row r="74" spans="1:11" s="72" customFormat="1" ht="12.75" x14ac:dyDescent="0.25">
      <c r="A74" s="218" t="s">
        <v>33</v>
      </c>
      <c r="B74" s="210" t="s">
        <v>148</v>
      </c>
      <c r="C74" s="210"/>
      <c r="D74" s="210"/>
      <c r="E74" s="210"/>
      <c r="F74" s="210"/>
      <c r="G74" s="210"/>
      <c r="H74" s="210"/>
      <c r="I74" s="210"/>
      <c r="J74" s="211"/>
    </row>
    <row r="75" spans="1:11" s="72" customFormat="1" ht="12.75" x14ac:dyDescent="0.25">
      <c r="A75" s="218"/>
      <c r="B75" s="210" t="s">
        <v>149</v>
      </c>
      <c r="C75" s="210"/>
      <c r="D75" s="210"/>
      <c r="E75" s="210"/>
      <c r="F75" s="210"/>
      <c r="G75" s="210"/>
      <c r="H75" s="210"/>
      <c r="I75" s="210"/>
      <c r="J75" s="211"/>
    </row>
    <row r="76" spans="1:11" s="71" customFormat="1" ht="25.5" x14ac:dyDescent="0.2">
      <c r="A76" s="69" t="s">
        <v>34</v>
      </c>
      <c r="B76" s="210" t="s">
        <v>114</v>
      </c>
      <c r="C76" s="210"/>
      <c r="D76" s="210"/>
      <c r="E76" s="210"/>
      <c r="F76" s="210"/>
      <c r="G76" s="210"/>
      <c r="H76" s="210"/>
      <c r="I76" s="210"/>
      <c r="J76" s="211"/>
      <c r="K76" s="70"/>
    </row>
    <row r="77" spans="1:11" ht="15.75" x14ac:dyDescent="0.25">
      <c r="A77" s="155" t="s">
        <v>139</v>
      </c>
      <c r="B77" s="156"/>
      <c r="C77" s="156"/>
      <c r="D77" s="156"/>
      <c r="E77" s="156"/>
      <c r="F77" s="156"/>
      <c r="G77" s="156"/>
      <c r="H77" s="156"/>
      <c r="I77" s="156"/>
      <c r="J77" s="157"/>
    </row>
    <row r="78" spans="1:11" ht="15.75" x14ac:dyDescent="0.25">
      <c r="A78" s="212" t="s">
        <v>36</v>
      </c>
      <c r="B78" s="213"/>
      <c r="C78" s="213"/>
      <c r="D78" s="213"/>
      <c r="E78" s="213"/>
      <c r="F78" s="213"/>
      <c r="G78" s="213"/>
      <c r="H78" s="213"/>
      <c r="I78" s="213"/>
      <c r="J78" s="214"/>
    </row>
    <row r="79" spans="1:11" ht="15.75" thickBot="1" x14ac:dyDescent="0.3">
      <c r="A79" s="219" t="s">
        <v>115</v>
      </c>
      <c r="B79" s="220"/>
      <c r="C79" s="220"/>
      <c r="D79" s="220"/>
      <c r="E79" s="220"/>
      <c r="F79" s="220"/>
      <c r="G79" s="220"/>
      <c r="H79" s="220"/>
      <c r="I79" s="220"/>
      <c r="J79" s="221"/>
    </row>
    <row r="80" spans="1:11" ht="15.75" x14ac:dyDescent="0.25">
      <c r="A80" s="181" t="s">
        <v>24</v>
      </c>
      <c r="B80" s="182"/>
      <c r="C80" s="182"/>
      <c r="D80" s="182"/>
      <c r="E80" s="182"/>
      <c r="F80" s="182"/>
      <c r="G80" s="182"/>
      <c r="H80" s="182"/>
      <c r="I80" s="182"/>
      <c r="J80" s="183"/>
      <c r="K80" s="1"/>
    </row>
    <row r="81" spans="1:11" x14ac:dyDescent="0.25">
      <c r="A81" s="56"/>
      <c r="B81" s="57"/>
      <c r="C81" s="139" t="s">
        <v>132</v>
      </c>
      <c r="D81" s="140"/>
      <c r="E81" s="139" t="s">
        <v>141</v>
      </c>
      <c r="F81" s="140"/>
      <c r="G81" s="139" t="s">
        <v>134</v>
      </c>
      <c r="H81" s="139"/>
      <c r="I81" s="139" t="s">
        <v>26</v>
      </c>
      <c r="J81" s="207"/>
      <c r="K81" s="8"/>
    </row>
    <row r="82" spans="1:11" ht="39" thickBot="1" x14ac:dyDescent="0.3">
      <c r="A82" s="11" t="s">
        <v>27</v>
      </c>
      <c r="B82" s="12" t="s">
        <v>28</v>
      </c>
      <c r="C82" s="12" t="s">
        <v>42</v>
      </c>
      <c r="D82" s="12" t="s">
        <v>43</v>
      </c>
      <c r="E82" s="12" t="s">
        <v>48</v>
      </c>
      <c r="F82" s="12" t="s">
        <v>49</v>
      </c>
      <c r="G82" s="12" t="s">
        <v>50</v>
      </c>
      <c r="H82" s="12" t="s">
        <v>51</v>
      </c>
      <c r="I82" s="12" t="s">
        <v>52</v>
      </c>
      <c r="J82" s="13" t="s">
        <v>53</v>
      </c>
      <c r="K82" s="8"/>
    </row>
    <row r="83" spans="1:11" ht="38.25" x14ac:dyDescent="0.25">
      <c r="A83" s="58" t="s">
        <v>95</v>
      </c>
      <c r="B83" s="59" t="s">
        <v>70</v>
      </c>
      <c r="C83" s="60">
        <v>6</v>
      </c>
      <c r="D83" s="61">
        <v>56711544</v>
      </c>
      <c r="E83" s="60">
        <v>2</v>
      </c>
      <c r="F83" s="61">
        <v>14177886</v>
      </c>
      <c r="G83" s="62">
        <v>0</v>
      </c>
      <c r="H83" s="63">
        <v>4194341.43</v>
      </c>
      <c r="I83" s="64">
        <f>IF(G83&gt;0,G83/C83,0)</f>
        <v>0</v>
      </c>
      <c r="J83" s="65">
        <f>IF(H83&gt;0,H83/D83,0)</f>
        <v>7.3959217721175072E-2</v>
      </c>
      <c r="K83" s="8"/>
    </row>
    <row r="84" spans="1:11" ht="15.75" x14ac:dyDescent="0.25">
      <c r="A84" s="155" t="s">
        <v>29</v>
      </c>
      <c r="B84" s="156"/>
      <c r="C84" s="156"/>
      <c r="D84" s="156"/>
      <c r="E84" s="156"/>
      <c r="F84" s="156"/>
      <c r="G84" s="156"/>
      <c r="H84" s="156"/>
      <c r="I84" s="156"/>
      <c r="J84" s="157"/>
    </row>
    <row r="85" spans="1:11" ht="15.75" x14ac:dyDescent="0.25">
      <c r="A85" s="158" t="s">
        <v>30</v>
      </c>
      <c r="B85" s="159"/>
      <c r="C85" s="159"/>
      <c r="D85" s="159"/>
      <c r="E85" s="159"/>
      <c r="F85" s="159"/>
      <c r="G85" s="159"/>
      <c r="H85" s="159"/>
      <c r="I85" s="159"/>
      <c r="J85" s="160"/>
    </row>
    <row r="86" spans="1:11" s="71" customFormat="1" ht="12.75" x14ac:dyDescent="0.2">
      <c r="A86" s="69" t="s">
        <v>31</v>
      </c>
      <c r="B86" s="208" t="s">
        <v>95</v>
      </c>
      <c r="C86" s="208"/>
      <c r="D86" s="208"/>
      <c r="E86" s="208"/>
      <c r="F86" s="208"/>
      <c r="G86" s="208"/>
      <c r="H86" s="208"/>
      <c r="I86" s="208"/>
      <c r="J86" s="209"/>
      <c r="K86" s="70"/>
    </row>
    <row r="87" spans="1:11" s="71" customFormat="1" ht="42" customHeight="1" x14ac:dyDescent="0.2">
      <c r="A87" s="69" t="s">
        <v>32</v>
      </c>
      <c r="B87" s="210" t="s">
        <v>105</v>
      </c>
      <c r="C87" s="210"/>
      <c r="D87" s="210"/>
      <c r="E87" s="210"/>
      <c r="F87" s="210"/>
      <c r="G87" s="210"/>
      <c r="H87" s="210"/>
      <c r="I87" s="210"/>
      <c r="J87" s="211"/>
      <c r="K87" s="70"/>
    </row>
    <row r="88" spans="1:11" s="72" customFormat="1" ht="12.75" x14ac:dyDescent="0.25">
      <c r="A88" s="218" t="s">
        <v>33</v>
      </c>
      <c r="B88" s="210" t="s">
        <v>151</v>
      </c>
      <c r="C88" s="210"/>
      <c r="D88" s="210"/>
      <c r="E88" s="210"/>
      <c r="F88" s="210"/>
      <c r="G88" s="210"/>
      <c r="H88" s="210"/>
      <c r="I88" s="210"/>
      <c r="J88" s="211"/>
    </row>
    <row r="89" spans="1:11" s="72" customFormat="1" ht="12.75" x14ac:dyDescent="0.25">
      <c r="A89" s="218"/>
      <c r="B89" s="210" t="s">
        <v>152</v>
      </c>
      <c r="C89" s="210"/>
      <c r="D89" s="210"/>
      <c r="E89" s="210"/>
      <c r="F89" s="210"/>
      <c r="G89" s="210"/>
      <c r="H89" s="210"/>
      <c r="I89" s="210"/>
      <c r="J89" s="211"/>
    </row>
    <row r="90" spans="1:11" s="71" customFormat="1" ht="25.5" x14ac:dyDescent="0.2">
      <c r="A90" s="69" t="s">
        <v>34</v>
      </c>
      <c r="B90" s="210" t="s">
        <v>127</v>
      </c>
      <c r="C90" s="210"/>
      <c r="D90" s="210"/>
      <c r="E90" s="210"/>
      <c r="F90" s="210"/>
      <c r="G90" s="210"/>
      <c r="H90" s="210"/>
      <c r="I90" s="210"/>
      <c r="J90" s="211"/>
      <c r="K90" s="70"/>
    </row>
    <row r="91" spans="1:11" ht="15.75" x14ac:dyDescent="0.25">
      <c r="A91" s="155" t="s">
        <v>139</v>
      </c>
      <c r="B91" s="156"/>
      <c r="C91" s="156"/>
      <c r="D91" s="156"/>
      <c r="E91" s="156"/>
      <c r="F91" s="156"/>
      <c r="G91" s="156"/>
      <c r="H91" s="156"/>
      <c r="I91" s="156"/>
      <c r="J91" s="157"/>
    </row>
    <row r="92" spans="1:11" ht="15.75" x14ac:dyDescent="0.25">
      <c r="A92" s="212" t="s">
        <v>36</v>
      </c>
      <c r="B92" s="213"/>
      <c r="C92" s="213"/>
      <c r="D92" s="213"/>
      <c r="E92" s="213"/>
      <c r="F92" s="213"/>
      <c r="G92" s="213"/>
      <c r="H92" s="213"/>
      <c r="I92" s="213"/>
      <c r="J92" s="214"/>
    </row>
    <row r="93" spans="1:11" ht="15.75" thickBot="1" x14ac:dyDescent="0.3">
      <c r="A93" s="215" t="s">
        <v>127</v>
      </c>
      <c r="B93" s="216"/>
      <c r="C93" s="216"/>
      <c r="D93" s="216"/>
      <c r="E93" s="216"/>
      <c r="F93" s="216"/>
      <c r="G93" s="216"/>
      <c r="H93" s="216"/>
      <c r="I93" s="216"/>
      <c r="J93" s="217"/>
    </row>
    <row r="94" spans="1:11" ht="15.75" x14ac:dyDescent="0.25">
      <c r="A94" s="181" t="s">
        <v>24</v>
      </c>
      <c r="B94" s="182"/>
      <c r="C94" s="182"/>
      <c r="D94" s="182"/>
      <c r="E94" s="182"/>
      <c r="F94" s="182"/>
      <c r="G94" s="182"/>
      <c r="H94" s="182"/>
      <c r="I94" s="182"/>
      <c r="J94" s="183"/>
      <c r="K94" s="1"/>
    </row>
    <row r="95" spans="1:11" x14ac:dyDescent="0.25">
      <c r="A95" s="56"/>
      <c r="B95" s="57"/>
      <c r="C95" s="139" t="s">
        <v>132</v>
      </c>
      <c r="D95" s="140"/>
      <c r="E95" s="139" t="s">
        <v>141</v>
      </c>
      <c r="F95" s="140"/>
      <c r="G95" s="139" t="s">
        <v>134</v>
      </c>
      <c r="H95" s="139"/>
      <c r="I95" s="139" t="s">
        <v>26</v>
      </c>
      <c r="J95" s="207"/>
      <c r="K95" s="8"/>
    </row>
    <row r="96" spans="1:11" ht="39" thickBot="1" x14ac:dyDescent="0.3">
      <c r="A96" s="11" t="s">
        <v>27</v>
      </c>
      <c r="B96" s="12" t="s">
        <v>28</v>
      </c>
      <c r="C96" s="12" t="s">
        <v>42</v>
      </c>
      <c r="D96" s="12" t="s">
        <v>43</v>
      </c>
      <c r="E96" s="12" t="s">
        <v>48</v>
      </c>
      <c r="F96" s="12" t="s">
        <v>49</v>
      </c>
      <c r="G96" s="12" t="s">
        <v>50</v>
      </c>
      <c r="H96" s="12" t="s">
        <v>51</v>
      </c>
      <c r="I96" s="12" t="s">
        <v>52</v>
      </c>
      <c r="J96" s="13" t="s">
        <v>53</v>
      </c>
      <c r="K96" s="8"/>
    </row>
    <row r="97" spans="1:11" ht="63.75" x14ac:dyDescent="0.25">
      <c r="A97" s="58" t="s">
        <v>96</v>
      </c>
      <c r="B97" s="59" t="s">
        <v>78</v>
      </c>
      <c r="C97" s="60">
        <v>2</v>
      </c>
      <c r="D97" s="61">
        <v>23233217</v>
      </c>
      <c r="E97" s="60">
        <v>1</v>
      </c>
      <c r="F97" s="61">
        <v>5808304</v>
      </c>
      <c r="G97" s="62">
        <v>4</v>
      </c>
      <c r="H97" s="63">
        <v>2458791.1</v>
      </c>
      <c r="I97" s="64">
        <f>IF(G97&gt;0,G97/C97,0)</f>
        <v>2</v>
      </c>
      <c r="J97" s="65">
        <f>IF(H97&gt;0,H97/D97,0)</f>
        <v>0.10583084985604878</v>
      </c>
      <c r="K97" s="8"/>
    </row>
    <row r="98" spans="1:11" ht="15.75" x14ac:dyDescent="0.25">
      <c r="A98" s="155" t="s">
        <v>29</v>
      </c>
      <c r="B98" s="156"/>
      <c r="C98" s="156"/>
      <c r="D98" s="156"/>
      <c r="E98" s="156"/>
      <c r="F98" s="156"/>
      <c r="G98" s="156"/>
      <c r="H98" s="156"/>
      <c r="I98" s="156"/>
      <c r="J98" s="157"/>
    </row>
    <row r="99" spans="1:11" ht="15.75" x14ac:dyDescent="0.25">
      <c r="A99" s="158" t="s">
        <v>30</v>
      </c>
      <c r="B99" s="159"/>
      <c r="C99" s="159"/>
      <c r="D99" s="159"/>
      <c r="E99" s="159"/>
      <c r="F99" s="159"/>
      <c r="G99" s="159"/>
      <c r="H99" s="159"/>
      <c r="I99" s="159"/>
      <c r="J99" s="160"/>
    </row>
    <row r="100" spans="1:11" ht="30.75" customHeight="1" x14ac:dyDescent="0.25">
      <c r="A100" s="69" t="s">
        <v>31</v>
      </c>
      <c r="B100" s="208" t="s">
        <v>96</v>
      </c>
      <c r="C100" s="208"/>
      <c r="D100" s="208"/>
      <c r="E100" s="208"/>
      <c r="F100" s="208"/>
      <c r="G100" s="208"/>
      <c r="H100" s="208"/>
      <c r="I100" s="208"/>
      <c r="J100" s="209"/>
      <c r="K100" s="8"/>
    </row>
    <row r="101" spans="1:11" ht="50.25" customHeight="1" x14ac:dyDescent="0.25">
      <c r="A101" s="69" t="s">
        <v>32</v>
      </c>
      <c r="B101" s="210" t="s">
        <v>106</v>
      </c>
      <c r="C101" s="210"/>
      <c r="D101" s="210"/>
      <c r="E101" s="210"/>
      <c r="F101" s="210"/>
      <c r="G101" s="210"/>
      <c r="H101" s="210"/>
      <c r="I101" s="210"/>
      <c r="J101" s="211"/>
      <c r="K101" s="8"/>
    </row>
    <row r="102" spans="1:11" s="67" customFormat="1" ht="41.25" customHeight="1" x14ac:dyDescent="0.25">
      <c r="A102" s="73" t="s">
        <v>33</v>
      </c>
      <c r="B102" s="210" t="s">
        <v>125</v>
      </c>
      <c r="C102" s="210"/>
      <c r="D102" s="210"/>
      <c r="E102" s="210"/>
      <c r="F102" s="210"/>
      <c r="G102" s="210"/>
      <c r="H102" s="210"/>
      <c r="I102" s="210"/>
      <c r="J102" s="211"/>
    </row>
    <row r="103" spans="1:11" ht="37.5" customHeight="1" x14ac:dyDescent="0.25">
      <c r="A103" s="69" t="s">
        <v>34</v>
      </c>
      <c r="B103" s="210" t="s">
        <v>118</v>
      </c>
      <c r="C103" s="210"/>
      <c r="D103" s="210"/>
      <c r="E103" s="210"/>
      <c r="F103" s="210"/>
      <c r="G103" s="210"/>
      <c r="H103" s="210"/>
      <c r="I103" s="210"/>
      <c r="J103" s="211"/>
      <c r="K103" s="8"/>
    </row>
    <row r="104" spans="1:11" ht="15.75" x14ac:dyDescent="0.25">
      <c r="A104" s="155" t="s">
        <v>139</v>
      </c>
      <c r="B104" s="156"/>
      <c r="C104" s="156"/>
      <c r="D104" s="156"/>
      <c r="E104" s="156"/>
      <c r="F104" s="156"/>
      <c r="G104" s="156"/>
      <c r="H104" s="156"/>
      <c r="I104" s="156"/>
      <c r="J104" s="157"/>
    </row>
    <row r="105" spans="1:11" ht="15.75" x14ac:dyDescent="0.25">
      <c r="A105" s="212" t="s">
        <v>36</v>
      </c>
      <c r="B105" s="213"/>
      <c r="C105" s="213"/>
      <c r="D105" s="213"/>
      <c r="E105" s="213"/>
      <c r="F105" s="213"/>
      <c r="G105" s="213"/>
      <c r="H105" s="213"/>
      <c r="I105" s="213"/>
      <c r="J105" s="214"/>
    </row>
    <row r="106" spans="1:11" ht="37.5" customHeight="1" thickBot="1" x14ac:dyDescent="0.3">
      <c r="A106" s="219" t="s">
        <v>126</v>
      </c>
      <c r="B106" s="220"/>
      <c r="C106" s="220"/>
      <c r="D106" s="220"/>
      <c r="E106" s="220"/>
      <c r="F106" s="220"/>
      <c r="G106" s="220"/>
      <c r="H106" s="220"/>
      <c r="I106" s="220"/>
      <c r="J106" s="221"/>
    </row>
  </sheetData>
  <mergeCells count="118">
    <mergeCell ref="A104:J104"/>
    <mergeCell ref="A105:J105"/>
    <mergeCell ref="A106:J106"/>
    <mergeCell ref="A98:J98"/>
    <mergeCell ref="A99:J99"/>
    <mergeCell ref="B100:J100"/>
    <mergeCell ref="B101:J101"/>
    <mergeCell ref="B102:J102"/>
    <mergeCell ref="B103:J103"/>
    <mergeCell ref="B90:J90"/>
    <mergeCell ref="A91:J91"/>
    <mergeCell ref="A92:J92"/>
    <mergeCell ref="A93:J93"/>
    <mergeCell ref="A94:J94"/>
    <mergeCell ref="C95:D95"/>
    <mergeCell ref="E95:F95"/>
    <mergeCell ref="G95:H95"/>
    <mergeCell ref="I95:J95"/>
    <mergeCell ref="A84:J84"/>
    <mergeCell ref="A85:J85"/>
    <mergeCell ref="B86:J86"/>
    <mergeCell ref="B87:J87"/>
    <mergeCell ref="A88:A89"/>
    <mergeCell ref="B88:J88"/>
    <mergeCell ref="B89:J89"/>
    <mergeCell ref="B76:J76"/>
    <mergeCell ref="A77:J77"/>
    <mergeCell ref="A78:J78"/>
    <mergeCell ref="A79:J79"/>
    <mergeCell ref="A80:J80"/>
    <mergeCell ref="C81:D81"/>
    <mergeCell ref="E81:F81"/>
    <mergeCell ref="G81:H81"/>
    <mergeCell ref="I81:J81"/>
    <mergeCell ref="A70:J70"/>
    <mergeCell ref="A71:J71"/>
    <mergeCell ref="B72:J72"/>
    <mergeCell ref="B73:J73"/>
    <mergeCell ref="A74:A75"/>
    <mergeCell ref="B74:J74"/>
    <mergeCell ref="B75:J75"/>
    <mergeCell ref="B62:J62"/>
    <mergeCell ref="A63:J63"/>
    <mergeCell ref="A64:J64"/>
    <mergeCell ref="A65:J65"/>
    <mergeCell ref="A66:J66"/>
    <mergeCell ref="C67:D67"/>
    <mergeCell ref="E67:F67"/>
    <mergeCell ref="G67:H67"/>
    <mergeCell ref="I67:J67"/>
    <mergeCell ref="A56:J56"/>
    <mergeCell ref="A57:J57"/>
    <mergeCell ref="B58:J58"/>
    <mergeCell ref="B59:J59"/>
    <mergeCell ref="A60:A61"/>
    <mergeCell ref="B60:J60"/>
    <mergeCell ref="B61:J61"/>
    <mergeCell ref="A49:J49"/>
    <mergeCell ref="A50:J50"/>
    <mergeCell ref="A51:J51"/>
    <mergeCell ref="A52:J52"/>
    <mergeCell ref="C53:D53"/>
    <mergeCell ref="E53:F53"/>
    <mergeCell ref="G53:H53"/>
    <mergeCell ref="I53:J53"/>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B21:J21"/>
    <mergeCell ref="A22:J22"/>
    <mergeCell ref="A23:J23"/>
    <mergeCell ref="A24:B24"/>
    <mergeCell ref="C24:E24"/>
    <mergeCell ref="F24:H24"/>
    <mergeCell ref="I24:J24"/>
    <mergeCell ref="C15:J15"/>
    <mergeCell ref="C16:J16"/>
    <mergeCell ref="A17:J17"/>
    <mergeCell ref="B18:J18"/>
    <mergeCell ref="B19:J19"/>
    <mergeCell ref="B20:J20"/>
    <mergeCell ref="A5:J5"/>
    <mergeCell ref="A6:J6"/>
    <mergeCell ref="A7:J7"/>
    <mergeCell ref="B12:J12"/>
    <mergeCell ref="A13:J13"/>
    <mergeCell ref="C14:J14"/>
    <mergeCell ref="B1:J1"/>
    <mergeCell ref="B2:C2"/>
    <mergeCell ref="D2:H2"/>
    <mergeCell ref="B3:C3"/>
    <mergeCell ref="D3:H3"/>
    <mergeCell ref="A4:J4"/>
  </mergeCells>
  <dataValidations count="6">
    <dataValidation allowBlank="1" showInputMessage="1" showErrorMessage="1" prompt="Nombre de cada producto" sqref="A28 A41 A54 A68 A82 A96"/>
    <dataValidation allowBlank="1" showInputMessage="1" showErrorMessage="1" prompt="Nombre del indicador" sqref="B28 B41 B54 B68 B82 B96"/>
    <dataValidation allowBlank="1" showInputMessage="1" showErrorMessage="1" prompt="Meta anual del indicador" sqref="E28 C28 E41 C41:C42 E54 C54:C55 E68 C68:C69 E82 C82:C83 E96 C96:C97"/>
    <dataValidation allowBlank="1" showInputMessage="1" showErrorMessage="1" prompt="Monto presupuestado para el producto" sqref="F28 D28 F41 D41 F54 D54:D55 F68 D68:D69 F82 D82:D83 F96 D96:D97"/>
    <dataValidation allowBlank="1" showInputMessage="1" showErrorMessage="1" prompt="Meta alcanzada en el trimestre" sqref="G28 G41 G54 G68 G82 G96"/>
    <dataValidation allowBlank="1" showInputMessage="1" showErrorMessage="1" prompt="Monto ejecutado en el trimestre" sqref="H28 H41 H54 H68 H82 H96"/>
  </dataValidations>
  <pageMargins left="0.7" right="0.7" top="0.75" bottom="0.75" header="0.3" footer="0.3"/>
  <drawing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7" sqref="F17"/>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2"/>
  <sheetViews>
    <sheetView tabSelected="1" zoomScaleNormal="100" workbookViewId="0">
      <selection activeCell="B13" sqref="B13:J13"/>
    </sheetView>
  </sheetViews>
  <sheetFormatPr baseColWidth="10" defaultColWidth="11.42578125" defaultRowHeight="15" x14ac:dyDescent="0.25"/>
  <cols>
    <col min="1" max="1" width="23" style="8" customWidth="1"/>
    <col min="2" max="3" width="12.7109375" style="8" customWidth="1"/>
    <col min="4" max="4" width="13.85546875" style="8" customWidth="1"/>
    <col min="5" max="5" width="14.28515625" style="8" customWidth="1"/>
    <col min="6" max="6" width="13.7109375" style="8" customWidth="1"/>
    <col min="7" max="10" width="12.7109375" style="8" customWidth="1"/>
    <col min="11" max="11" width="11.42578125" style="8"/>
  </cols>
  <sheetData>
    <row r="1" spans="1:11" ht="15.75" thickBot="1" x14ac:dyDescent="0.3"/>
    <row r="2" spans="1:11" ht="21.75" thickBot="1" x14ac:dyDescent="0.3">
      <c r="A2" s="23"/>
      <c r="B2" s="123" t="s">
        <v>176</v>
      </c>
      <c r="C2" s="124"/>
      <c r="D2" s="124"/>
      <c r="E2" s="124"/>
      <c r="F2" s="124"/>
      <c r="G2" s="124"/>
      <c r="H2" s="124"/>
      <c r="I2" s="124"/>
      <c r="J2" s="125"/>
      <c r="K2" s="1"/>
    </row>
    <row r="3" spans="1:11" ht="15.75" customHeight="1" thickBot="1" x14ac:dyDescent="0.3">
      <c r="A3" s="24"/>
      <c r="B3" s="126" t="s">
        <v>0</v>
      </c>
      <c r="C3" s="127"/>
      <c r="D3" s="111" t="s">
        <v>1</v>
      </c>
      <c r="E3" s="112"/>
      <c r="F3" s="112"/>
      <c r="G3" s="112"/>
      <c r="H3" s="112"/>
      <c r="I3" s="3" t="s">
        <v>2</v>
      </c>
      <c r="J3" s="3" t="s">
        <v>3</v>
      </c>
      <c r="K3" s="1"/>
    </row>
    <row r="4" spans="1:11" ht="21.75" customHeight="1" thickBot="1" x14ac:dyDescent="0.3">
      <c r="A4" s="25"/>
      <c r="B4" s="114" t="s">
        <v>4</v>
      </c>
      <c r="C4" s="115"/>
      <c r="D4" s="114" t="s">
        <v>41</v>
      </c>
      <c r="E4" s="115"/>
      <c r="F4" s="115"/>
      <c r="G4" s="115"/>
      <c r="H4" s="115"/>
      <c r="I4" s="39">
        <v>43552</v>
      </c>
      <c r="J4" s="5">
        <v>0</v>
      </c>
      <c r="K4" s="1"/>
    </row>
    <row r="5" spans="1:11" x14ac:dyDescent="0.25">
      <c r="A5" s="128"/>
      <c r="B5" s="129"/>
      <c r="C5" s="129"/>
      <c r="D5" s="130"/>
      <c r="E5" s="130"/>
      <c r="F5" s="130"/>
      <c r="G5" s="130"/>
      <c r="H5" s="130"/>
      <c r="I5" s="129"/>
      <c r="J5" s="131"/>
      <c r="K5" s="1"/>
    </row>
    <row r="6" spans="1:11" ht="8.25" customHeight="1" x14ac:dyDescent="0.25">
      <c r="A6" s="120"/>
      <c r="B6" s="121"/>
      <c r="C6" s="121"/>
      <c r="D6" s="121"/>
      <c r="E6" s="121"/>
      <c r="F6" s="121"/>
      <c r="G6" s="121"/>
      <c r="H6" s="121"/>
      <c r="I6" s="121"/>
      <c r="J6" s="122"/>
      <c r="K6" s="1"/>
    </row>
    <row r="7" spans="1:11" ht="15.75" x14ac:dyDescent="0.25">
      <c r="A7" s="105" t="s">
        <v>5</v>
      </c>
      <c r="B7" s="106"/>
      <c r="C7" s="106"/>
      <c r="D7" s="106"/>
      <c r="E7" s="106"/>
      <c r="F7" s="106"/>
      <c r="G7" s="106"/>
      <c r="H7" s="106"/>
      <c r="I7" s="106"/>
      <c r="J7" s="107"/>
      <c r="K7" s="1"/>
    </row>
    <row r="8" spans="1:11" ht="15.75" x14ac:dyDescent="0.25">
      <c r="A8" s="108" t="s">
        <v>6</v>
      </c>
      <c r="B8" s="109"/>
      <c r="C8" s="109"/>
      <c r="D8" s="109"/>
      <c r="E8" s="109"/>
      <c r="F8" s="109"/>
      <c r="G8" s="109"/>
      <c r="H8" s="109"/>
      <c r="I8" s="109"/>
      <c r="J8" s="110"/>
      <c r="K8" s="1"/>
    </row>
    <row r="9" spans="1:11" ht="15" customHeight="1" x14ac:dyDescent="0.25">
      <c r="A9" s="6" t="s">
        <v>7</v>
      </c>
      <c r="B9" s="132" t="s">
        <v>55</v>
      </c>
      <c r="C9" s="132"/>
      <c r="D9" s="132"/>
      <c r="E9" s="132"/>
      <c r="F9" s="132"/>
      <c r="G9" s="132"/>
      <c r="H9" s="132"/>
      <c r="I9" s="132"/>
      <c r="J9" s="133"/>
      <c r="K9" s="1"/>
    </row>
    <row r="10" spans="1:11" ht="15" customHeight="1" x14ac:dyDescent="0.25">
      <c r="A10" s="15" t="s">
        <v>54</v>
      </c>
      <c r="B10" s="132" t="s">
        <v>56</v>
      </c>
      <c r="C10" s="132"/>
      <c r="D10" s="132"/>
      <c r="E10" s="132"/>
      <c r="F10" s="132"/>
      <c r="G10" s="132"/>
      <c r="H10" s="132"/>
      <c r="I10" s="132"/>
      <c r="J10" s="133"/>
      <c r="K10" s="1"/>
    </row>
    <row r="11" spans="1:11" ht="15" customHeight="1" x14ac:dyDescent="0.25">
      <c r="A11" s="15" t="s">
        <v>38</v>
      </c>
      <c r="B11" s="132" t="s">
        <v>57</v>
      </c>
      <c r="C11" s="132"/>
      <c r="D11" s="132"/>
      <c r="E11" s="132"/>
      <c r="F11" s="132"/>
      <c r="G11" s="132"/>
      <c r="H11" s="132"/>
      <c r="I11" s="132"/>
      <c r="J11" s="133"/>
      <c r="K11" s="1"/>
    </row>
    <row r="12" spans="1:11" ht="18" customHeight="1" x14ac:dyDescent="0.25">
      <c r="A12" s="6" t="s">
        <v>8</v>
      </c>
      <c r="B12" s="132" t="s">
        <v>58</v>
      </c>
      <c r="C12" s="132"/>
      <c r="D12" s="132"/>
      <c r="E12" s="132"/>
      <c r="F12" s="132"/>
      <c r="G12" s="132"/>
      <c r="H12" s="132"/>
      <c r="I12" s="132"/>
      <c r="J12" s="133"/>
    </row>
    <row r="13" spans="1:11" ht="31.5" customHeight="1" x14ac:dyDescent="0.25">
      <c r="A13" s="6" t="s">
        <v>9</v>
      </c>
      <c r="B13" s="232" t="s">
        <v>59</v>
      </c>
      <c r="C13" s="232"/>
      <c r="D13" s="232"/>
      <c r="E13" s="232"/>
      <c r="F13" s="232"/>
      <c r="G13" s="232"/>
      <c r="H13" s="232"/>
      <c r="I13" s="232"/>
      <c r="J13" s="233"/>
    </row>
    <row r="14" spans="1:11" ht="15.75" x14ac:dyDescent="0.25">
      <c r="A14" s="105" t="s">
        <v>10</v>
      </c>
      <c r="B14" s="106"/>
      <c r="C14" s="106"/>
      <c r="D14" s="106"/>
      <c r="E14" s="106"/>
      <c r="F14" s="106"/>
      <c r="G14" s="106"/>
      <c r="H14" s="106"/>
      <c r="I14" s="106"/>
      <c r="J14" s="107"/>
    </row>
    <row r="15" spans="1:11" ht="15.75" customHeight="1" x14ac:dyDescent="0.25">
      <c r="A15" s="6" t="s">
        <v>11</v>
      </c>
      <c r="B15" s="16">
        <v>3</v>
      </c>
      <c r="C15" s="119" t="s">
        <v>60</v>
      </c>
      <c r="D15" s="119"/>
      <c r="E15" s="119"/>
      <c r="F15" s="119"/>
      <c r="G15" s="119"/>
      <c r="H15" s="119"/>
      <c r="I15" s="119"/>
      <c r="J15" s="119"/>
    </row>
    <row r="16" spans="1:11" ht="19.5" customHeight="1" x14ac:dyDescent="0.25">
      <c r="A16" s="6" t="s">
        <v>12</v>
      </c>
      <c r="B16" s="9">
        <v>3.3</v>
      </c>
      <c r="C16" s="119" t="s">
        <v>61</v>
      </c>
      <c r="D16" s="119"/>
      <c r="E16" s="119"/>
      <c r="F16" s="119"/>
      <c r="G16" s="119"/>
      <c r="H16" s="119"/>
      <c r="I16" s="119"/>
      <c r="J16" s="119"/>
    </row>
    <row r="17" spans="1:41" ht="24.75" customHeight="1" x14ac:dyDescent="0.25">
      <c r="A17" s="6" t="s">
        <v>13</v>
      </c>
      <c r="B17" s="21" t="s">
        <v>62</v>
      </c>
      <c r="C17" s="119" t="s">
        <v>63</v>
      </c>
      <c r="D17" s="119"/>
      <c r="E17" s="119"/>
      <c r="F17" s="119"/>
      <c r="G17" s="119"/>
      <c r="H17" s="119"/>
      <c r="I17" s="119"/>
      <c r="J17" s="119"/>
    </row>
    <row r="18" spans="1:41" ht="15.75" x14ac:dyDescent="0.25">
      <c r="A18" s="105" t="s">
        <v>14</v>
      </c>
      <c r="B18" s="106"/>
      <c r="C18" s="106"/>
      <c r="D18" s="106"/>
      <c r="E18" s="106"/>
      <c r="F18" s="106"/>
      <c r="G18" s="106"/>
      <c r="H18" s="106"/>
      <c r="I18" s="106"/>
      <c r="J18" s="107"/>
    </row>
    <row r="19" spans="1:41" ht="21" customHeight="1" x14ac:dyDescent="0.25">
      <c r="A19" s="6" t="s">
        <v>15</v>
      </c>
      <c r="B19" s="103" t="s">
        <v>64</v>
      </c>
      <c r="C19" s="103"/>
      <c r="D19" s="103"/>
      <c r="E19" s="103"/>
      <c r="F19" s="103"/>
      <c r="G19" s="103"/>
      <c r="H19" s="103"/>
      <c r="I19" s="103"/>
      <c r="J19" s="104"/>
    </row>
    <row r="20" spans="1:41" ht="45" customHeight="1" x14ac:dyDescent="0.25">
      <c r="A20" s="10" t="s">
        <v>16</v>
      </c>
      <c r="B20" s="103" t="s">
        <v>65</v>
      </c>
      <c r="C20" s="103"/>
      <c r="D20" s="103"/>
      <c r="E20" s="103"/>
      <c r="F20" s="103"/>
      <c r="G20" s="103"/>
      <c r="H20" s="103"/>
      <c r="I20" s="103"/>
      <c r="J20" s="104"/>
    </row>
    <row r="21" spans="1:41" ht="23.25" customHeight="1" x14ac:dyDescent="0.25">
      <c r="A21" s="10" t="s">
        <v>17</v>
      </c>
      <c r="B21" s="103" t="s">
        <v>66</v>
      </c>
      <c r="C21" s="103"/>
      <c r="D21" s="103"/>
      <c r="E21" s="103"/>
      <c r="F21" s="103"/>
      <c r="G21" s="103"/>
      <c r="H21" s="103"/>
      <c r="I21" s="103"/>
      <c r="J21" s="104"/>
    </row>
    <row r="22" spans="1:41" ht="29.25" customHeight="1" x14ac:dyDescent="0.25">
      <c r="A22" s="10" t="s">
        <v>39</v>
      </c>
      <c r="B22" s="103" t="s">
        <v>119</v>
      </c>
      <c r="C22" s="103"/>
      <c r="D22" s="103"/>
      <c r="E22" s="103"/>
      <c r="F22" s="103"/>
      <c r="G22" s="103"/>
      <c r="H22" s="103"/>
      <c r="I22" s="103"/>
      <c r="J22" s="104"/>
      <c r="K22" s="1"/>
      <c r="L22" s="37"/>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row>
    <row r="23" spans="1:41" ht="15.75" x14ac:dyDescent="0.25">
      <c r="A23" s="105" t="s">
        <v>18</v>
      </c>
      <c r="B23" s="106"/>
      <c r="C23" s="106"/>
      <c r="D23" s="106"/>
      <c r="E23" s="106"/>
      <c r="F23" s="106"/>
      <c r="G23" s="106"/>
      <c r="H23" s="106"/>
      <c r="I23" s="106"/>
      <c r="J23" s="107"/>
    </row>
    <row r="24" spans="1:41" ht="15.75" x14ac:dyDescent="0.25">
      <c r="A24" s="108" t="s">
        <v>19</v>
      </c>
      <c r="B24" s="109"/>
      <c r="C24" s="109"/>
      <c r="D24" s="109"/>
      <c r="E24" s="109"/>
      <c r="F24" s="109"/>
      <c r="G24" s="109"/>
      <c r="H24" s="109"/>
      <c r="I24" s="109"/>
      <c r="J24" s="110"/>
      <c r="K24" s="1"/>
    </row>
    <row r="25" spans="1:41" ht="15" customHeight="1" x14ac:dyDescent="0.25">
      <c r="A25" s="134" t="s">
        <v>20</v>
      </c>
      <c r="B25" s="135"/>
      <c r="C25" s="136" t="s">
        <v>21</v>
      </c>
      <c r="D25" s="138"/>
      <c r="E25" s="138"/>
      <c r="F25" s="138" t="s">
        <v>22</v>
      </c>
      <c r="G25" s="138"/>
      <c r="H25" s="135"/>
      <c r="I25" s="136" t="s">
        <v>23</v>
      </c>
      <c r="J25" s="137"/>
    </row>
    <row r="26" spans="1:41" ht="30" customHeight="1" x14ac:dyDescent="0.25">
      <c r="A26" s="234">
        <v>2016354532</v>
      </c>
      <c r="B26" s="234"/>
      <c r="C26" s="234">
        <v>2016354532</v>
      </c>
      <c r="D26" s="234"/>
      <c r="E26" s="234"/>
      <c r="F26" s="234" t="e">
        <f>SUM(Tabla1322[Financiera 
 (F)])</f>
        <v>#REF!</v>
      </c>
      <c r="G26" s="234"/>
      <c r="H26" s="234"/>
      <c r="I26" s="235" t="e">
        <f>IF(F26&gt;0,F26/C26,0)</f>
        <v>#REF!</v>
      </c>
      <c r="J26" s="235"/>
      <c r="K26" s="18"/>
    </row>
    <row r="27" spans="1:41" ht="21" customHeight="1" x14ac:dyDescent="0.25">
      <c r="A27" s="108" t="s">
        <v>24</v>
      </c>
      <c r="B27" s="109"/>
      <c r="C27" s="109"/>
      <c r="D27" s="109"/>
      <c r="E27" s="109"/>
      <c r="F27" s="109"/>
      <c r="G27" s="109"/>
      <c r="H27" s="109"/>
      <c r="I27" s="109"/>
      <c r="J27" s="110"/>
      <c r="K27" s="1"/>
    </row>
    <row r="28" spans="1:41" x14ac:dyDescent="0.25">
      <c r="A28" s="7"/>
      <c r="B28"/>
      <c r="C28" s="139" t="s">
        <v>25</v>
      </c>
      <c r="D28" s="140"/>
      <c r="E28" s="139" t="s">
        <v>177</v>
      </c>
      <c r="F28" s="140"/>
      <c r="G28" s="139" t="s">
        <v>178</v>
      </c>
      <c r="H28" s="141"/>
      <c r="I28" s="142" t="s">
        <v>26</v>
      </c>
      <c r="J28" s="143"/>
    </row>
    <row r="29" spans="1:41" ht="38.25" x14ac:dyDescent="0.25">
      <c r="A29" s="11" t="s">
        <v>27</v>
      </c>
      <c r="B29" s="12" t="s">
        <v>28</v>
      </c>
      <c r="C29" s="12" t="s">
        <v>42</v>
      </c>
      <c r="D29" s="12" t="s">
        <v>43</v>
      </c>
      <c r="E29" s="12" t="s">
        <v>48</v>
      </c>
      <c r="F29" s="12" t="s">
        <v>49</v>
      </c>
      <c r="G29" s="12" t="s">
        <v>50</v>
      </c>
      <c r="H29" s="13" t="s">
        <v>51</v>
      </c>
      <c r="I29" s="11" t="s">
        <v>52</v>
      </c>
      <c r="J29" s="13" t="s">
        <v>53</v>
      </c>
    </row>
    <row r="30" spans="1:41" ht="38.25" x14ac:dyDescent="0.25">
      <c r="A30" s="80" t="s">
        <v>72</v>
      </c>
      <c r="B30" s="81" t="s">
        <v>71</v>
      </c>
      <c r="C30" s="82">
        <v>9940</v>
      </c>
      <c r="D30" s="83">
        <v>170848103</v>
      </c>
      <c r="E30" s="82" t="e">
        <f>+#REF!+#REF!</f>
        <v>#REF!</v>
      </c>
      <c r="F30" s="83" t="e">
        <f>+#REF!+#REF!</f>
        <v>#REF!</v>
      </c>
      <c r="G30" s="82" t="e">
        <f>+#REF!+#REF!</f>
        <v>#REF!</v>
      </c>
      <c r="H30" s="83" t="e">
        <f>+#REF!+#REF!</f>
        <v>#REF!</v>
      </c>
      <c r="I30" s="84" t="e">
        <f>IF(G30&gt;0,G30/C30,0)</f>
        <v>#REF!</v>
      </c>
      <c r="J30" s="85" t="e">
        <f>IF(H30&gt;0,H30/D30,0)</f>
        <v>#REF!</v>
      </c>
    </row>
    <row r="31" spans="1:41" ht="53.25" customHeight="1" x14ac:dyDescent="0.25">
      <c r="A31" s="86" t="s">
        <v>73</v>
      </c>
      <c r="B31" s="30" t="s">
        <v>67</v>
      </c>
      <c r="C31" s="31">
        <v>10277</v>
      </c>
      <c r="D31" s="40">
        <v>46086308</v>
      </c>
      <c r="E31" s="31" t="e">
        <f>+#REF!+#REF!</f>
        <v>#REF!</v>
      </c>
      <c r="F31" s="40" t="e">
        <f>+#REF!+#REF!</f>
        <v>#REF!</v>
      </c>
      <c r="G31" s="31" t="e">
        <f>+#REF!+#REF!</f>
        <v>#REF!</v>
      </c>
      <c r="H31" s="40" t="e">
        <f>+#REF!+#REF!</f>
        <v>#REF!</v>
      </c>
      <c r="I31" s="28" t="e">
        <f>IF(G31&gt;0,G31/C31,0)</f>
        <v>#REF!</v>
      </c>
      <c r="J31" s="87" t="e">
        <f>IF(H31&gt;0,H31/D31,0)</f>
        <v>#REF!</v>
      </c>
    </row>
    <row r="32" spans="1:41" ht="40.5" customHeight="1" x14ac:dyDescent="0.25">
      <c r="A32" s="86" t="s">
        <v>74</v>
      </c>
      <c r="B32" s="30" t="s">
        <v>68</v>
      </c>
      <c r="C32" s="31">
        <v>1560</v>
      </c>
      <c r="D32" s="40">
        <v>104233344</v>
      </c>
      <c r="E32" s="31" t="e">
        <f>+#REF!+#REF!</f>
        <v>#REF!</v>
      </c>
      <c r="F32" s="40" t="e">
        <f>+#REF!+#REF!</f>
        <v>#REF!</v>
      </c>
      <c r="G32" s="30" t="e">
        <f>+#REF!+#REF!</f>
        <v>#REF!</v>
      </c>
      <c r="H32" s="40" t="e">
        <f>+#REF!+#REF!</f>
        <v>#REF!</v>
      </c>
      <c r="I32" s="28" t="e">
        <f t="shared" ref="I32:J33" si="0">IF(G32&gt;0,G32/C32,0)</f>
        <v>#REF!</v>
      </c>
      <c r="J32" s="87" t="e">
        <f t="shared" si="0"/>
        <v>#REF!</v>
      </c>
    </row>
    <row r="33" spans="1:11" ht="38.25" x14ac:dyDescent="0.25">
      <c r="A33" s="86" t="s">
        <v>75</v>
      </c>
      <c r="B33" s="30" t="s">
        <v>69</v>
      </c>
      <c r="C33" s="31">
        <v>22500</v>
      </c>
      <c r="D33" s="40">
        <v>5592040</v>
      </c>
      <c r="E33" s="31" t="e">
        <f>+#REF!+#REF!</f>
        <v>#REF!</v>
      </c>
      <c r="F33" s="40" t="e">
        <f>+#REF!+#REF!</f>
        <v>#REF!</v>
      </c>
      <c r="G33" s="31" t="e">
        <f>+#REF!+#REF!</f>
        <v>#REF!</v>
      </c>
      <c r="H33" s="40" t="e">
        <f>+#REF!+#REF!</f>
        <v>#REF!</v>
      </c>
      <c r="I33" s="28" t="e">
        <f t="shared" si="0"/>
        <v>#REF!</v>
      </c>
      <c r="J33" s="87" t="e">
        <f>IF(H33&gt;0,H33/D33,0)</f>
        <v>#REF!</v>
      </c>
    </row>
    <row r="34" spans="1:11" ht="51" x14ac:dyDescent="0.25">
      <c r="A34" s="86" t="s">
        <v>76</v>
      </c>
      <c r="B34" s="30" t="s">
        <v>70</v>
      </c>
      <c r="C34" s="31">
        <v>6</v>
      </c>
      <c r="D34" s="40">
        <v>56711544</v>
      </c>
      <c r="E34" s="31" t="e">
        <f>+#REF!+#REF!</f>
        <v>#REF!</v>
      </c>
      <c r="F34" s="40" t="e">
        <f>+#REF!+#REF!</f>
        <v>#REF!</v>
      </c>
      <c r="G34" s="31" t="e">
        <f>+#REF!+#REF!</f>
        <v>#REF!</v>
      </c>
      <c r="H34" s="40" t="e">
        <f>+#REF!+#REF!</f>
        <v>#REF!</v>
      </c>
      <c r="I34" s="28" t="e">
        <f>IF(G34&gt;0,G34/C34,0)</f>
        <v>#REF!</v>
      </c>
      <c r="J34" s="87" t="e">
        <f>IF(H34&gt;0,H34/D34,0)</f>
        <v>#REF!</v>
      </c>
    </row>
    <row r="35" spans="1:11" ht="63.75" x14ac:dyDescent="0.25">
      <c r="A35" s="86" t="s">
        <v>77</v>
      </c>
      <c r="B35" s="30" t="s">
        <v>78</v>
      </c>
      <c r="C35" s="31">
        <v>2</v>
      </c>
      <c r="D35" s="40">
        <v>23233217</v>
      </c>
      <c r="E35" s="31" t="e">
        <f>+#REF!+#REF!</f>
        <v>#REF!</v>
      </c>
      <c r="F35" s="40" t="e">
        <f>+#REF!+#REF!</f>
        <v>#REF!</v>
      </c>
      <c r="G35" s="30" t="e">
        <f>+#REF!+#REF!</f>
        <v>#REF!</v>
      </c>
      <c r="H35" s="40" t="e">
        <f>+#REF!+#REF!</f>
        <v>#REF!</v>
      </c>
      <c r="I35" s="28" t="e">
        <f>IF(G35&gt;0,G35/C35,0)</f>
        <v>#REF!</v>
      </c>
      <c r="J35" s="87" t="e">
        <f>IF(H35&gt;0,H35/D35,0)</f>
        <v>#REF!</v>
      </c>
    </row>
    <row r="36" spans="1:11" ht="15.75" x14ac:dyDescent="0.25">
      <c r="A36" s="243" t="s">
        <v>29</v>
      </c>
      <c r="B36" s="244"/>
      <c r="C36" s="244"/>
      <c r="D36" s="244"/>
      <c r="E36" s="244"/>
      <c r="F36" s="244"/>
      <c r="G36" s="244"/>
      <c r="H36" s="244"/>
      <c r="I36" s="244"/>
      <c r="J36" s="245"/>
    </row>
    <row r="37" spans="1:11" ht="15.75" x14ac:dyDescent="0.25">
      <c r="A37" s="240" t="s">
        <v>30</v>
      </c>
      <c r="B37" s="182"/>
      <c r="C37" s="182"/>
      <c r="D37" s="182"/>
      <c r="E37" s="182"/>
      <c r="F37" s="182"/>
      <c r="G37" s="182"/>
      <c r="H37" s="182"/>
      <c r="I37" s="182"/>
      <c r="J37" s="241"/>
      <c r="K37" s="1"/>
    </row>
    <row r="38" spans="1:11" ht="18.75" customHeight="1" x14ac:dyDescent="0.25">
      <c r="A38" s="79" t="s">
        <v>31</v>
      </c>
      <c r="B38" s="238" t="s">
        <v>92</v>
      </c>
      <c r="C38" s="238"/>
      <c r="D38" s="238"/>
      <c r="E38" s="238"/>
      <c r="F38" s="238"/>
      <c r="G38" s="238"/>
      <c r="H38" s="238"/>
      <c r="I38" s="238"/>
      <c r="J38" s="238"/>
    </row>
    <row r="39" spans="1:11" ht="56.25" customHeight="1" x14ac:dyDescent="0.25">
      <c r="A39" s="79" t="s">
        <v>32</v>
      </c>
      <c r="B39" s="242" t="s">
        <v>101</v>
      </c>
      <c r="C39" s="242"/>
      <c r="D39" s="242"/>
      <c r="E39" s="242"/>
      <c r="F39" s="242"/>
      <c r="G39" s="242"/>
      <c r="H39" s="242"/>
      <c r="I39" s="242"/>
      <c r="J39" s="242"/>
    </row>
    <row r="40" spans="1:11" ht="18.75" customHeight="1" x14ac:dyDescent="0.25">
      <c r="A40" s="236" t="s">
        <v>33</v>
      </c>
      <c r="B40" s="238" t="s">
        <v>99</v>
      </c>
      <c r="C40" s="238"/>
      <c r="D40" s="238"/>
      <c r="E40" s="238"/>
      <c r="F40" s="238"/>
      <c r="G40" s="238"/>
      <c r="H40" s="238"/>
      <c r="I40" s="238"/>
      <c r="J40" s="238"/>
    </row>
    <row r="41" spans="1:11" ht="66.75" customHeight="1" x14ac:dyDescent="0.25">
      <c r="A41" s="236"/>
      <c r="B41" s="230" t="s">
        <v>159</v>
      </c>
      <c r="C41" s="230"/>
      <c r="D41" s="230"/>
      <c r="E41" s="230"/>
      <c r="F41" s="230"/>
      <c r="G41" s="230"/>
      <c r="H41" s="230"/>
      <c r="I41" s="230"/>
      <c r="J41" s="230"/>
    </row>
    <row r="42" spans="1:11" ht="18.75" customHeight="1" x14ac:dyDescent="0.25">
      <c r="A42" s="236"/>
      <c r="B42" s="238" t="s">
        <v>100</v>
      </c>
      <c r="C42" s="238"/>
      <c r="D42" s="238"/>
      <c r="E42" s="238"/>
      <c r="F42" s="238"/>
      <c r="G42" s="238"/>
      <c r="H42" s="238"/>
      <c r="I42" s="238"/>
      <c r="J42" s="238"/>
    </row>
    <row r="43" spans="1:11" ht="27" customHeight="1" x14ac:dyDescent="0.25">
      <c r="A43" s="237"/>
      <c r="B43" s="239" t="s">
        <v>161</v>
      </c>
      <c r="C43" s="239"/>
      <c r="D43" s="239"/>
      <c r="E43" s="239"/>
      <c r="F43" s="239"/>
      <c r="G43" s="239"/>
      <c r="H43" s="239"/>
      <c r="I43" s="239"/>
      <c r="J43" s="239"/>
    </row>
    <row r="44" spans="1:11" ht="18.75" customHeight="1" x14ac:dyDescent="0.25">
      <c r="A44" s="253" t="s">
        <v>34</v>
      </c>
      <c r="B44" s="256" t="s">
        <v>99</v>
      </c>
      <c r="C44" s="257"/>
      <c r="D44" s="257"/>
      <c r="E44" s="257"/>
      <c r="F44" s="257"/>
      <c r="G44" s="257"/>
      <c r="H44" s="257"/>
      <c r="I44" s="257"/>
      <c r="J44" s="257"/>
    </row>
    <row r="45" spans="1:11" ht="102" customHeight="1" x14ac:dyDescent="0.25">
      <c r="A45" s="254"/>
      <c r="B45" s="258" t="s">
        <v>108</v>
      </c>
      <c r="C45" s="259"/>
      <c r="D45" s="259"/>
      <c r="E45" s="259"/>
      <c r="F45" s="259"/>
      <c r="G45" s="259"/>
      <c r="H45" s="259"/>
      <c r="I45" s="259"/>
      <c r="J45" s="259"/>
    </row>
    <row r="46" spans="1:11" ht="18.75" customHeight="1" x14ac:dyDescent="0.25">
      <c r="A46" s="254"/>
      <c r="B46" s="260" t="s">
        <v>100</v>
      </c>
      <c r="C46" s="238"/>
      <c r="D46" s="238"/>
      <c r="E46" s="238"/>
      <c r="F46" s="238"/>
      <c r="G46" s="238"/>
      <c r="H46" s="238"/>
      <c r="I46" s="238"/>
      <c r="J46" s="238"/>
    </row>
    <row r="47" spans="1:11" ht="74.25" customHeight="1" x14ac:dyDescent="0.25">
      <c r="A47" s="255"/>
      <c r="B47" s="261" t="s">
        <v>162</v>
      </c>
      <c r="C47" s="262"/>
      <c r="D47" s="262"/>
      <c r="E47" s="262"/>
      <c r="F47" s="262"/>
      <c r="G47" s="262"/>
      <c r="H47" s="262"/>
      <c r="I47" s="262"/>
      <c r="J47" s="262"/>
    </row>
    <row r="48" spans="1:11" ht="15.75" x14ac:dyDescent="0.25">
      <c r="A48" s="246" t="s">
        <v>35</v>
      </c>
      <c r="B48" s="179"/>
      <c r="C48" s="179"/>
      <c r="D48" s="179"/>
      <c r="E48" s="179"/>
      <c r="F48" s="179"/>
      <c r="G48" s="179"/>
      <c r="H48" s="179"/>
      <c r="I48" s="179"/>
      <c r="J48" s="247"/>
    </row>
    <row r="49" spans="1:41" ht="15.75" x14ac:dyDescent="0.25">
      <c r="A49" s="248" t="s">
        <v>36</v>
      </c>
      <c r="B49" s="249"/>
      <c r="C49" s="249"/>
      <c r="D49" s="249"/>
      <c r="E49" s="249"/>
      <c r="F49" s="249"/>
      <c r="G49" s="249"/>
      <c r="H49" s="249"/>
      <c r="I49" s="249"/>
      <c r="J49" s="250"/>
      <c r="K49" s="1"/>
    </row>
    <row r="50" spans="1:41" ht="26.25" customHeight="1" x14ac:dyDescent="0.25">
      <c r="A50" s="88" t="s">
        <v>99</v>
      </c>
      <c r="B50" s="251" t="s">
        <v>140</v>
      </c>
      <c r="C50" s="251"/>
      <c r="D50" s="251"/>
      <c r="E50" s="251"/>
      <c r="F50" s="251"/>
      <c r="G50" s="251"/>
      <c r="H50" s="251"/>
      <c r="I50" s="251"/>
      <c r="J50" s="252"/>
    </row>
    <row r="51" spans="1:41" ht="111.75" customHeight="1" x14ac:dyDescent="0.25">
      <c r="A51" s="88" t="s">
        <v>100</v>
      </c>
      <c r="B51" s="251" t="s">
        <v>163</v>
      </c>
      <c r="C51" s="251"/>
      <c r="D51" s="251"/>
      <c r="E51" s="251"/>
      <c r="F51" s="251"/>
      <c r="G51" s="251"/>
      <c r="H51" s="251"/>
      <c r="I51" s="251"/>
      <c r="J51" s="252"/>
    </row>
    <row r="52" spans="1:41" ht="15.75" x14ac:dyDescent="0.25">
      <c r="A52" s="240" t="s">
        <v>30</v>
      </c>
      <c r="B52" s="182"/>
      <c r="C52" s="182"/>
      <c r="D52" s="182"/>
      <c r="E52" s="182"/>
      <c r="F52" s="182"/>
      <c r="G52" s="182"/>
      <c r="H52" s="182"/>
      <c r="I52" s="182"/>
      <c r="J52" s="241"/>
    </row>
    <row r="53" spans="1:41" ht="18.75" customHeight="1" x14ac:dyDescent="0.25">
      <c r="A53" s="89" t="s">
        <v>31</v>
      </c>
      <c r="B53" s="271" t="s">
        <v>91</v>
      </c>
      <c r="C53" s="271"/>
      <c r="D53" s="271"/>
      <c r="E53" s="271"/>
      <c r="F53" s="271"/>
      <c r="G53" s="271"/>
      <c r="H53" s="271"/>
      <c r="I53" s="271"/>
      <c r="J53" s="272"/>
    </row>
    <row r="54" spans="1:41" ht="30" customHeight="1" x14ac:dyDescent="0.25">
      <c r="A54" s="90" t="s">
        <v>32</v>
      </c>
      <c r="B54" s="273" t="s">
        <v>102</v>
      </c>
      <c r="C54" s="273"/>
      <c r="D54" s="273"/>
      <c r="E54" s="273"/>
      <c r="F54" s="273"/>
      <c r="G54" s="273"/>
      <c r="H54" s="273"/>
      <c r="I54" s="273"/>
      <c r="J54" s="274"/>
    </row>
    <row r="55" spans="1:41" s="8" customFormat="1" ht="18.75" customHeight="1" x14ac:dyDescent="0.25">
      <c r="A55" s="324" t="s">
        <v>33</v>
      </c>
      <c r="B55" s="263" t="s">
        <v>99</v>
      </c>
      <c r="C55" s="264"/>
      <c r="D55" s="264"/>
      <c r="E55" s="264"/>
      <c r="F55" s="264"/>
      <c r="G55" s="264"/>
      <c r="H55" s="264"/>
      <c r="I55" s="264"/>
      <c r="J55" s="265"/>
      <c r="L55"/>
      <c r="M55"/>
      <c r="N55"/>
      <c r="O55"/>
      <c r="P55"/>
      <c r="Q55"/>
      <c r="R55"/>
      <c r="S55"/>
      <c r="T55"/>
      <c r="U55"/>
      <c r="V55"/>
      <c r="W55"/>
      <c r="X55"/>
      <c r="Y55"/>
      <c r="Z55"/>
      <c r="AA55"/>
      <c r="AB55"/>
      <c r="AC55"/>
      <c r="AD55"/>
      <c r="AE55"/>
      <c r="AF55"/>
      <c r="AG55"/>
      <c r="AH55"/>
      <c r="AI55"/>
      <c r="AJ55"/>
      <c r="AK55"/>
      <c r="AL55"/>
      <c r="AM55"/>
      <c r="AN55"/>
      <c r="AO55"/>
    </row>
    <row r="56" spans="1:41" s="8" customFormat="1" ht="30.75" customHeight="1" x14ac:dyDescent="0.25">
      <c r="A56" s="325"/>
      <c r="B56" s="275" t="s">
        <v>109</v>
      </c>
      <c r="C56" s="276"/>
      <c r="D56" s="276"/>
      <c r="E56" s="276"/>
      <c r="F56" s="276"/>
      <c r="G56" s="276"/>
      <c r="H56" s="276"/>
      <c r="I56" s="276"/>
      <c r="J56" s="277"/>
      <c r="L56"/>
      <c r="M56"/>
      <c r="N56"/>
      <c r="O56"/>
      <c r="P56"/>
      <c r="Q56"/>
      <c r="R56"/>
      <c r="S56"/>
      <c r="T56"/>
      <c r="U56"/>
      <c r="V56"/>
      <c r="W56"/>
      <c r="X56"/>
      <c r="Y56"/>
      <c r="Z56"/>
      <c r="AA56"/>
      <c r="AB56"/>
      <c r="AC56"/>
      <c r="AD56"/>
      <c r="AE56"/>
      <c r="AF56"/>
      <c r="AG56"/>
      <c r="AH56"/>
      <c r="AI56"/>
      <c r="AJ56"/>
      <c r="AK56"/>
      <c r="AL56"/>
      <c r="AM56"/>
      <c r="AN56"/>
      <c r="AO56"/>
    </row>
    <row r="57" spans="1:41" s="8" customFormat="1" ht="18.75" customHeight="1" x14ac:dyDescent="0.25">
      <c r="A57" s="325"/>
      <c r="B57" s="263" t="s">
        <v>100</v>
      </c>
      <c r="C57" s="264"/>
      <c r="D57" s="264"/>
      <c r="E57" s="264"/>
      <c r="F57" s="264"/>
      <c r="G57" s="264"/>
      <c r="H57" s="264"/>
      <c r="I57" s="264"/>
      <c r="J57" s="265"/>
      <c r="L57"/>
      <c r="M57"/>
      <c r="N57"/>
      <c r="O57"/>
      <c r="P57"/>
      <c r="Q57"/>
      <c r="R57"/>
      <c r="S57"/>
      <c r="T57"/>
      <c r="U57"/>
      <c r="V57"/>
      <c r="W57"/>
      <c r="X57"/>
      <c r="Y57"/>
      <c r="Z57"/>
      <c r="AA57"/>
      <c r="AB57"/>
      <c r="AC57"/>
      <c r="AD57"/>
      <c r="AE57"/>
      <c r="AF57"/>
      <c r="AG57"/>
      <c r="AH57"/>
      <c r="AI57"/>
      <c r="AJ57"/>
      <c r="AK57"/>
      <c r="AL57"/>
      <c r="AM57"/>
      <c r="AN57"/>
      <c r="AO57"/>
    </row>
    <row r="58" spans="1:41" s="8" customFormat="1" ht="43.5" customHeight="1" x14ac:dyDescent="0.25">
      <c r="A58" s="326"/>
      <c r="B58" s="266" t="s">
        <v>164</v>
      </c>
      <c r="C58" s="266"/>
      <c r="D58" s="266"/>
      <c r="E58" s="266"/>
      <c r="F58" s="266"/>
      <c r="G58" s="266"/>
      <c r="H58" s="266"/>
      <c r="I58" s="266"/>
      <c r="J58" s="266"/>
      <c r="L58"/>
      <c r="M58"/>
      <c r="N58"/>
      <c r="O58"/>
      <c r="P58"/>
      <c r="Q58"/>
      <c r="R58"/>
      <c r="S58"/>
      <c r="T58"/>
      <c r="U58"/>
      <c r="V58"/>
      <c r="W58"/>
      <c r="X58"/>
      <c r="Y58"/>
      <c r="Z58"/>
      <c r="AA58"/>
      <c r="AB58"/>
      <c r="AC58"/>
      <c r="AD58"/>
      <c r="AE58"/>
      <c r="AF58"/>
      <c r="AG58"/>
      <c r="AH58"/>
      <c r="AI58"/>
      <c r="AJ58"/>
      <c r="AK58"/>
      <c r="AL58"/>
      <c r="AM58"/>
      <c r="AN58"/>
      <c r="AO58"/>
    </row>
    <row r="59" spans="1:41" s="8" customFormat="1" ht="18.75" customHeight="1" x14ac:dyDescent="0.25">
      <c r="A59" s="303" t="s">
        <v>34</v>
      </c>
      <c r="B59" s="267" t="s">
        <v>99</v>
      </c>
      <c r="C59" s="264"/>
      <c r="D59" s="264"/>
      <c r="E59" s="264"/>
      <c r="F59" s="264"/>
      <c r="G59" s="264"/>
      <c r="H59" s="264"/>
      <c r="I59" s="264"/>
      <c r="J59" s="265"/>
      <c r="L59"/>
      <c r="M59"/>
      <c r="N59"/>
      <c r="O59"/>
      <c r="P59"/>
      <c r="Q59"/>
      <c r="R59"/>
      <c r="S59"/>
      <c r="T59"/>
      <c r="U59"/>
      <c r="V59"/>
      <c r="W59"/>
      <c r="X59"/>
      <c r="Y59"/>
      <c r="Z59"/>
      <c r="AA59"/>
      <c r="AB59"/>
      <c r="AC59"/>
      <c r="AD59"/>
      <c r="AE59"/>
      <c r="AF59"/>
      <c r="AG59"/>
      <c r="AH59"/>
      <c r="AI59"/>
      <c r="AJ59"/>
      <c r="AK59"/>
      <c r="AL59"/>
      <c r="AM59"/>
      <c r="AN59"/>
      <c r="AO59"/>
    </row>
    <row r="60" spans="1:41" s="8" customFormat="1" ht="38.25" customHeight="1" x14ac:dyDescent="0.25">
      <c r="A60" s="304"/>
      <c r="B60" s="268" t="s">
        <v>110</v>
      </c>
      <c r="C60" s="269"/>
      <c r="D60" s="269"/>
      <c r="E60" s="269"/>
      <c r="F60" s="269"/>
      <c r="G60" s="269"/>
      <c r="H60" s="269"/>
      <c r="I60" s="269"/>
      <c r="J60" s="270"/>
      <c r="L60"/>
      <c r="M60"/>
      <c r="N60"/>
      <c r="O60"/>
      <c r="P60"/>
      <c r="Q60"/>
      <c r="R60"/>
      <c r="S60"/>
      <c r="T60"/>
      <c r="U60"/>
      <c r="V60"/>
      <c r="W60"/>
      <c r="X60"/>
      <c r="Y60"/>
      <c r="Z60"/>
      <c r="AA60"/>
      <c r="AB60"/>
      <c r="AC60"/>
      <c r="AD60"/>
      <c r="AE60"/>
      <c r="AF60"/>
      <c r="AG60"/>
      <c r="AH60"/>
      <c r="AI60"/>
      <c r="AJ60"/>
      <c r="AK60"/>
      <c r="AL60"/>
      <c r="AM60"/>
      <c r="AN60"/>
      <c r="AO60"/>
    </row>
    <row r="61" spans="1:41" s="8" customFormat="1" ht="18.75" customHeight="1" x14ac:dyDescent="0.25">
      <c r="A61" s="304"/>
      <c r="B61" s="284" t="s">
        <v>100</v>
      </c>
      <c r="C61" s="285"/>
      <c r="D61" s="285"/>
      <c r="E61" s="285"/>
      <c r="F61" s="285"/>
      <c r="G61" s="285"/>
      <c r="H61" s="285"/>
      <c r="I61" s="285"/>
      <c r="J61" s="286"/>
      <c r="L61"/>
      <c r="M61"/>
      <c r="N61"/>
      <c r="O61"/>
      <c r="P61"/>
      <c r="Q61"/>
      <c r="R61"/>
      <c r="S61"/>
      <c r="T61"/>
      <c r="U61"/>
      <c r="V61"/>
      <c r="W61"/>
      <c r="X61"/>
      <c r="Y61"/>
      <c r="Z61"/>
      <c r="AA61"/>
      <c r="AB61"/>
      <c r="AC61"/>
      <c r="AD61"/>
      <c r="AE61"/>
      <c r="AF61"/>
      <c r="AG61"/>
      <c r="AH61"/>
      <c r="AI61"/>
      <c r="AJ61"/>
      <c r="AK61"/>
      <c r="AL61"/>
      <c r="AM61"/>
      <c r="AN61"/>
      <c r="AO61"/>
    </row>
    <row r="62" spans="1:41" s="8" customFormat="1" ht="43.5" customHeight="1" x14ac:dyDescent="0.25">
      <c r="A62" s="305"/>
      <c r="B62" s="287" t="s">
        <v>165</v>
      </c>
      <c r="C62" s="288"/>
      <c r="D62" s="288"/>
      <c r="E62" s="288"/>
      <c r="F62" s="288"/>
      <c r="G62" s="288"/>
      <c r="H62" s="288"/>
      <c r="I62" s="288"/>
      <c r="J62" s="288"/>
      <c r="L62"/>
      <c r="M62"/>
      <c r="N62"/>
      <c r="O62"/>
      <c r="P62"/>
      <c r="Q62"/>
      <c r="R62"/>
      <c r="S62"/>
      <c r="T62"/>
      <c r="U62"/>
      <c r="V62"/>
      <c r="W62"/>
      <c r="X62"/>
      <c r="Y62"/>
      <c r="Z62"/>
      <c r="AA62"/>
      <c r="AB62"/>
      <c r="AC62"/>
      <c r="AD62"/>
      <c r="AE62"/>
      <c r="AF62"/>
      <c r="AG62"/>
      <c r="AH62"/>
      <c r="AI62"/>
      <c r="AJ62"/>
      <c r="AK62"/>
      <c r="AL62"/>
      <c r="AM62"/>
      <c r="AN62"/>
      <c r="AO62"/>
    </row>
    <row r="63" spans="1:41" ht="15.75" x14ac:dyDescent="0.25">
      <c r="A63" s="246" t="s">
        <v>35</v>
      </c>
      <c r="B63" s="179"/>
      <c r="C63" s="179"/>
      <c r="D63" s="179"/>
      <c r="E63" s="179"/>
      <c r="F63" s="179"/>
      <c r="G63" s="179"/>
      <c r="H63" s="179"/>
      <c r="I63" s="179"/>
      <c r="J63" s="247"/>
    </row>
    <row r="64" spans="1:41" ht="15.75" x14ac:dyDescent="0.25">
      <c r="A64" s="248" t="s">
        <v>36</v>
      </c>
      <c r="B64" s="249"/>
      <c r="C64" s="249"/>
      <c r="D64" s="249"/>
      <c r="E64" s="249"/>
      <c r="F64" s="249"/>
      <c r="G64" s="249"/>
      <c r="H64" s="249"/>
      <c r="I64" s="249"/>
      <c r="J64" s="250"/>
      <c r="K64" s="1"/>
    </row>
    <row r="65" spans="1:11" ht="23.25" customHeight="1" x14ac:dyDescent="0.25">
      <c r="A65" s="88" t="s">
        <v>99</v>
      </c>
      <c r="B65" s="278" t="s">
        <v>127</v>
      </c>
      <c r="C65" s="278"/>
      <c r="D65" s="278"/>
      <c r="E65" s="278"/>
      <c r="F65" s="278"/>
      <c r="G65" s="278"/>
      <c r="H65" s="278"/>
      <c r="I65" s="278"/>
      <c r="J65" s="279"/>
    </row>
    <row r="66" spans="1:11" ht="51" customHeight="1" x14ac:dyDescent="0.25">
      <c r="A66" s="88" t="s">
        <v>100</v>
      </c>
      <c r="B66" s="231" t="s">
        <v>166</v>
      </c>
      <c r="C66" s="231"/>
      <c r="D66" s="231"/>
      <c r="E66" s="231"/>
      <c r="F66" s="231"/>
      <c r="G66" s="231"/>
      <c r="H66" s="231"/>
      <c r="I66" s="231"/>
      <c r="J66" s="231"/>
    </row>
    <row r="67" spans="1:11" ht="15.75" x14ac:dyDescent="0.25">
      <c r="A67" s="240" t="s">
        <v>30</v>
      </c>
      <c r="B67" s="182"/>
      <c r="C67" s="182"/>
      <c r="D67" s="182"/>
      <c r="E67" s="182"/>
      <c r="F67" s="182"/>
      <c r="G67" s="182"/>
      <c r="H67" s="182"/>
      <c r="I67" s="182"/>
      <c r="J67" s="241"/>
      <c r="K67" s="1"/>
    </row>
    <row r="68" spans="1:11" ht="17.25" customHeight="1" x14ac:dyDescent="0.25">
      <c r="A68" s="91" t="s">
        <v>31</v>
      </c>
      <c r="B68" s="280" t="s">
        <v>93</v>
      </c>
      <c r="C68" s="280"/>
      <c r="D68" s="280"/>
      <c r="E68" s="280"/>
      <c r="F68" s="280"/>
      <c r="G68" s="280"/>
      <c r="H68" s="280"/>
      <c r="I68" s="280"/>
      <c r="J68" s="281"/>
    </row>
    <row r="69" spans="1:11" ht="30" customHeight="1" x14ac:dyDescent="0.25">
      <c r="A69" s="91" t="s">
        <v>32</v>
      </c>
      <c r="B69" s="282" t="s">
        <v>103</v>
      </c>
      <c r="C69" s="282"/>
      <c r="D69" s="282"/>
      <c r="E69" s="282"/>
      <c r="F69" s="282"/>
      <c r="G69" s="282"/>
      <c r="H69" s="282"/>
      <c r="I69" s="282"/>
      <c r="J69" s="283"/>
    </row>
    <row r="70" spans="1:11" ht="18.75" customHeight="1" x14ac:dyDescent="0.25">
      <c r="A70" s="303" t="s">
        <v>33</v>
      </c>
      <c r="B70" s="289" t="s">
        <v>99</v>
      </c>
      <c r="C70" s="290"/>
      <c r="D70" s="290"/>
      <c r="E70" s="290"/>
      <c r="F70" s="290"/>
      <c r="G70" s="290"/>
      <c r="H70" s="290"/>
      <c r="I70" s="290"/>
      <c r="J70" s="291"/>
    </row>
    <row r="71" spans="1:11" ht="32.25" customHeight="1" x14ac:dyDescent="0.25">
      <c r="A71" s="304"/>
      <c r="B71" s="292" t="s">
        <v>111</v>
      </c>
      <c r="C71" s="293"/>
      <c r="D71" s="293"/>
      <c r="E71" s="293"/>
      <c r="F71" s="293"/>
      <c r="G71" s="293"/>
      <c r="H71" s="293"/>
      <c r="I71" s="293"/>
      <c r="J71" s="294"/>
    </row>
    <row r="72" spans="1:11" ht="18.75" customHeight="1" x14ac:dyDescent="0.25">
      <c r="A72" s="304"/>
      <c r="B72" s="289" t="s">
        <v>100</v>
      </c>
      <c r="C72" s="290"/>
      <c r="D72" s="290"/>
      <c r="E72" s="290"/>
      <c r="F72" s="290"/>
      <c r="G72" s="290"/>
      <c r="H72" s="290"/>
      <c r="I72" s="290"/>
      <c r="J72" s="291"/>
    </row>
    <row r="73" spans="1:11" ht="29.25" customHeight="1" x14ac:dyDescent="0.25">
      <c r="A73" s="305"/>
      <c r="B73" s="231" t="s">
        <v>167</v>
      </c>
      <c r="C73" s="231"/>
      <c r="D73" s="231"/>
      <c r="E73" s="231"/>
      <c r="F73" s="231"/>
      <c r="G73" s="231"/>
      <c r="H73" s="231"/>
      <c r="I73" s="231"/>
      <c r="J73" s="231"/>
    </row>
    <row r="74" spans="1:11" ht="18.75" customHeight="1" x14ac:dyDescent="0.25">
      <c r="A74" s="327" t="s">
        <v>34</v>
      </c>
      <c r="B74" s="289" t="s">
        <v>99</v>
      </c>
      <c r="C74" s="290"/>
      <c r="D74" s="290"/>
      <c r="E74" s="290"/>
      <c r="F74" s="290"/>
      <c r="G74" s="290"/>
      <c r="H74" s="290"/>
      <c r="I74" s="290"/>
      <c r="J74" s="291"/>
    </row>
    <row r="75" spans="1:11" ht="42.75" customHeight="1" x14ac:dyDescent="0.25">
      <c r="A75" s="328"/>
      <c r="B75" s="292" t="s">
        <v>112</v>
      </c>
      <c r="C75" s="293"/>
      <c r="D75" s="293"/>
      <c r="E75" s="293"/>
      <c r="F75" s="293"/>
      <c r="G75" s="293"/>
      <c r="H75" s="293"/>
      <c r="I75" s="293"/>
      <c r="J75" s="294"/>
    </row>
    <row r="76" spans="1:11" ht="18.75" customHeight="1" x14ac:dyDescent="0.25">
      <c r="A76" s="328"/>
      <c r="B76" s="289" t="s">
        <v>100</v>
      </c>
      <c r="C76" s="290"/>
      <c r="D76" s="290"/>
      <c r="E76" s="290"/>
      <c r="F76" s="290"/>
      <c r="G76" s="290"/>
      <c r="H76" s="290"/>
      <c r="I76" s="290"/>
      <c r="J76" s="291"/>
    </row>
    <row r="77" spans="1:11" ht="43.5" customHeight="1" x14ac:dyDescent="0.25">
      <c r="A77" s="328"/>
      <c r="B77" s="231" t="s">
        <v>112</v>
      </c>
      <c r="C77" s="231"/>
      <c r="D77" s="231"/>
      <c r="E77" s="231"/>
      <c r="F77" s="231"/>
      <c r="G77" s="231"/>
      <c r="H77" s="231"/>
      <c r="I77" s="231"/>
      <c r="J77" s="231"/>
    </row>
    <row r="78" spans="1:11" ht="15.75" x14ac:dyDescent="0.25">
      <c r="A78" s="246" t="s">
        <v>35</v>
      </c>
      <c r="B78" s="179"/>
      <c r="C78" s="179"/>
      <c r="D78" s="179"/>
      <c r="E78" s="179"/>
      <c r="F78" s="179"/>
      <c r="G78" s="179"/>
      <c r="H78" s="179"/>
      <c r="I78" s="179"/>
      <c r="J78" s="247"/>
    </row>
    <row r="79" spans="1:11" ht="15.75" x14ac:dyDescent="0.25">
      <c r="A79" s="248" t="s">
        <v>36</v>
      </c>
      <c r="B79" s="249"/>
      <c r="C79" s="249"/>
      <c r="D79" s="249"/>
      <c r="E79" s="249"/>
      <c r="F79" s="249"/>
      <c r="G79" s="249"/>
      <c r="H79" s="249"/>
      <c r="I79" s="249"/>
      <c r="J79" s="250"/>
      <c r="K79" s="1"/>
    </row>
    <row r="80" spans="1:11" ht="23.25" customHeight="1" x14ac:dyDescent="0.25">
      <c r="A80" s="88" t="s">
        <v>99</v>
      </c>
      <c r="B80" s="278" t="s">
        <v>160</v>
      </c>
      <c r="C80" s="278"/>
      <c r="D80" s="278"/>
      <c r="E80" s="278"/>
      <c r="F80" s="278"/>
      <c r="G80" s="278"/>
      <c r="H80" s="278"/>
      <c r="I80" s="278"/>
      <c r="J80" s="279"/>
    </row>
    <row r="81" spans="1:41" ht="23.25" customHeight="1" x14ac:dyDescent="0.25">
      <c r="A81" s="88" t="s">
        <v>100</v>
      </c>
      <c r="B81" s="278" t="s">
        <v>168</v>
      </c>
      <c r="C81" s="278"/>
      <c r="D81" s="278"/>
      <c r="E81" s="278"/>
      <c r="F81" s="278"/>
      <c r="G81" s="278"/>
      <c r="H81" s="278"/>
      <c r="I81" s="278"/>
      <c r="J81" s="279"/>
    </row>
    <row r="82" spans="1:41" ht="15.75" x14ac:dyDescent="0.25">
      <c r="A82" s="240" t="s">
        <v>30</v>
      </c>
      <c r="B82" s="182"/>
      <c r="C82" s="182"/>
      <c r="D82" s="182"/>
      <c r="E82" s="182"/>
      <c r="F82" s="182"/>
      <c r="G82" s="182"/>
      <c r="H82" s="182"/>
      <c r="I82" s="182"/>
      <c r="J82" s="241"/>
      <c r="K82" s="1"/>
    </row>
    <row r="83" spans="1:41" s="8" customFormat="1" ht="15" customHeight="1" x14ac:dyDescent="0.25">
      <c r="A83" s="92" t="s">
        <v>31</v>
      </c>
      <c r="B83" s="295" t="s">
        <v>94</v>
      </c>
      <c r="C83" s="295"/>
      <c r="D83" s="295"/>
      <c r="E83" s="295"/>
      <c r="F83" s="295"/>
      <c r="G83" s="295"/>
      <c r="H83" s="295"/>
      <c r="I83" s="295"/>
      <c r="J83" s="296"/>
      <c r="L83"/>
      <c r="M83"/>
      <c r="N83"/>
      <c r="O83"/>
      <c r="P83"/>
      <c r="Q83"/>
      <c r="R83"/>
      <c r="S83"/>
      <c r="T83"/>
      <c r="U83"/>
      <c r="V83"/>
      <c r="W83"/>
      <c r="X83"/>
      <c r="Y83"/>
      <c r="Z83"/>
      <c r="AA83"/>
      <c r="AB83"/>
      <c r="AC83"/>
      <c r="AD83"/>
      <c r="AE83"/>
      <c r="AF83"/>
      <c r="AG83"/>
      <c r="AH83"/>
      <c r="AI83"/>
      <c r="AJ83"/>
      <c r="AK83"/>
      <c r="AL83"/>
      <c r="AM83"/>
      <c r="AN83"/>
      <c r="AO83"/>
    </row>
    <row r="84" spans="1:41" s="8" customFormat="1" ht="30" customHeight="1" x14ac:dyDescent="0.25">
      <c r="A84" s="92" t="s">
        <v>32</v>
      </c>
      <c r="B84" s="297" t="s">
        <v>104</v>
      </c>
      <c r="C84" s="297"/>
      <c r="D84" s="297"/>
      <c r="E84" s="297"/>
      <c r="F84" s="297"/>
      <c r="G84" s="297"/>
      <c r="H84" s="297"/>
      <c r="I84" s="297"/>
      <c r="J84" s="298"/>
      <c r="L84"/>
      <c r="M84"/>
      <c r="N84"/>
      <c r="O84"/>
      <c r="P84"/>
      <c r="Q84"/>
      <c r="R84"/>
      <c r="S84"/>
      <c r="T84"/>
      <c r="U84"/>
      <c r="V84"/>
      <c r="W84"/>
      <c r="X84"/>
      <c r="Y84"/>
      <c r="Z84"/>
      <c r="AA84"/>
      <c r="AB84"/>
      <c r="AC84"/>
      <c r="AD84"/>
      <c r="AE84"/>
      <c r="AF84"/>
      <c r="AG84"/>
      <c r="AH84"/>
      <c r="AI84"/>
      <c r="AJ84"/>
      <c r="AK84"/>
      <c r="AL84"/>
      <c r="AM84"/>
      <c r="AN84"/>
      <c r="AO84"/>
    </row>
    <row r="85" spans="1:41" s="8" customFormat="1" ht="18.75" hidden="1" customHeight="1" x14ac:dyDescent="0.25">
      <c r="B85" s="295" t="s">
        <v>97</v>
      </c>
      <c r="C85" s="295"/>
      <c r="D85" s="295"/>
      <c r="E85" s="295"/>
      <c r="F85" s="295"/>
      <c r="G85" s="295"/>
      <c r="H85" s="295"/>
      <c r="I85" s="295"/>
      <c r="J85" s="296"/>
      <c r="L85"/>
      <c r="M85"/>
      <c r="N85"/>
      <c r="O85"/>
      <c r="P85"/>
      <c r="Q85"/>
      <c r="R85"/>
      <c r="S85"/>
      <c r="T85"/>
      <c r="U85"/>
      <c r="V85"/>
      <c r="W85"/>
      <c r="X85"/>
      <c r="Y85"/>
      <c r="Z85"/>
      <c r="AA85"/>
      <c r="AB85"/>
      <c r="AC85"/>
      <c r="AD85"/>
      <c r="AE85"/>
      <c r="AF85"/>
      <c r="AG85"/>
      <c r="AH85"/>
      <c r="AI85"/>
      <c r="AJ85"/>
      <c r="AK85"/>
      <c r="AL85"/>
      <c r="AM85"/>
      <c r="AN85"/>
      <c r="AO85"/>
    </row>
    <row r="86" spans="1:41" s="8" customFormat="1" ht="17.25" hidden="1" customHeight="1" x14ac:dyDescent="0.25">
      <c r="A86" s="94"/>
      <c r="B86" s="299" t="s">
        <v>127</v>
      </c>
      <c r="C86" s="299"/>
      <c r="D86" s="299"/>
      <c r="E86" s="299"/>
      <c r="F86" s="299"/>
      <c r="G86" s="299"/>
      <c r="H86" s="299"/>
      <c r="I86" s="299"/>
      <c r="J86" s="300"/>
      <c r="L86"/>
      <c r="M86"/>
      <c r="N86"/>
      <c r="O86"/>
      <c r="P86"/>
      <c r="Q86"/>
      <c r="R86"/>
      <c r="S86"/>
      <c r="T86"/>
      <c r="U86"/>
      <c r="V86"/>
      <c r="W86"/>
      <c r="X86"/>
      <c r="Y86"/>
      <c r="Z86"/>
      <c r="AA86"/>
      <c r="AB86"/>
      <c r="AC86"/>
      <c r="AD86"/>
      <c r="AE86"/>
      <c r="AF86"/>
      <c r="AG86"/>
      <c r="AH86"/>
      <c r="AI86"/>
      <c r="AJ86"/>
      <c r="AK86"/>
      <c r="AL86"/>
      <c r="AM86"/>
      <c r="AN86"/>
      <c r="AO86"/>
    </row>
    <row r="87" spans="1:41" s="8" customFormat="1" ht="18.75" hidden="1" customHeight="1" x14ac:dyDescent="0.25">
      <c r="A87" s="94"/>
      <c r="B87" s="295" t="s">
        <v>98</v>
      </c>
      <c r="C87" s="295"/>
      <c r="D87" s="295"/>
      <c r="E87" s="295"/>
      <c r="F87" s="295"/>
      <c r="G87" s="295"/>
      <c r="H87" s="295"/>
      <c r="I87" s="295"/>
      <c r="J87" s="296"/>
      <c r="L87"/>
      <c r="M87"/>
      <c r="N87"/>
      <c r="O87"/>
      <c r="P87"/>
      <c r="Q87"/>
      <c r="R87"/>
      <c r="S87"/>
      <c r="T87"/>
      <c r="U87"/>
      <c r="V87"/>
      <c r="W87"/>
      <c r="X87"/>
      <c r="Y87"/>
      <c r="Z87"/>
      <c r="AA87"/>
      <c r="AB87"/>
      <c r="AC87"/>
      <c r="AD87"/>
      <c r="AE87"/>
      <c r="AF87"/>
      <c r="AG87"/>
      <c r="AH87"/>
      <c r="AI87"/>
      <c r="AJ87"/>
      <c r="AK87"/>
      <c r="AL87"/>
      <c r="AM87"/>
      <c r="AN87"/>
      <c r="AO87"/>
    </row>
    <row r="88" spans="1:41" s="8" customFormat="1" ht="17.25" hidden="1" customHeight="1" x14ac:dyDescent="0.25">
      <c r="A88" s="94"/>
      <c r="B88" s="299" t="s">
        <v>127</v>
      </c>
      <c r="C88" s="299"/>
      <c r="D88" s="299"/>
      <c r="E88" s="299"/>
      <c r="F88" s="299"/>
      <c r="G88" s="299"/>
      <c r="H88" s="299"/>
      <c r="I88" s="299"/>
      <c r="J88" s="300"/>
      <c r="L88"/>
      <c r="M88"/>
      <c r="N88"/>
      <c r="O88"/>
      <c r="P88"/>
      <c r="Q88"/>
      <c r="R88"/>
      <c r="S88"/>
      <c r="T88"/>
      <c r="U88"/>
      <c r="V88"/>
      <c r="W88"/>
      <c r="X88"/>
      <c r="Y88"/>
      <c r="Z88"/>
      <c r="AA88"/>
      <c r="AB88"/>
      <c r="AC88"/>
      <c r="AD88"/>
      <c r="AE88"/>
      <c r="AF88"/>
      <c r="AG88"/>
      <c r="AH88"/>
      <c r="AI88"/>
      <c r="AJ88"/>
      <c r="AK88"/>
      <c r="AL88"/>
      <c r="AM88"/>
      <c r="AN88"/>
      <c r="AO88"/>
    </row>
    <row r="89" spans="1:41" s="8" customFormat="1" ht="18.75" customHeight="1" x14ac:dyDescent="0.25">
      <c r="A89" s="329" t="s">
        <v>33</v>
      </c>
      <c r="B89" s="295" t="s">
        <v>99</v>
      </c>
      <c r="C89" s="295"/>
      <c r="D89" s="295"/>
      <c r="E89" s="295"/>
      <c r="F89" s="295"/>
      <c r="G89" s="295"/>
      <c r="H89" s="295"/>
      <c r="I89" s="295"/>
      <c r="J89" s="296"/>
      <c r="L89"/>
      <c r="M89"/>
      <c r="N89"/>
      <c r="O89"/>
      <c r="P89"/>
      <c r="Q89"/>
      <c r="R89"/>
      <c r="S89"/>
      <c r="T89"/>
      <c r="U89"/>
      <c r="V89"/>
      <c r="W89"/>
      <c r="X89"/>
      <c r="Y89"/>
      <c r="Z89"/>
      <c r="AA89"/>
      <c r="AB89"/>
      <c r="AC89"/>
      <c r="AD89"/>
      <c r="AE89"/>
      <c r="AF89"/>
      <c r="AG89"/>
      <c r="AH89"/>
      <c r="AI89"/>
      <c r="AJ89"/>
      <c r="AK89"/>
      <c r="AL89"/>
      <c r="AM89"/>
      <c r="AN89"/>
      <c r="AO89"/>
    </row>
    <row r="90" spans="1:41" s="8" customFormat="1" ht="37.5" customHeight="1" x14ac:dyDescent="0.25">
      <c r="A90" s="330"/>
      <c r="B90" s="301" t="s">
        <v>113</v>
      </c>
      <c r="C90" s="301"/>
      <c r="D90" s="301"/>
      <c r="E90" s="301"/>
      <c r="F90" s="301"/>
      <c r="G90" s="301"/>
      <c r="H90" s="301"/>
      <c r="I90" s="301"/>
      <c r="J90" s="302"/>
      <c r="L90"/>
      <c r="M90"/>
      <c r="N90"/>
      <c r="O90"/>
      <c r="P90"/>
      <c r="Q90"/>
      <c r="R90"/>
      <c r="S90"/>
      <c r="T90"/>
      <c r="U90"/>
      <c r="V90"/>
      <c r="W90"/>
      <c r="X90"/>
      <c r="Y90"/>
      <c r="Z90"/>
      <c r="AA90"/>
      <c r="AB90"/>
      <c r="AC90"/>
      <c r="AD90"/>
      <c r="AE90"/>
      <c r="AF90"/>
      <c r="AG90"/>
      <c r="AH90"/>
      <c r="AI90"/>
      <c r="AJ90"/>
      <c r="AK90"/>
      <c r="AL90"/>
      <c r="AM90"/>
      <c r="AN90"/>
      <c r="AO90"/>
    </row>
    <row r="91" spans="1:41" s="8" customFormat="1" ht="18.75" customHeight="1" x14ac:dyDescent="0.25">
      <c r="A91" s="330"/>
      <c r="B91" s="295" t="s">
        <v>100</v>
      </c>
      <c r="C91" s="295"/>
      <c r="D91" s="295"/>
      <c r="E91" s="295"/>
      <c r="F91" s="295"/>
      <c r="G91" s="295"/>
      <c r="H91" s="295"/>
      <c r="I91" s="295"/>
      <c r="J91" s="296"/>
      <c r="L91"/>
      <c r="M91"/>
      <c r="N91"/>
      <c r="O91"/>
      <c r="P91"/>
      <c r="Q91"/>
      <c r="R91"/>
      <c r="S91"/>
      <c r="T91"/>
      <c r="U91"/>
      <c r="V91"/>
      <c r="W91"/>
      <c r="X91"/>
      <c r="Y91"/>
      <c r="Z91"/>
      <c r="AA91"/>
      <c r="AB91"/>
      <c r="AC91"/>
      <c r="AD91"/>
      <c r="AE91"/>
      <c r="AF91"/>
      <c r="AG91"/>
      <c r="AH91"/>
      <c r="AI91"/>
      <c r="AJ91"/>
      <c r="AK91"/>
      <c r="AL91"/>
      <c r="AM91"/>
      <c r="AN91"/>
      <c r="AO91"/>
    </row>
    <row r="92" spans="1:41" s="8" customFormat="1" ht="36" customHeight="1" x14ac:dyDescent="0.25">
      <c r="A92" s="331"/>
      <c r="B92" s="231" t="s">
        <v>169</v>
      </c>
      <c r="C92" s="231"/>
      <c r="D92" s="231"/>
      <c r="E92" s="231"/>
      <c r="F92" s="231"/>
      <c r="G92" s="231"/>
      <c r="H92" s="231"/>
      <c r="I92" s="231"/>
      <c r="J92" s="231"/>
      <c r="L92"/>
      <c r="M92"/>
      <c r="N92"/>
      <c r="O92"/>
      <c r="P92"/>
      <c r="Q92"/>
      <c r="R92"/>
      <c r="S92"/>
      <c r="T92"/>
      <c r="U92"/>
      <c r="V92"/>
      <c r="W92"/>
      <c r="X92"/>
      <c r="Y92"/>
      <c r="Z92"/>
      <c r="AA92"/>
      <c r="AB92"/>
      <c r="AC92"/>
      <c r="AD92"/>
      <c r="AE92"/>
      <c r="AF92"/>
      <c r="AG92"/>
      <c r="AH92"/>
      <c r="AI92"/>
      <c r="AJ92"/>
      <c r="AK92"/>
      <c r="AL92"/>
      <c r="AM92"/>
      <c r="AN92"/>
      <c r="AO92"/>
    </row>
    <row r="93" spans="1:41" s="8" customFormat="1" ht="18.75" customHeight="1" x14ac:dyDescent="0.25">
      <c r="A93" s="329" t="s">
        <v>34</v>
      </c>
      <c r="B93" s="295" t="s">
        <v>99</v>
      </c>
      <c r="C93" s="295"/>
      <c r="D93" s="295"/>
      <c r="E93" s="295"/>
      <c r="F93" s="295"/>
      <c r="G93" s="295"/>
      <c r="H93" s="295"/>
      <c r="I93" s="295"/>
      <c r="J93" s="296"/>
      <c r="L93"/>
      <c r="M93"/>
      <c r="N93"/>
      <c r="O93"/>
      <c r="P93"/>
      <c r="Q93"/>
      <c r="R93"/>
      <c r="S93"/>
      <c r="T93"/>
      <c r="U93"/>
      <c r="V93"/>
      <c r="W93"/>
      <c r="X93"/>
      <c r="Y93"/>
      <c r="Z93"/>
      <c r="AA93"/>
      <c r="AB93"/>
      <c r="AC93"/>
      <c r="AD93"/>
      <c r="AE93"/>
      <c r="AF93"/>
      <c r="AG93"/>
      <c r="AH93"/>
      <c r="AI93"/>
      <c r="AJ93"/>
      <c r="AK93"/>
      <c r="AL93"/>
      <c r="AM93"/>
      <c r="AN93"/>
      <c r="AO93"/>
    </row>
    <row r="94" spans="1:41" s="8" customFormat="1" ht="39.75" customHeight="1" x14ac:dyDescent="0.25">
      <c r="A94" s="330"/>
      <c r="B94" s="301" t="s">
        <v>114</v>
      </c>
      <c r="C94" s="301"/>
      <c r="D94" s="301"/>
      <c r="E94" s="301"/>
      <c r="F94" s="301"/>
      <c r="G94" s="301"/>
      <c r="H94" s="301"/>
      <c r="I94" s="301"/>
      <c r="J94" s="302"/>
      <c r="L94"/>
      <c r="M94"/>
      <c r="N94"/>
      <c r="O94"/>
      <c r="P94"/>
      <c r="Q94"/>
      <c r="R94"/>
      <c r="S94"/>
      <c r="T94"/>
      <c r="U94"/>
      <c r="V94"/>
      <c r="W94"/>
      <c r="X94"/>
      <c r="Y94"/>
      <c r="Z94"/>
      <c r="AA94"/>
      <c r="AB94"/>
      <c r="AC94"/>
      <c r="AD94"/>
      <c r="AE94"/>
      <c r="AF94"/>
      <c r="AG94"/>
      <c r="AH94"/>
      <c r="AI94"/>
      <c r="AJ94"/>
      <c r="AK94"/>
      <c r="AL94"/>
      <c r="AM94"/>
      <c r="AN94"/>
      <c r="AO94"/>
    </row>
    <row r="95" spans="1:41" ht="18.75" customHeight="1" x14ac:dyDescent="0.25">
      <c r="A95" s="330"/>
      <c r="B95" s="295" t="s">
        <v>100</v>
      </c>
      <c r="C95" s="295"/>
      <c r="D95" s="295"/>
      <c r="E95" s="295"/>
      <c r="F95" s="295"/>
      <c r="G95" s="295"/>
      <c r="H95" s="295"/>
      <c r="I95" s="295"/>
      <c r="J95" s="296"/>
    </row>
    <row r="96" spans="1:41" ht="40.5" customHeight="1" x14ac:dyDescent="0.25">
      <c r="A96" s="331"/>
      <c r="B96" s="231" t="s">
        <v>170</v>
      </c>
      <c r="C96" s="231"/>
      <c r="D96" s="231"/>
      <c r="E96" s="231"/>
      <c r="F96" s="231"/>
      <c r="G96" s="231"/>
      <c r="H96" s="231"/>
      <c r="I96" s="231"/>
      <c r="J96" s="231"/>
    </row>
    <row r="97" spans="1:11" ht="15.75" x14ac:dyDescent="0.25">
      <c r="A97" s="246" t="s">
        <v>35</v>
      </c>
      <c r="B97" s="179"/>
      <c r="C97" s="179"/>
      <c r="D97" s="179"/>
      <c r="E97" s="179"/>
      <c r="F97" s="179"/>
      <c r="G97" s="179"/>
      <c r="H97" s="179"/>
      <c r="I97" s="179"/>
      <c r="J97" s="247"/>
    </row>
    <row r="98" spans="1:11" ht="15.75" x14ac:dyDescent="0.25">
      <c r="A98" s="248" t="s">
        <v>36</v>
      </c>
      <c r="B98" s="249"/>
      <c r="C98" s="249"/>
      <c r="D98" s="249"/>
      <c r="E98" s="249"/>
      <c r="F98" s="249"/>
      <c r="G98" s="249"/>
      <c r="H98" s="249"/>
      <c r="I98" s="249"/>
      <c r="J98" s="250"/>
      <c r="K98" s="1"/>
    </row>
    <row r="99" spans="1:11" ht="23.25" customHeight="1" x14ac:dyDescent="0.25">
      <c r="A99" s="88" t="s">
        <v>99</v>
      </c>
      <c r="B99" s="299" t="s">
        <v>115</v>
      </c>
      <c r="C99" s="299"/>
      <c r="D99" s="299"/>
      <c r="E99" s="299"/>
      <c r="F99" s="299"/>
      <c r="G99" s="299"/>
      <c r="H99" s="299"/>
      <c r="I99" s="299"/>
      <c r="J99" s="300"/>
    </row>
    <row r="100" spans="1:11" ht="23.25" customHeight="1" x14ac:dyDescent="0.25">
      <c r="A100" s="88" t="s">
        <v>100</v>
      </c>
      <c r="B100" s="299" t="s">
        <v>115</v>
      </c>
      <c r="C100" s="299"/>
      <c r="D100" s="299"/>
      <c r="E100" s="299"/>
      <c r="F100" s="299"/>
      <c r="G100" s="299"/>
      <c r="H100" s="299"/>
      <c r="I100" s="299"/>
      <c r="J100" s="300"/>
    </row>
    <row r="101" spans="1:11" ht="15.75" x14ac:dyDescent="0.25">
      <c r="A101" s="311" t="s">
        <v>30</v>
      </c>
      <c r="B101" s="312"/>
      <c r="C101" s="312"/>
      <c r="D101" s="312"/>
      <c r="E101" s="312"/>
      <c r="F101" s="312"/>
      <c r="G101" s="312"/>
      <c r="H101" s="312"/>
      <c r="I101" s="312"/>
      <c r="J101" s="313"/>
      <c r="K101" s="1"/>
    </row>
    <row r="102" spans="1:11" ht="21" customHeight="1" x14ac:dyDescent="0.25">
      <c r="A102" s="92" t="s">
        <v>31</v>
      </c>
      <c r="B102" s="295" t="s">
        <v>95</v>
      </c>
      <c r="C102" s="295"/>
      <c r="D102" s="295"/>
      <c r="E102" s="295"/>
      <c r="F102" s="295"/>
      <c r="G102" s="295"/>
      <c r="H102" s="295"/>
      <c r="I102" s="295"/>
      <c r="J102" s="296"/>
    </row>
    <row r="103" spans="1:11" ht="48.75" customHeight="1" x14ac:dyDescent="0.25">
      <c r="A103" s="89" t="s">
        <v>32</v>
      </c>
      <c r="B103" s="314" t="s">
        <v>105</v>
      </c>
      <c r="C103" s="314"/>
      <c r="D103" s="314"/>
      <c r="E103" s="314"/>
      <c r="F103" s="314"/>
      <c r="G103" s="314"/>
      <c r="H103" s="314"/>
      <c r="I103" s="314"/>
      <c r="J103" s="315"/>
    </row>
    <row r="104" spans="1:11" ht="18.75" customHeight="1" x14ac:dyDescent="0.25">
      <c r="A104" s="303" t="s">
        <v>33</v>
      </c>
      <c r="B104" s="306" t="s">
        <v>99</v>
      </c>
      <c r="C104" s="307"/>
      <c r="D104" s="307"/>
      <c r="E104" s="307"/>
      <c r="F104" s="307"/>
      <c r="G104" s="307"/>
      <c r="H104" s="307"/>
      <c r="I104" s="307"/>
      <c r="J104" s="308"/>
    </row>
    <row r="105" spans="1:11" ht="43.5" customHeight="1" x14ac:dyDescent="0.25">
      <c r="A105" s="304"/>
      <c r="B105" s="309" t="s">
        <v>116</v>
      </c>
      <c r="C105" s="301"/>
      <c r="D105" s="301"/>
      <c r="E105" s="301"/>
      <c r="F105" s="301"/>
      <c r="G105" s="301"/>
      <c r="H105" s="301"/>
      <c r="I105" s="301"/>
      <c r="J105" s="302"/>
    </row>
    <row r="106" spans="1:11" ht="18.75" customHeight="1" x14ac:dyDescent="0.25">
      <c r="A106" s="304"/>
      <c r="B106" s="310" t="s">
        <v>100</v>
      </c>
      <c r="C106" s="295"/>
      <c r="D106" s="295"/>
      <c r="E106" s="295"/>
      <c r="F106" s="295"/>
      <c r="G106" s="295"/>
      <c r="H106" s="295"/>
      <c r="I106" s="295"/>
      <c r="J106" s="296"/>
    </row>
    <row r="107" spans="1:11" ht="43.5" customHeight="1" x14ac:dyDescent="0.25">
      <c r="A107" s="305"/>
      <c r="B107" s="287" t="s">
        <v>171</v>
      </c>
      <c r="C107" s="288"/>
      <c r="D107" s="288"/>
      <c r="E107" s="288"/>
      <c r="F107" s="288"/>
      <c r="G107" s="288"/>
      <c r="H107" s="288"/>
      <c r="I107" s="288"/>
      <c r="J107" s="288"/>
    </row>
    <row r="108" spans="1:11" ht="18.75" customHeight="1" x14ac:dyDescent="0.25">
      <c r="A108" s="332" t="s">
        <v>34</v>
      </c>
      <c r="B108" s="295" t="s">
        <v>99</v>
      </c>
      <c r="C108" s="295"/>
      <c r="D108" s="295"/>
      <c r="E108" s="295"/>
      <c r="F108" s="295"/>
      <c r="G108" s="295"/>
      <c r="H108" s="295"/>
      <c r="I108" s="295"/>
      <c r="J108" s="296"/>
    </row>
    <row r="109" spans="1:11" ht="32.25" customHeight="1" x14ac:dyDescent="0.25">
      <c r="A109" s="330"/>
      <c r="B109" s="301" t="s">
        <v>117</v>
      </c>
      <c r="C109" s="301"/>
      <c r="D109" s="301"/>
      <c r="E109" s="301"/>
      <c r="F109" s="301"/>
      <c r="G109" s="301"/>
      <c r="H109" s="301"/>
      <c r="I109" s="301"/>
      <c r="J109" s="302"/>
    </row>
    <row r="110" spans="1:11" ht="18.75" customHeight="1" x14ac:dyDescent="0.25">
      <c r="A110" s="330"/>
      <c r="B110" s="295" t="s">
        <v>100</v>
      </c>
      <c r="C110" s="295"/>
      <c r="D110" s="295"/>
      <c r="E110" s="295"/>
      <c r="F110" s="295"/>
      <c r="G110" s="295"/>
      <c r="H110" s="295"/>
      <c r="I110" s="295"/>
      <c r="J110" s="296"/>
    </row>
    <row r="111" spans="1:11" ht="23.25" customHeight="1" x14ac:dyDescent="0.25">
      <c r="A111" s="331"/>
      <c r="B111" s="231" t="s">
        <v>172</v>
      </c>
      <c r="C111" s="231"/>
      <c r="D111" s="231"/>
      <c r="E111" s="231"/>
      <c r="F111" s="231"/>
      <c r="G111" s="231"/>
      <c r="H111" s="231"/>
      <c r="I111" s="231"/>
      <c r="J111" s="231"/>
    </row>
    <row r="112" spans="1:11" ht="15.75" x14ac:dyDescent="0.25">
      <c r="A112" s="316" t="s">
        <v>35</v>
      </c>
      <c r="B112" s="317"/>
      <c r="C112" s="317"/>
      <c r="D112" s="317"/>
      <c r="E112" s="317"/>
      <c r="F112" s="317"/>
      <c r="G112" s="317"/>
      <c r="H112" s="317"/>
      <c r="I112" s="317"/>
      <c r="J112" s="318"/>
    </row>
    <row r="113" spans="1:11" ht="15.75" x14ac:dyDescent="0.25">
      <c r="A113" s="319" t="s">
        <v>36</v>
      </c>
      <c r="B113" s="320"/>
      <c r="C113" s="320"/>
      <c r="D113" s="320"/>
      <c r="E113" s="320"/>
      <c r="F113" s="320"/>
      <c r="G113" s="320"/>
      <c r="H113" s="320"/>
      <c r="I113" s="320"/>
      <c r="J113" s="321"/>
      <c r="K113" s="1"/>
    </row>
    <row r="114" spans="1:11" ht="23.25" customHeight="1" x14ac:dyDescent="0.25">
      <c r="A114" s="88" t="s">
        <v>99</v>
      </c>
      <c r="B114" s="278" t="s">
        <v>127</v>
      </c>
      <c r="C114" s="278"/>
      <c r="D114" s="278"/>
      <c r="E114" s="278"/>
      <c r="F114" s="278"/>
      <c r="G114" s="278"/>
      <c r="H114" s="278"/>
      <c r="I114" s="278"/>
      <c r="J114" s="279"/>
    </row>
    <row r="115" spans="1:11" ht="23.25" customHeight="1" x14ac:dyDescent="0.25">
      <c r="A115" s="88" t="s">
        <v>100</v>
      </c>
      <c r="B115" s="278" t="s">
        <v>127</v>
      </c>
      <c r="C115" s="278"/>
      <c r="D115" s="278"/>
      <c r="E115" s="278"/>
      <c r="F115" s="278"/>
      <c r="G115" s="278"/>
      <c r="H115" s="278"/>
      <c r="I115" s="278"/>
      <c r="J115" s="279"/>
    </row>
    <row r="116" spans="1:11" ht="15.75" x14ac:dyDescent="0.25">
      <c r="A116" s="311" t="s">
        <v>30</v>
      </c>
      <c r="B116" s="312"/>
      <c r="C116" s="312"/>
      <c r="D116" s="312"/>
      <c r="E116" s="312"/>
      <c r="F116" s="312"/>
      <c r="G116" s="312"/>
      <c r="H116" s="312"/>
      <c r="I116" s="312"/>
      <c r="J116" s="313"/>
      <c r="K116" s="1"/>
    </row>
    <row r="117" spans="1:11" ht="21" customHeight="1" x14ac:dyDescent="0.25">
      <c r="A117" s="92" t="s">
        <v>31</v>
      </c>
      <c r="B117" s="295" t="s">
        <v>96</v>
      </c>
      <c r="C117" s="295"/>
      <c r="D117" s="295"/>
      <c r="E117" s="295"/>
      <c r="F117" s="295"/>
      <c r="G117" s="295"/>
      <c r="H117" s="295"/>
      <c r="I117" s="295"/>
      <c r="J117" s="296"/>
    </row>
    <row r="118" spans="1:11" ht="48" customHeight="1" x14ac:dyDescent="0.25">
      <c r="A118" s="89" t="s">
        <v>32</v>
      </c>
      <c r="B118" s="314" t="s">
        <v>106</v>
      </c>
      <c r="C118" s="314"/>
      <c r="D118" s="314"/>
      <c r="E118" s="314"/>
      <c r="F118" s="314"/>
      <c r="G118" s="314"/>
      <c r="H118" s="314"/>
      <c r="I118" s="314"/>
      <c r="J118" s="315"/>
    </row>
    <row r="119" spans="1:11" ht="18.75" customHeight="1" x14ac:dyDescent="0.25">
      <c r="A119" s="303" t="s">
        <v>33</v>
      </c>
      <c r="B119" s="310" t="s">
        <v>99</v>
      </c>
      <c r="C119" s="295"/>
      <c r="D119" s="295"/>
      <c r="E119" s="295"/>
      <c r="F119" s="295"/>
      <c r="G119" s="295"/>
      <c r="H119" s="295"/>
      <c r="I119" s="295"/>
      <c r="J119" s="296"/>
    </row>
    <row r="120" spans="1:11" ht="101.25" customHeight="1" x14ac:dyDescent="0.25">
      <c r="A120" s="304"/>
      <c r="B120" s="335" t="s">
        <v>107</v>
      </c>
      <c r="C120" s="336"/>
      <c r="D120" s="336"/>
      <c r="E120" s="336"/>
      <c r="F120" s="336"/>
      <c r="G120" s="336"/>
      <c r="H120" s="336"/>
      <c r="I120" s="336"/>
      <c r="J120" s="337"/>
    </row>
    <row r="121" spans="1:11" ht="18.75" customHeight="1" x14ac:dyDescent="0.25">
      <c r="A121" s="304"/>
      <c r="B121" s="306" t="s">
        <v>100</v>
      </c>
      <c r="C121" s="307"/>
      <c r="D121" s="307"/>
      <c r="E121" s="307"/>
      <c r="F121" s="307"/>
      <c r="G121" s="307"/>
      <c r="H121" s="307"/>
      <c r="I121" s="307"/>
      <c r="J121" s="308"/>
    </row>
    <row r="122" spans="1:11" ht="43.5" customHeight="1" x14ac:dyDescent="0.25">
      <c r="A122" s="305"/>
      <c r="B122" s="261" t="s">
        <v>173</v>
      </c>
      <c r="C122" s="262"/>
      <c r="D122" s="262"/>
      <c r="E122" s="262"/>
      <c r="F122" s="262"/>
      <c r="G122" s="262"/>
      <c r="H122" s="262"/>
      <c r="I122" s="262"/>
      <c r="J122" s="262"/>
    </row>
    <row r="123" spans="1:11" ht="18.75" customHeight="1" x14ac:dyDescent="0.25">
      <c r="A123" s="332" t="s">
        <v>34</v>
      </c>
      <c r="B123" s="295" t="s">
        <v>99</v>
      </c>
      <c r="C123" s="295"/>
      <c r="D123" s="295"/>
      <c r="E123" s="295"/>
      <c r="F123" s="295"/>
      <c r="G123" s="295"/>
      <c r="H123" s="295"/>
      <c r="I123" s="295"/>
      <c r="J123" s="296"/>
    </row>
    <row r="124" spans="1:11" ht="16.5" customHeight="1" x14ac:dyDescent="0.25">
      <c r="A124" s="330"/>
      <c r="B124" s="301" t="s">
        <v>118</v>
      </c>
      <c r="C124" s="301"/>
      <c r="D124" s="301"/>
      <c r="E124" s="301"/>
      <c r="F124" s="301"/>
      <c r="G124" s="301"/>
      <c r="H124" s="301"/>
      <c r="I124" s="301"/>
      <c r="J124" s="302"/>
    </row>
    <row r="125" spans="1:11" ht="18.75" customHeight="1" x14ac:dyDescent="0.25">
      <c r="A125" s="330"/>
      <c r="B125" s="295" t="s">
        <v>100</v>
      </c>
      <c r="C125" s="295"/>
      <c r="D125" s="295"/>
      <c r="E125" s="295"/>
      <c r="F125" s="295"/>
      <c r="G125" s="295"/>
      <c r="H125" s="295"/>
      <c r="I125" s="295"/>
      <c r="J125" s="296"/>
    </row>
    <row r="126" spans="1:11" ht="18" customHeight="1" x14ac:dyDescent="0.25">
      <c r="A126" s="331"/>
      <c r="B126" s="333" t="s">
        <v>174</v>
      </c>
      <c r="C126" s="333"/>
      <c r="D126" s="333"/>
      <c r="E126" s="333"/>
      <c r="F126" s="333"/>
      <c r="G126" s="333"/>
      <c r="H126" s="333"/>
      <c r="I126" s="333"/>
      <c r="J126" s="334"/>
    </row>
    <row r="127" spans="1:11" ht="15.75" x14ac:dyDescent="0.25">
      <c r="A127" s="316" t="s">
        <v>35</v>
      </c>
      <c r="B127" s="317"/>
      <c r="C127" s="317"/>
      <c r="D127" s="317"/>
      <c r="E127" s="317"/>
      <c r="F127" s="317"/>
      <c r="G127" s="317"/>
      <c r="H127" s="317"/>
      <c r="I127" s="317"/>
      <c r="J127" s="318"/>
    </row>
    <row r="128" spans="1:11" ht="15.75" x14ac:dyDescent="0.25">
      <c r="A128" s="319" t="s">
        <v>36</v>
      </c>
      <c r="B128" s="320"/>
      <c r="C128" s="320"/>
      <c r="D128" s="320"/>
      <c r="E128" s="320"/>
      <c r="F128" s="320"/>
      <c r="G128" s="320"/>
      <c r="H128" s="320"/>
      <c r="I128" s="320"/>
      <c r="J128" s="321"/>
      <c r="K128" s="1"/>
    </row>
    <row r="129" spans="1:10" ht="36" customHeight="1" x14ac:dyDescent="0.25">
      <c r="A129" s="88" t="s">
        <v>99</v>
      </c>
      <c r="B129" s="251" t="s">
        <v>126</v>
      </c>
      <c r="C129" s="251"/>
      <c r="D129" s="251"/>
      <c r="E129" s="251"/>
      <c r="F129" s="251"/>
      <c r="G129" s="251"/>
      <c r="H129" s="251"/>
      <c r="I129" s="251"/>
      <c r="J129" s="252"/>
    </row>
    <row r="130" spans="1:10" ht="31.5" customHeight="1" x14ac:dyDescent="0.25">
      <c r="A130" s="93" t="s">
        <v>100</v>
      </c>
      <c r="B130" s="322" t="s">
        <v>175</v>
      </c>
      <c r="C130" s="322"/>
      <c r="D130" s="322"/>
      <c r="E130" s="322"/>
      <c r="F130" s="322"/>
      <c r="G130" s="322"/>
      <c r="H130" s="322"/>
      <c r="I130" s="322"/>
      <c r="J130" s="323"/>
    </row>
    <row r="131" spans="1:10" ht="27.75" customHeight="1" x14ac:dyDescent="0.25">
      <c r="A131" s="17"/>
      <c r="B131" s="17"/>
      <c r="C131" s="17"/>
      <c r="D131" s="17"/>
      <c r="E131" s="17"/>
      <c r="F131" s="17"/>
      <c r="G131" s="17"/>
      <c r="H131" s="17"/>
      <c r="I131" s="17"/>
      <c r="J131" s="17"/>
    </row>
    <row r="132" spans="1:10" ht="30.75" customHeight="1" x14ac:dyDescent="0.25">
      <c r="A132" s="147"/>
      <c r="B132" s="147"/>
      <c r="C132" s="147"/>
      <c r="D132" s="147"/>
      <c r="E132" s="147"/>
      <c r="F132" s="147"/>
      <c r="G132" s="147"/>
      <c r="H132" s="147"/>
      <c r="I132" s="147"/>
      <c r="J132" s="147"/>
    </row>
  </sheetData>
  <mergeCells count="146">
    <mergeCell ref="B129:J129"/>
    <mergeCell ref="B130:J130"/>
    <mergeCell ref="A132:J132"/>
    <mergeCell ref="A55:A58"/>
    <mergeCell ref="A59:A62"/>
    <mergeCell ref="A74:A77"/>
    <mergeCell ref="A70:A73"/>
    <mergeCell ref="A89:A92"/>
    <mergeCell ref="A93:A96"/>
    <mergeCell ref="A108:A111"/>
    <mergeCell ref="B125:J125"/>
    <mergeCell ref="B126:J126"/>
    <mergeCell ref="A127:J127"/>
    <mergeCell ref="A128:J128"/>
    <mergeCell ref="A123:A126"/>
    <mergeCell ref="B121:J121"/>
    <mergeCell ref="B122:J122"/>
    <mergeCell ref="B123:J123"/>
    <mergeCell ref="B124:J124"/>
    <mergeCell ref="B118:J118"/>
    <mergeCell ref="B119:J119"/>
    <mergeCell ref="B120:J120"/>
    <mergeCell ref="B114:J114"/>
    <mergeCell ref="B115:J115"/>
    <mergeCell ref="A116:J116"/>
    <mergeCell ref="B117:J117"/>
    <mergeCell ref="A119:A122"/>
    <mergeCell ref="B108:J108"/>
    <mergeCell ref="B109:J109"/>
    <mergeCell ref="B110:J110"/>
    <mergeCell ref="B111:J111"/>
    <mergeCell ref="A112:J112"/>
    <mergeCell ref="A113:J113"/>
    <mergeCell ref="A104:A107"/>
    <mergeCell ref="B104:J104"/>
    <mergeCell ref="B105:J105"/>
    <mergeCell ref="B106:J106"/>
    <mergeCell ref="B107:J107"/>
    <mergeCell ref="B100:J100"/>
    <mergeCell ref="A101:J101"/>
    <mergeCell ref="B102:J102"/>
    <mergeCell ref="B103:J103"/>
    <mergeCell ref="B96:J96"/>
    <mergeCell ref="A97:J97"/>
    <mergeCell ref="A98:J98"/>
    <mergeCell ref="B99:J99"/>
    <mergeCell ref="B91:J91"/>
    <mergeCell ref="B92:J92"/>
    <mergeCell ref="B93:J93"/>
    <mergeCell ref="B94:J94"/>
    <mergeCell ref="B95:J95"/>
    <mergeCell ref="A82:J82"/>
    <mergeCell ref="B83:J83"/>
    <mergeCell ref="B84:J84"/>
    <mergeCell ref="B85:J85"/>
    <mergeCell ref="B86:J86"/>
    <mergeCell ref="B87:J87"/>
    <mergeCell ref="B88:J88"/>
    <mergeCell ref="B89:J89"/>
    <mergeCell ref="B90:J90"/>
    <mergeCell ref="A78:J78"/>
    <mergeCell ref="A79:J79"/>
    <mergeCell ref="B80:J80"/>
    <mergeCell ref="B81:J81"/>
    <mergeCell ref="B74:J74"/>
    <mergeCell ref="B75:J75"/>
    <mergeCell ref="B76:J76"/>
    <mergeCell ref="B77:J77"/>
    <mergeCell ref="B70:J70"/>
    <mergeCell ref="B71:J71"/>
    <mergeCell ref="B72:J72"/>
    <mergeCell ref="B73:J73"/>
    <mergeCell ref="B65:J65"/>
    <mergeCell ref="B66:J66"/>
    <mergeCell ref="A67:J67"/>
    <mergeCell ref="B68:J68"/>
    <mergeCell ref="B69:J69"/>
    <mergeCell ref="B61:J61"/>
    <mergeCell ref="B62:J62"/>
    <mergeCell ref="A63:J63"/>
    <mergeCell ref="A64:J64"/>
    <mergeCell ref="B57:J57"/>
    <mergeCell ref="B58:J58"/>
    <mergeCell ref="B59:J59"/>
    <mergeCell ref="B60:J60"/>
    <mergeCell ref="A52:J52"/>
    <mergeCell ref="B53:J53"/>
    <mergeCell ref="B54:J54"/>
    <mergeCell ref="B55:J55"/>
    <mergeCell ref="B56:J56"/>
    <mergeCell ref="A48:J48"/>
    <mergeCell ref="A49:J49"/>
    <mergeCell ref="B50:J50"/>
    <mergeCell ref="B51:J51"/>
    <mergeCell ref="A44:A47"/>
    <mergeCell ref="B44:J44"/>
    <mergeCell ref="B45:J45"/>
    <mergeCell ref="B46:J46"/>
    <mergeCell ref="B47:J47"/>
    <mergeCell ref="A40:A43"/>
    <mergeCell ref="B40:J40"/>
    <mergeCell ref="B41:J41"/>
    <mergeCell ref="B42:J42"/>
    <mergeCell ref="B43:J43"/>
    <mergeCell ref="A37:J37"/>
    <mergeCell ref="B38:J38"/>
    <mergeCell ref="B39:J39"/>
    <mergeCell ref="A27:J27"/>
    <mergeCell ref="C28:D28"/>
    <mergeCell ref="E28:F28"/>
    <mergeCell ref="G28:H28"/>
    <mergeCell ref="I28:J28"/>
    <mergeCell ref="A36:J36"/>
    <mergeCell ref="A24:J24"/>
    <mergeCell ref="A25:B25"/>
    <mergeCell ref="C25:E25"/>
    <mergeCell ref="F25:H25"/>
    <mergeCell ref="I25:J25"/>
    <mergeCell ref="A26:B26"/>
    <mergeCell ref="C26:E26"/>
    <mergeCell ref="F26:H26"/>
    <mergeCell ref="I26:J26"/>
    <mergeCell ref="A18:J18"/>
    <mergeCell ref="B19:J19"/>
    <mergeCell ref="B20:J20"/>
    <mergeCell ref="B21:J21"/>
    <mergeCell ref="B22:J22"/>
    <mergeCell ref="A23:J23"/>
    <mergeCell ref="B12:J12"/>
    <mergeCell ref="B13:J13"/>
    <mergeCell ref="A14:J14"/>
    <mergeCell ref="C15:J15"/>
    <mergeCell ref="C16:J16"/>
    <mergeCell ref="C17:J17"/>
    <mergeCell ref="A6:J6"/>
    <mergeCell ref="A7:J7"/>
    <mergeCell ref="A8:J8"/>
    <mergeCell ref="B9:J9"/>
    <mergeCell ref="B10:J10"/>
    <mergeCell ref="B11:J11"/>
    <mergeCell ref="B2:J2"/>
    <mergeCell ref="B3:C3"/>
    <mergeCell ref="D3:H3"/>
    <mergeCell ref="B4:C4"/>
    <mergeCell ref="D4:H4"/>
    <mergeCell ref="A5:J5"/>
  </mergeCells>
  <dataValidations count="14">
    <dataValidation allowBlank="1" showInputMessage="1" showErrorMessage="1" prompt="¿En qué consiste el programa?" sqref="B20:J20"/>
    <dataValidation allowBlank="1" showInputMessage="1" showErrorMessage="1" prompt="Oportunidades de mejora identificadas" sqref="A66 A100 A115 A131:J131 A51 A81 A130"/>
    <dataValidation allowBlank="1" showInputMessage="1" showErrorMessage="1" prompt="1. Describir lo plasmado en el presupuesto_x000a_2. Describir lo alcanzado en términos financieros y de producción " sqref="B106:J106 B40:J40 B44:J44 B55:J55 B59:J59 B70:J70 C85:J85 C89:J89 B110:J110 B74:J74 B93:J93 B95:J95 B104:J104 B108:J108 B123:J123 B46:J46 B61:J61 B76:J76 C87:J87 B85:B89 B42:J42 B57:J57 B72:J72 B91:J91 B121:J121 B125:J125 B119:J119"/>
    <dataValidation allowBlank="1" showInputMessage="1" showErrorMessage="1" prompt="Nombre del producto" sqref="B117:J117 B102:J102 B83:J83 B68:J68 B53:J53 B38:J38"/>
    <dataValidation allowBlank="1" showInputMessage="1" showErrorMessage="1" prompt="¿A quién va dirigido el programa?, ¿qué característica tiene esta población que requiere ser beneficiada?" sqref="B21:J21"/>
    <dataValidation allowBlank="1" showInputMessage="1" prompt="Nombre del capítulo" sqref="B9:J11"/>
    <dataValidation allowBlank="1" showInputMessage="1" showErrorMessage="1" prompt="Presupuesto del programa" sqref="A26:C26 F26"/>
    <dataValidation allowBlank="1" sqref="A9"/>
    <dataValidation allowBlank="1" showInputMessage="1" showErrorMessage="1" prompt="Nombre del indicador" sqref="B29"/>
    <dataValidation allowBlank="1" showInputMessage="1" showErrorMessage="1" prompt="Nombre de cada producto" sqref="A29"/>
    <dataValidation allowBlank="1" showInputMessage="1" showErrorMessage="1" prompt="Monto presupuestado para el producto" sqref="F29:F35 D29:D35"/>
    <dataValidation allowBlank="1" showInputMessage="1" showErrorMessage="1" prompt="Meta anual del indicador" sqref="C29:C35 E29:E35 G34"/>
    <dataValidation allowBlank="1" showInputMessage="1" showErrorMessage="1" prompt="Monto ejecutado en el trimestre" sqref="H29"/>
    <dataValidation allowBlank="1" showInputMessage="1" showErrorMessage="1" prompt="Meta alcanzada en el trimestre" sqref="H30:H35 G29:G33 G35"/>
  </dataValidations>
  <printOptions horizontalCentered="1"/>
  <pageMargins left="0.39370078740157483" right="0.39370078740157483" top="0.59055118110236227" bottom="0.59055118110236227" header="0.31496062992125984" footer="0.19685039370078741"/>
  <pageSetup scale="87" fitToHeight="9" orientation="landscape" r:id="rId1"/>
  <headerFooter>
    <oddFooter>&amp;C&amp;10&amp;P de &amp;N</oddFooter>
  </headerFooter>
  <rowBreaks count="4" manualBreakCount="4">
    <brk id="26" max="9" man="1"/>
    <brk id="43" max="9" man="1"/>
    <brk id="47" max="9" man="1"/>
    <brk id="60"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Programacion Anual</vt:lpstr>
      <vt:lpstr>T1 Ene-Mar</vt:lpstr>
      <vt:lpstr>T2 Abr-Jun</vt:lpstr>
      <vt:lpstr>Informe Semestral</vt:lpstr>
      <vt:lpstr>Informe Semestral Jul-Dic</vt:lpstr>
      <vt:lpstr>'Informe Semestral Jul-Dic'!Área_de_impresión</vt:lpstr>
      <vt:lpstr>'Programacion Anual'!Área_de_impresión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Moreta</dc:creator>
  <cp:lastModifiedBy>Alexis Cruz Concepcion</cp:lastModifiedBy>
  <cp:lastPrinted>2023-02-16T14:47:57Z</cp:lastPrinted>
  <dcterms:created xsi:type="dcterms:W3CDTF">2021-03-22T15:50:10Z</dcterms:created>
  <dcterms:modified xsi:type="dcterms:W3CDTF">2023-02-16T19:18:47Z</dcterms:modified>
</cp:coreProperties>
</file>