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cruz\Desktop\Estados\Estados y Reportes 2023\Pagos a proveedores\"/>
    </mc:Choice>
  </mc:AlternateContent>
  <bookViews>
    <workbookView xWindow="0" yWindow="0" windowWidth="20490" windowHeight="6555" firstSheet="4" activeTab="4"/>
  </bookViews>
  <sheets>
    <sheet name="JUNIO 2021 (2)" sheetId="2" state="hidden" r:id="rId1"/>
    <sheet name="JUNIO 2021 (3)" sheetId="3" state="hidden" r:id="rId2"/>
    <sheet name="JUNIO 2021 (4)" sheetId="4" state="hidden" r:id="rId3"/>
    <sheet name="Hoja1" sheetId="5" state="hidden" r:id="rId4"/>
    <sheet name="ENERO" sheetId="10" r:id="rId5"/>
    <sheet name="Hoja2" sheetId="11" r:id="rId6"/>
  </sheets>
  <definedNames>
    <definedName name="_xlnm._FilterDatabase" localSheetId="0" hidden="1">'JUNIO 2021 (2)'!$B$8:$J$90</definedName>
    <definedName name="_xlnm._FilterDatabase" localSheetId="1" hidden="1">'JUNIO 2021 (3)'!$C$8:$J$90</definedName>
    <definedName name="_xlnm._FilterDatabase" localSheetId="2" hidden="1">'JUNIO 2021 (4)'!$C$8:$J$90</definedName>
    <definedName name="_xlnm.Print_Area" localSheetId="0">'JUNIO 2021 (2)'!$B$1:$J$102</definedName>
    <definedName name="_xlnm.Print_Area" localSheetId="1">'JUNIO 2021 (3)'!$C$1:$J$102</definedName>
    <definedName name="_xlnm.Print_Area" localSheetId="2">'JUNIO 2021 (4)'!$C$1:$J$101</definedName>
    <definedName name="_xlnm.Print_Titles" localSheetId="4">ENERO!$1:$8</definedName>
    <definedName name="_xlnm.Print_Titles" localSheetId="3">Hoja1!$8:$9</definedName>
    <definedName name="_xlnm.Print_Titles" localSheetId="0">'JUNIO 2021 (2)'!$7:$9</definedName>
    <definedName name="_xlnm.Print_Titles" localSheetId="1">'JUNIO 2021 (3)'!$7:$9</definedName>
    <definedName name="_xlnm.Print_Titles" localSheetId="2">'JUNIO 2021 (4)'!$7:$9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7" i="10" l="1"/>
  <c r="D4" i="11" l="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3" i="11"/>
  <c r="G97" i="10"/>
  <c r="F87" i="5" l="1"/>
  <c r="G87" i="5"/>
  <c r="H87" i="5" s="1"/>
  <c r="E92" i="5" l="1"/>
  <c r="G91" i="5"/>
  <c r="H91" i="5" s="1"/>
  <c r="F91" i="5"/>
  <c r="G90" i="5"/>
  <c r="H90" i="5" s="1"/>
  <c r="F90" i="5"/>
  <c r="G89" i="5"/>
  <c r="H89" i="5" s="1"/>
  <c r="F89" i="5"/>
  <c r="G88" i="5"/>
  <c r="H88" i="5" s="1"/>
  <c r="F88" i="5"/>
  <c r="G85" i="5"/>
  <c r="H85" i="5" s="1"/>
  <c r="F85" i="5"/>
  <c r="G84" i="5"/>
  <c r="H84" i="5" s="1"/>
  <c r="F84" i="5"/>
  <c r="G83" i="5"/>
  <c r="H83" i="5" s="1"/>
  <c r="F83" i="5"/>
  <c r="G82" i="5"/>
  <c r="H82" i="5" s="1"/>
  <c r="F82" i="5"/>
  <c r="G81" i="5"/>
  <c r="H81" i="5" s="1"/>
  <c r="F81" i="5"/>
  <c r="G80" i="5"/>
  <c r="H80" i="5" s="1"/>
  <c r="F80" i="5"/>
  <c r="G79" i="5"/>
  <c r="H79" i="5" s="1"/>
  <c r="F79" i="5"/>
  <c r="G78" i="5"/>
  <c r="H78" i="5" s="1"/>
  <c r="F78" i="5"/>
  <c r="G77" i="5"/>
  <c r="F77" i="5"/>
  <c r="G76" i="5"/>
  <c r="H76" i="5" s="1"/>
  <c r="F76" i="5"/>
  <c r="G75" i="5"/>
  <c r="H75" i="5" s="1"/>
  <c r="F75" i="5"/>
  <c r="G74" i="5"/>
  <c r="H74" i="5" s="1"/>
  <c r="F74" i="5"/>
  <c r="G73" i="5"/>
  <c r="H73" i="5" s="1"/>
  <c r="F73" i="5"/>
  <c r="G72" i="5"/>
  <c r="H72" i="5" s="1"/>
  <c r="F72" i="5"/>
  <c r="G71" i="5"/>
  <c r="H71" i="5" s="1"/>
  <c r="F71" i="5"/>
  <c r="G70" i="5"/>
  <c r="H70" i="5" s="1"/>
  <c r="F70" i="5"/>
  <c r="G69" i="5"/>
  <c r="H69" i="5" s="1"/>
  <c r="F69" i="5"/>
  <c r="G68" i="5"/>
  <c r="H68" i="5" s="1"/>
  <c r="F68" i="5"/>
  <c r="G67" i="5"/>
  <c r="H67" i="5" s="1"/>
  <c r="F67" i="5"/>
  <c r="G66" i="5"/>
  <c r="H66" i="5" s="1"/>
  <c r="F66" i="5"/>
  <c r="G65" i="5"/>
  <c r="H65" i="5" s="1"/>
  <c r="F65" i="5"/>
  <c r="G64" i="5"/>
  <c r="H64" i="5" s="1"/>
  <c r="F64" i="5"/>
  <c r="G63" i="5"/>
  <c r="H63" i="5" s="1"/>
  <c r="F63" i="5"/>
  <c r="G62" i="5"/>
  <c r="H62" i="5" s="1"/>
  <c r="F62" i="5"/>
  <c r="G61" i="5"/>
  <c r="H61" i="5" s="1"/>
  <c r="F61" i="5"/>
  <c r="G60" i="5"/>
  <c r="H60" i="5" s="1"/>
  <c r="F60" i="5"/>
  <c r="G59" i="5"/>
  <c r="H59" i="5" s="1"/>
  <c r="F59" i="5"/>
  <c r="G58" i="5"/>
  <c r="H58" i="5" s="1"/>
  <c r="F58" i="5"/>
  <c r="G57" i="5"/>
  <c r="H57" i="5" s="1"/>
  <c r="F57" i="5"/>
  <c r="G56" i="5"/>
  <c r="H56" i="5" s="1"/>
  <c r="F56" i="5"/>
  <c r="G55" i="5"/>
  <c r="H55" i="5" s="1"/>
  <c r="F55" i="5"/>
  <c r="G54" i="5"/>
  <c r="H54" i="5" s="1"/>
  <c r="F54" i="5"/>
  <c r="G53" i="5"/>
  <c r="H53" i="5" s="1"/>
  <c r="F53" i="5"/>
  <c r="G52" i="5"/>
  <c r="H52" i="5" s="1"/>
  <c r="F52" i="5"/>
  <c r="G51" i="5"/>
  <c r="H51" i="5" s="1"/>
  <c r="F51" i="5"/>
  <c r="G50" i="5"/>
  <c r="H50" i="5" s="1"/>
  <c r="F50" i="5"/>
  <c r="G49" i="5"/>
  <c r="H49" i="5" s="1"/>
  <c r="F49" i="5"/>
  <c r="G48" i="5"/>
  <c r="H48" i="5" s="1"/>
  <c r="F48" i="5"/>
  <c r="G47" i="5"/>
  <c r="H47" i="5" s="1"/>
  <c r="F47" i="5"/>
  <c r="G46" i="5"/>
  <c r="H46" i="5" s="1"/>
  <c r="F46" i="5"/>
  <c r="G45" i="5"/>
  <c r="H45" i="5" s="1"/>
  <c r="F45" i="5"/>
  <c r="G44" i="5"/>
  <c r="H44" i="5" s="1"/>
  <c r="F44" i="5"/>
  <c r="G43" i="5"/>
  <c r="H43" i="5" s="1"/>
  <c r="F43" i="5"/>
  <c r="G42" i="5"/>
  <c r="H42" i="5" s="1"/>
  <c r="F42" i="5"/>
  <c r="G41" i="5"/>
  <c r="H41" i="5" s="1"/>
  <c r="F41" i="5"/>
  <c r="G40" i="5"/>
  <c r="H40" i="5" s="1"/>
  <c r="F40" i="5"/>
  <c r="G39" i="5"/>
  <c r="H39" i="5" s="1"/>
  <c r="F39" i="5"/>
  <c r="G38" i="5"/>
  <c r="H38" i="5" s="1"/>
  <c r="F38" i="5"/>
  <c r="G37" i="5"/>
  <c r="H37" i="5" s="1"/>
  <c r="F37" i="5"/>
  <c r="G36" i="5"/>
  <c r="H36" i="5" s="1"/>
  <c r="F36" i="5"/>
  <c r="G35" i="5"/>
  <c r="H35" i="5" s="1"/>
  <c r="F35" i="5"/>
  <c r="G34" i="5"/>
  <c r="H34" i="5" s="1"/>
  <c r="F34"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G22" i="5"/>
  <c r="H22" i="5" s="1"/>
  <c r="F22" i="5"/>
  <c r="G21" i="5"/>
  <c r="H21" i="5" s="1"/>
  <c r="F21" i="5"/>
  <c r="G20" i="5"/>
  <c r="H20" i="5" s="1"/>
  <c r="F20" i="5"/>
  <c r="G19" i="5"/>
  <c r="H19" i="5" s="1"/>
  <c r="F19" i="5"/>
  <c r="G18" i="5"/>
  <c r="H18" i="5" s="1"/>
  <c r="F18" i="5"/>
  <c r="H17" i="5"/>
  <c r="G17" i="5"/>
  <c r="F17" i="5"/>
  <c r="G16" i="5"/>
  <c r="H16" i="5" s="1"/>
  <c r="F16" i="5"/>
  <c r="G15" i="5"/>
  <c r="H15" i="5" s="1"/>
  <c r="F15" i="5"/>
  <c r="G14" i="5"/>
  <c r="H14" i="5" s="1"/>
  <c r="F14" i="5"/>
  <c r="G13" i="5"/>
  <c r="H13" i="5" s="1"/>
  <c r="F13" i="5"/>
  <c r="G12" i="5"/>
  <c r="H12" i="5" s="1"/>
  <c r="F12" i="5"/>
  <c r="G11" i="5"/>
  <c r="H11" i="5" s="1"/>
  <c r="F11" i="5"/>
  <c r="G10" i="5"/>
  <c r="H10" i="5" s="1"/>
  <c r="F10" i="5"/>
  <c r="H92" i="5" l="1"/>
  <c r="G92" i="5"/>
  <c r="F91" i="4"/>
  <c r="I90" i="4"/>
  <c r="H90" i="4"/>
  <c r="G90" i="4"/>
  <c r="H89" i="4"/>
  <c r="I89" i="4" s="1"/>
  <c r="G89" i="4"/>
  <c r="H88" i="4"/>
  <c r="I88" i="4" s="1"/>
  <c r="G88" i="4"/>
  <c r="H87" i="4"/>
  <c r="I87" i="4" s="1"/>
  <c r="G87" i="4"/>
  <c r="H86" i="4"/>
  <c r="I86" i="4" s="1"/>
  <c r="G86" i="4"/>
  <c r="H85" i="4"/>
  <c r="I85" i="4" s="1"/>
  <c r="G85" i="4"/>
  <c r="H84" i="4"/>
  <c r="I84" i="4" s="1"/>
  <c r="G84" i="4"/>
  <c r="H83" i="4"/>
  <c r="I83" i="4" s="1"/>
  <c r="G83" i="4"/>
  <c r="I82" i="4"/>
  <c r="H82" i="4"/>
  <c r="G82" i="4"/>
  <c r="H81" i="4"/>
  <c r="I81" i="4" s="1"/>
  <c r="G81" i="4"/>
  <c r="H80" i="4"/>
  <c r="I80" i="4" s="1"/>
  <c r="G80" i="4"/>
  <c r="H79" i="4"/>
  <c r="I79" i="4" s="1"/>
  <c r="G79" i="4"/>
  <c r="H78" i="4"/>
  <c r="I78" i="4" s="1"/>
  <c r="G78" i="4"/>
  <c r="H77" i="4"/>
  <c r="G77" i="4"/>
  <c r="H76" i="4"/>
  <c r="I76" i="4" s="1"/>
  <c r="G76" i="4"/>
  <c r="H75" i="4"/>
  <c r="I75" i="4" s="1"/>
  <c r="G75" i="4"/>
  <c r="H74" i="4"/>
  <c r="I74" i="4" s="1"/>
  <c r="G74" i="4"/>
  <c r="I73" i="4"/>
  <c r="H73" i="4"/>
  <c r="G73" i="4"/>
  <c r="H72" i="4"/>
  <c r="I72" i="4" s="1"/>
  <c r="G72" i="4"/>
  <c r="H71" i="4"/>
  <c r="I71" i="4" s="1"/>
  <c r="G71" i="4"/>
  <c r="H70" i="4"/>
  <c r="I70" i="4" s="1"/>
  <c r="G70" i="4"/>
  <c r="H69" i="4"/>
  <c r="I69" i="4" s="1"/>
  <c r="G69" i="4"/>
  <c r="H68" i="4"/>
  <c r="I68" i="4" s="1"/>
  <c r="G68" i="4"/>
  <c r="H67" i="4"/>
  <c r="I67" i="4" s="1"/>
  <c r="G67" i="4"/>
  <c r="H66" i="4"/>
  <c r="I66" i="4" s="1"/>
  <c r="G66" i="4"/>
  <c r="I65" i="4"/>
  <c r="H65" i="4"/>
  <c r="G65" i="4"/>
  <c r="H64" i="4"/>
  <c r="I64" i="4" s="1"/>
  <c r="G64" i="4"/>
  <c r="H63" i="4"/>
  <c r="I63" i="4" s="1"/>
  <c r="G63" i="4"/>
  <c r="H62" i="4"/>
  <c r="I62" i="4" s="1"/>
  <c r="G62" i="4"/>
  <c r="H61" i="4"/>
  <c r="I61" i="4" s="1"/>
  <c r="G61" i="4"/>
  <c r="H60" i="4"/>
  <c r="I60" i="4" s="1"/>
  <c r="G60" i="4"/>
  <c r="H59" i="4"/>
  <c r="I59" i="4" s="1"/>
  <c r="G59" i="4"/>
  <c r="H58" i="4"/>
  <c r="I58" i="4" s="1"/>
  <c r="G58" i="4"/>
  <c r="I57" i="4"/>
  <c r="H57" i="4"/>
  <c r="G57" i="4"/>
  <c r="H56" i="4"/>
  <c r="I56" i="4" s="1"/>
  <c r="G56" i="4"/>
  <c r="H55" i="4"/>
  <c r="I55" i="4" s="1"/>
  <c r="G55" i="4"/>
  <c r="H54" i="4"/>
  <c r="I54" i="4" s="1"/>
  <c r="G54" i="4"/>
  <c r="H53" i="4"/>
  <c r="I53" i="4" s="1"/>
  <c r="G53" i="4"/>
  <c r="H52" i="4"/>
  <c r="I52" i="4" s="1"/>
  <c r="G52" i="4"/>
  <c r="H51" i="4"/>
  <c r="I51" i="4" s="1"/>
  <c r="G51" i="4"/>
  <c r="H50" i="4"/>
  <c r="I50" i="4" s="1"/>
  <c r="G50" i="4"/>
  <c r="I49" i="4"/>
  <c r="H49" i="4"/>
  <c r="G49" i="4"/>
  <c r="H48" i="4"/>
  <c r="I48" i="4" s="1"/>
  <c r="G48" i="4"/>
  <c r="H47" i="4"/>
  <c r="I47" i="4" s="1"/>
  <c r="G47" i="4"/>
  <c r="H46" i="4"/>
  <c r="I46" i="4" s="1"/>
  <c r="G46" i="4"/>
  <c r="H45" i="4"/>
  <c r="I45" i="4" s="1"/>
  <c r="G45" i="4"/>
  <c r="H44" i="4"/>
  <c r="I44" i="4" s="1"/>
  <c r="G44" i="4"/>
  <c r="H43" i="4"/>
  <c r="I43" i="4" s="1"/>
  <c r="G43" i="4"/>
  <c r="H42" i="4"/>
  <c r="I42" i="4" s="1"/>
  <c r="G42" i="4"/>
  <c r="I41" i="4"/>
  <c r="H41" i="4"/>
  <c r="G41" i="4"/>
  <c r="H40" i="4"/>
  <c r="I40" i="4" s="1"/>
  <c r="G40" i="4"/>
  <c r="H39" i="4"/>
  <c r="I39" i="4" s="1"/>
  <c r="G39" i="4"/>
  <c r="H38" i="4"/>
  <c r="I38" i="4" s="1"/>
  <c r="G38" i="4"/>
  <c r="H37" i="4"/>
  <c r="I37" i="4" s="1"/>
  <c r="G37" i="4"/>
  <c r="H36" i="4"/>
  <c r="I36" i="4" s="1"/>
  <c r="G36" i="4"/>
  <c r="H35" i="4"/>
  <c r="I35" i="4" s="1"/>
  <c r="G35" i="4"/>
  <c r="H34" i="4"/>
  <c r="I34" i="4" s="1"/>
  <c r="G34" i="4"/>
  <c r="I33" i="4"/>
  <c r="H33" i="4"/>
  <c r="G33" i="4"/>
  <c r="H32" i="4"/>
  <c r="I32" i="4" s="1"/>
  <c r="G32" i="4"/>
  <c r="H31" i="4"/>
  <c r="I31" i="4" s="1"/>
  <c r="G31" i="4"/>
  <c r="H30" i="4"/>
  <c r="I30" i="4" s="1"/>
  <c r="G30" i="4"/>
  <c r="H29" i="4"/>
  <c r="I29" i="4" s="1"/>
  <c r="G29" i="4"/>
  <c r="H28" i="4"/>
  <c r="I28" i="4" s="1"/>
  <c r="G28" i="4"/>
  <c r="H27" i="4"/>
  <c r="I27" i="4" s="1"/>
  <c r="G27" i="4"/>
  <c r="H26" i="4"/>
  <c r="I26" i="4" s="1"/>
  <c r="G26" i="4"/>
  <c r="I25" i="4"/>
  <c r="H25" i="4"/>
  <c r="G25" i="4"/>
  <c r="H24" i="4"/>
  <c r="I24" i="4" s="1"/>
  <c r="G24" i="4"/>
  <c r="H23" i="4"/>
  <c r="I23" i="4" s="1"/>
  <c r="G23" i="4"/>
  <c r="H22" i="4"/>
  <c r="I22" i="4" s="1"/>
  <c r="G22" i="4"/>
  <c r="H21" i="4"/>
  <c r="I21" i="4" s="1"/>
  <c r="G21" i="4"/>
  <c r="H20" i="4"/>
  <c r="I20" i="4" s="1"/>
  <c r="G20" i="4"/>
  <c r="H19" i="4"/>
  <c r="I19" i="4" s="1"/>
  <c r="G19" i="4"/>
  <c r="H18" i="4"/>
  <c r="I18" i="4" s="1"/>
  <c r="G18" i="4"/>
  <c r="I17" i="4"/>
  <c r="H17" i="4"/>
  <c r="G17" i="4"/>
  <c r="H16" i="4"/>
  <c r="I16" i="4" s="1"/>
  <c r="G16" i="4"/>
  <c r="H15" i="4"/>
  <c r="I15" i="4" s="1"/>
  <c r="G15" i="4"/>
  <c r="H14" i="4"/>
  <c r="I14" i="4" s="1"/>
  <c r="G14" i="4"/>
  <c r="H13" i="4"/>
  <c r="I13" i="4" s="1"/>
  <c r="G13" i="4"/>
  <c r="H12" i="4"/>
  <c r="I12" i="4" s="1"/>
  <c r="G12" i="4"/>
  <c r="H11" i="4"/>
  <c r="I11" i="4" s="1"/>
  <c r="G11" i="4"/>
  <c r="H10" i="4"/>
  <c r="I10" i="4" s="1"/>
  <c r="G10" i="4"/>
  <c r="F91" i="3"/>
  <c r="I90" i="3"/>
  <c r="H90" i="3"/>
  <c r="G90" i="3"/>
  <c r="H89" i="3"/>
  <c r="I89" i="3" s="1"/>
  <c r="G89" i="3"/>
  <c r="H88" i="3"/>
  <c r="I88" i="3" s="1"/>
  <c r="G88" i="3"/>
  <c r="H87" i="3"/>
  <c r="I87" i="3" s="1"/>
  <c r="G87" i="3"/>
  <c r="H86" i="3"/>
  <c r="I86" i="3" s="1"/>
  <c r="G86" i="3"/>
  <c r="H85" i="3"/>
  <c r="I85" i="3" s="1"/>
  <c r="G85" i="3"/>
  <c r="H84" i="3"/>
  <c r="I84" i="3" s="1"/>
  <c r="G84" i="3"/>
  <c r="H83" i="3"/>
  <c r="I83" i="3" s="1"/>
  <c r="G83" i="3"/>
  <c r="H82" i="3"/>
  <c r="I82" i="3" s="1"/>
  <c r="G82" i="3"/>
  <c r="H81" i="3"/>
  <c r="I81" i="3" s="1"/>
  <c r="G81" i="3"/>
  <c r="H80" i="3"/>
  <c r="I80" i="3" s="1"/>
  <c r="G80" i="3"/>
  <c r="H79" i="3"/>
  <c r="I79" i="3" s="1"/>
  <c r="G79" i="3"/>
  <c r="H78" i="3"/>
  <c r="I78" i="3" s="1"/>
  <c r="G78" i="3"/>
  <c r="H77" i="3"/>
  <c r="G77" i="3"/>
  <c r="H76" i="3"/>
  <c r="I76" i="3" s="1"/>
  <c r="G76" i="3"/>
  <c r="H75" i="3"/>
  <c r="I75" i="3" s="1"/>
  <c r="G75" i="3"/>
  <c r="H74" i="3"/>
  <c r="I74" i="3" s="1"/>
  <c r="G74" i="3"/>
  <c r="H73" i="3"/>
  <c r="I73" i="3" s="1"/>
  <c r="G73" i="3"/>
  <c r="H72" i="3"/>
  <c r="I72" i="3" s="1"/>
  <c r="G72" i="3"/>
  <c r="H71" i="3"/>
  <c r="I71" i="3" s="1"/>
  <c r="G71" i="3"/>
  <c r="H70" i="3"/>
  <c r="I70" i="3" s="1"/>
  <c r="G70" i="3"/>
  <c r="H69" i="3"/>
  <c r="I69" i="3" s="1"/>
  <c r="G69" i="3"/>
  <c r="H68" i="3"/>
  <c r="I68" i="3" s="1"/>
  <c r="G68" i="3"/>
  <c r="H67" i="3"/>
  <c r="I67" i="3" s="1"/>
  <c r="G67" i="3"/>
  <c r="H66" i="3"/>
  <c r="I66" i="3" s="1"/>
  <c r="G66" i="3"/>
  <c r="H65" i="3"/>
  <c r="I65" i="3" s="1"/>
  <c r="G65" i="3"/>
  <c r="H64" i="3"/>
  <c r="I64" i="3" s="1"/>
  <c r="G64" i="3"/>
  <c r="H63" i="3"/>
  <c r="I63" i="3" s="1"/>
  <c r="G63" i="3"/>
  <c r="H62" i="3"/>
  <c r="I62" i="3" s="1"/>
  <c r="G62" i="3"/>
  <c r="H61" i="3"/>
  <c r="I61" i="3" s="1"/>
  <c r="G61" i="3"/>
  <c r="H60" i="3"/>
  <c r="I60" i="3" s="1"/>
  <c r="G60" i="3"/>
  <c r="H59" i="3"/>
  <c r="I59" i="3" s="1"/>
  <c r="G59" i="3"/>
  <c r="H58" i="3"/>
  <c r="I58" i="3" s="1"/>
  <c r="G58" i="3"/>
  <c r="H57" i="3"/>
  <c r="I57" i="3" s="1"/>
  <c r="G57" i="3"/>
  <c r="H56" i="3"/>
  <c r="I56" i="3" s="1"/>
  <c r="G56" i="3"/>
  <c r="H55" i="3"/>
  <c r="I55" i="3" s="1"/>
  <c r="G55" i="3"/>
  <c r="H54" i="3"/>
  <c r="I54" i="3" s="1"/>
  <c r="G54" i="3"/>
  <c r="H53" i="3"/>
  <c r="I53" i="3" s="1"/>
  <c r="G53" i="3"/>
  <c r="H52" i="3"/>
  <c r="I52" i="3" s="1"/>
  <c r="G52" i="3"/>
  <c r="H51" i="3"/>
  <c r="I51" i="3" s="1"/>
  <c r="G51" i="3"/>
  <c r="H50" i="3"/>
  <c r="I50" i="3" s="1"/>
  <c r="G50" i="3"/>
  <c r="I49" i="3"/>
  <c r="H49" i="3"/>
  <c r="G49" i="3"/>
  <c r="H48" i="3"/>
  <c r="I48" i="3" s="1"/>
  <c r="G48" i="3"/>
  <c r="H47" i="3"/>
  <c r="I47" i="3" s="1"/>
  <c r="G47" i="3"/>
  <c r="H46" i="3"/>
  <c r="I46" i="3" s="1"/>
  <c r="G46" i="3"/>
  <c r="H45" i="3"/>
  <c r="I45" i="3" s="1"/>
  <c r="G45" i="3"/>
  <c r="H44" i="3"/>
  <c r="I44" i="3" s="1"/>
  <c r="G44" i="3"/>
  <c r="H43" i="3"/>
  <c r="I43" i="3" s="1"/>
  <c r="G43" i="3"/>
  <c r="H42" i="3"/>
  <c r="I42" i="3" s="1"/>
  <c r="G42" i="3"/>
  <c r="H41" i="3"/>
  <c r="I41" i="3" s="1"/>
  <c r="G41" i="3"/>
  <c r="H40" i="3"/>
  <c r="I40" i="3" s="1"/>
  <c r="G40" i="3"/>
  <c r="H39" i="3"/>
  <c r="I39" i="3" s="1"/>
  <c r="G39" i="3"/>
  <c r="H38" i="3"/>
  <c r="I38" i="3" s="1"/>
  <c r="G38" i="3"/>
  <c r="H37" i="3"/>
  <c r="I37" i="3" s="1"/>
  <c r="G37" i="3"/>
  <c r="H36" i="3"/>
  <c r="I36" i="3" s="1"/>
  <c r="G36" i="3"/>
  <c r="H35" i="3"/>
  <c r="I35" i="3" s="1"/>
  <c r="G35" i="3"/>
  <c r="H34" i="3"/>
  <c r="I34" i="3" s="1"/>
  <c r="G34" i="3"/>
  <c r="H33" i="3"/>
  <c r="I33" i="3" s="1"/>
  <c r="G33" i="3"/>
  <c r="H32" i="3"/>
  <c r="I32" i="3" s="1"/>
  <c r="G32" i="3"/>
  <c r="H31" i="3"/>
  <c r="I31" i="3" s="1"/>
  <c r="G31" i="3"/>
  <c r="H30" i="3"/>
  <c r="I30" i="3" s="1"/>
  <c r="G30" i="3"/>
  <c r="H29" i="3"/>
  <c r="I29" i="3" s="1"/>
  <c r="G29" i="3"/>
  <c r="H28" i="3"/>
  <c r="I28" i="3" s="1"/>
  <c r="G28" i="3"/>
  <c r="H27" i="3"/>
  <c r="I27" i="3" s="1"/>
  <c r="G27" i="3"/>
  <c r="H26" i="3"/>
  <c r="I26" i="3" s="1"/>
  <c r="G26" i="3"/>
  <c r="H25" i="3"/>
  <c r="I25" i="3" s="1"/>
  <c r="G25" i="3"/>
  <c r="H24" i="3"/>
  <c r="I24" i="3" s="1"/>
  <c r="G24" i="3"/>
  <c r="H23" i="3"/>
  <c r="I23" i="3" s="1"/>
  <c r="G23" i="3"/>
  <c r="H22" i="3"/>
  <c r="I22" i="3" s="1"/>
  <c r="G22" i="3"/>
  <c r="H21" i="3"/>
  <c r="I21" i="3" s="1"/>
  <c r="G21" i="3"/>
  <c r="H20" i="3"/>
  <c r="I20" i="3" s="1"/>
  <c r="G20" i="3"/>
  <c r="I19" i="3"/>
  <c r="H19" i="3"/>
  <c r="G19" i="3"/>
  <c r="H18" i="3"/>
  <c r="I18" i="3" s="1"/>
  <c r="G18" i="3"/>
  <c r="H17" i="3"/>
  <c r="I17" i="3" s="1"/>
  <c r="G17" i="3"/>
  <c r="H16" i="3"/>
  <c r="I16" i="3" s="1"/>
  <c r="G16" i="3"/>
  <c r="H15" i="3"/>
  <c r="I15" i="3" s="1"/>
  <c r="G15" i="3"/>
  <c r="H14" i="3"/>
  <c r="I14" i="3" s="1"/>
  <c r="G14" i="3"/>
  <c r="H13" i="3"/>
  <c r="I13" i="3" s="1"/>
  <c r="G13" i="3"/>
  <c r="H12" i="3"/>
  <c r="I12" i="3" s="1"/>
  <c r="G12" i="3"/>
  <c r="H11" i="3"/>
  <c r="I11" i="3" s="1"/>
  <c r="G11" i="3"/>
  <c r="H10" i="3"/>
  <c r="I10" i="3" s="1"/>
  <c r="G10" i="3"/>
  <c r="I91" i="4" l="1"/>
  <c r="H91" i="4"/>
  <c r="I91" i="3"/>
  <c r="H91" i="3"/>
  <c r="H44" i="2"/>
  <c r="I44" i="2"/>
  <c r="G44" i="2"/>
  <c r="G43" i="2"/>
  <c r="F91" i="2"/>
  <c r="H77" i="2" l="1"/>
  <c r="H54" i="2" l="1"/>
  <c r="I54" i="2" s="1"/>
  <c r="H55" i="2"/>
  <c r="I55" i="2" s="1"/>
  <c r="H56" i="2"/>
  <c r="I56" i="2" s="1"/>
  <c r="H57" i="2"/>
  <c r="I57" i="2" s="1"/>
  <c r="H58" i="2"/>
  <c r="I58" i="2" s="1"/>
  <c r="H59" i="2"/>
  <c r="I59" i="2" s="1"/>
  <c r="H51" i="2"/>
  <c r="I51" i="2" s="1"/>
  <c r="H52" i="2"/>
  <c r="I52" i="2" s="1"/>
  <c r="H53" i="2"/>
  <c r="I53" i="2" s="1"/>
  <c r="H74" i="2"/>
  <c r="I74" i="2" s="1"/>
  <c r="H60" i="2"/>
  <c r="I60" i="2" s="1"/>
  <c r="H61" i="2"/>
  <c r="I61" i="2" s="1"/>
  <c r="H62" i="2"/>
  <c r="I62" i="2" s="1"/>
  <c r="H63" i="2"/>
  <c r="I63" i="2" s="1"/>
  <c r="H64" i="2"/>
  <c r="I64" i="2" s="1"/>
  <c r="H65" i="2"/>
  <c r="I65" i="2" s="1"/>
  <c r="H66" i="2"/>
  <c r="I66" i="2" s="1"/>
  <c r="H67" i="2"/>
  <c r="I67" i="2" s="1"/>
  <c r="H68" i="2"/>
  <c r="I68" i="2" s="1"/>
  <c r="H69" i="2"/>
  <c r="I69" i="2" s="1"/>
  <c r="H71" i="2"/>
  <c r="I71" i="2" s="1"/>
  <c r="H72" i="2"/>
  <c r="I72" i="2" s="1"/>
  <c r="H73" i="2"/>
  <c r="I73" i="2" s="1"/>
  <c r="H75" i="2"/>
  <c r="I75" i="2" s="1"/>
  <c r="H76" i="2"/>
  <c r="I76" i="2" s="1"/>
  <c r="H78" i="2"/>
  <c r="I78" i="2" s="1"/>
  <c r="H79" i="2"/>
  <c r="I79" i="2" s="1"/>
  <c r="H80" i="2"/>
  <c r="I80" i="2" s="1"/>
  <c r="H81" i="2"/>
  <c r="I81" i="2" s="1"/>
  <c r="H82" i="2"/>
  <c r="I82" i="2" s="1"/>
  <c r="H83" i="2"/>
  <c r="I83" i="2" s="1"/>
  <c r="H84" i="2"/>
  <c r="I84" i="2" s="1"/>
  <c r="H85" i="2"/>
  <c r="I85" i="2" s="1"/>
  <c r="H86" i="2"/>
  <c r="I86" i="2" s="1"/>
  <c r="H87" i="2"/>
  <c r="I87" i="2" s="1"/>
  <c r="H88" i="2"/>
  <c r="I88" i="2" s="1"/>
  <c r="H89" i="2"/>
  <c r="I89" i="2" s="1"/>
  <c r="H90" i="2"/>
  <c r="I90" i="2" s="1"/>
  <c r="H70" i="2" l="1"/>
  <c r="I70" i="2" s="1"/>
  <c r="G85" i="2"/>
  <c r="G84" i="2"/>
  <c r="G73" i="2" l="1"/>
  <c r="G23" i="2" l="1"/>
  <c r="H23" i="2"/>
  <c r="I23" i="2" s="1"/>
  <c r="G24" i="2"/>
  <c r="H24" i="2"/>
  <c r="I24" i="2" s="1"/>
  <c r="G59" i="2" l="1"/>
  <c r="G15" i="2"/>
  <c r="G45" i="2"/>
  <c r="G32" i="2"/>
  <c r="G13" i="2"/>
  <c r="G55" i="2"/>
  <c r="G16" i="2"/>
  <c r="G14" i="2"/>
  <c r="G12" i="2"/>
  <c r="G51" i="2"/>
  <c r="G56" i="2"/>
  <c r="G81" i="2"/>
  <c r="G80" i="2"/>
  <c r="G30" i="2"/>
  <c r="G26" i="2"/>
  <c r="G19" i="2"/>
  <c r="G74" i="2"/>
  <c r="G46" i="2"/>
  <c r="G29" i="2"/>
  <c r="G53" i="2"/>
  <c r="G20" i="2"/>
  <c r="G60" i="2"/>
  <c r="G57" i="2"/>
  <c r="G34" i="2"/>
  <c r="G88" i="2"/>
  <c r="G83" i="2"/>
  <c r="G21" i="2"/>
  <c r="G38" i="2"/>
  <c r="G90" i="2"/>
  <c r="G76" i="2"/>
  <c r="G89" i="2"/>
  <c r="G63" i="2"/>
  <c r="G36" i="2"/>
  <c r="G33" i="2"/>
  <c r="G78" i="2"/>
  <c r="G86" i="2"/>
  <c r="G35" i="2"/>
  <c r="G39" i="2"/>
  <c r="G71" i="2"/>
  <c r="G64" i="2"/>
  <c r="G17" i="2"/>
  <c r="G72" i="2"/>
  <c r="G79" i="2"/>
  <c r="G87" i="2"/>
  <c r="G75" i="2"/>
  <c r="G65" i="2"/>
  <c r="G49" i="2"/>
  <c r="G82" i="2"/>
  <c r="G28" i="2"/>
  <c r="G66" i="2"/>
  <c r="G67" i="2"/>
  <c r="G68" i="2"/>
  <c r="G61" i="2"/>
  <c r="G11" i="2"/>
  <c r="G47" i="2"/>
  <c r="G50" i="2"/>
  <c r="G62" i="2"/>
  <c r="G25" i="2"/>
  <c r="G37" i="2"/>
  <c r="G69" i="2"/>
  <c r="G27" i="2"/>
  <c r="G10" i="2"/>
  <c r="G77" i="2"/>
  <c r="G41" i="2"/>
  <c r="G22" i="2"/>
  <c r="G40" i="2"/>
  <c r="G42" i="2"/>
  <c r="G18" i="2"/>
  <c r="G54" i="2"/>
  <c r="G48" i="2"/>
  <c r="G58" i="2"/>
  <c r="G70" i="2"/>
  <c r="G52" i="2"/>
  <c r="G31" i="2"/>
  <c r="H15" i="2"/>
  <c r="I15" i="2" s="1"/>
  <c r="H45" i="2"/>
  <c r="I45" i="2" s="1"/>
  <c r="H32" i="2"/>
  <c r="I32" i="2" s="1"/>
  <c r="H13" i="2"/>
  <c r="I13" i="2" s="1"/>
  <c r="H16" i="2"/>
  <c r="I16" i="2" s="1"/>
  <c r="H14" i="2"/>
  <c r="I14" i="2" s="1"/>
  <c r="H12" i="2"/>
  <c r="I12" i="2" s="1"/>
  <c r="H30" i="2"/>
  <c r="I30" i="2" s="1"/>
  <c r="H26" i="2"/>
  <c r="I26" i="2" s="1"/>
  <c r="H19" i="2"/>
  <c r="I19" i="2" s="1"/>
  <c r="H46" i="2"/>
  <c r="I46" i="2" s="1"/>
  <c r="H29" i="2"/>
  <c r="I29" i="2" s="1"/>
  <c r="H20" i="2"/>
  <c r="I20" i="2" s="1"/>
  <c r="H34" i="2"/>
  <c r="I34" i="2" s="1"/>
  <c r="H21" i="2"/>
  <c r="I21" i="2" s="1"/>
  <c r="H38" i="2"/>
  <c r="I38" i="2" s="1"/>
  <c r="H36" i="2"/>
  <c r="I36" i="2" s="1"/>
  <c r="H33" i="2"/>
  <c r="I33" i="2" s="1"/>
  <c r="H35" i="2"/>
  <c r="I35" i="2" s="1"/>
  <c r="H39" i="2"/>
  <c r="I39" i="2" s="1"/>
  <c r="H17" i="2"/>
  <c r="I17" i="2" s="1"/>
  <c r="H49" i="2"/>
  <c r="I49" i="2" s="1"/>
  <c r="H28" i="2"/>
  <c r="I28" i="2" s="1"/>
  <c r="H11" i="2"/>
  <c r="I11" i="2" s="1"/>
  <c r="H47" i="2"/>
  <c r="I47" i="2" s="1"/>
  <c r="H50" i="2"/>
  <c r="I50" i="2" s="1"/>
  <c r="H25" i="2"/>
  <c r="I25" i="2" s="1"/>
  <c r="H37" i="2"/>
  <c r="I37" i="2" s="1"/>
  <c r="H27" i="2"/>
  <c r="I27" i="2" s="1"/>
  <c r="H10" i="2"/>
  <c r="H41" i="2"/>
  <c r="I41" i="2" s="1"/>
  <c r="H43" i="2"/>
  <c r="I43" i="2" s="1"/>
  <c r="H22" i="2"/>
  <c r="H40" i="2"/>
  <c r="I40" i="2" s="1"/>
  <c r="H42" i="2"/>
  <c r="I42" i="2" s="1"/>
  <c r="H18" i="2"/>
  <c r="I18" i="2" s="1"/>
  <c r="H48" i="2"/>
  <c r="I48" i="2" s="1"/>
  <c r="H31" i="2"/>
  <c r="I31" i="2" s="1"/>
  <c r="I10" i="2" l="1"/>
  <c r="H91" i="2"/>
  <c r="I22" i="2"/>
  <c r="I91" i="2" l="1"/>
</calcChain>
</file>

<file path=xl/sharedStrings.xml><?xml version="1.0" encoding="utf-8"?>
<sst xmlns="http://schemas.openxmlformats.org/spreadsheetml/2006/main" count="1723" uniqueCount="588">
  <si>
    <t>CONCEPTO</t>
  </si>
  <si>
    <t>PROVEEDOR</t>
  </si>
  <si>
    <t>FACTURA NCF</t>
  </si>
  <si>
    <t>FECHA FACTURA</t>
  </si>
  <si>
    <t>MONTO FACTURADO</t>
  </si>
  <si>
    <t>MONTO PAGADO A LA FECHA</t>
  </si>
  <si>
    <t>MONTO PENDIENTE</t>
  </si>
  <si>
    <t>FECHA VENCIMIENTO FACTURA</t>
  </si>
  <si>
    <t xml:space="preserve">ESTADO </t>
  </si>
  <si>
    <t>COMPLETO</t>
  </si>
  <si>
    <t>ATRASADO</t>
  </si>
  <si>
    <t xml:space="preserve">TOTALES     </t>
  </si>
  <si>
    <t xml:space="preserve">                NELSON ARROYO                                                                                      JULISSA CRUZ ABREU</t>
  </si>
  <si>
    <t xml:space="preserve">                    Presidente del Consejo Directivo                                                                             Directora Ejecutiva                       </t>
  </si>
  <si>
    <t>B1500000001</t>
  </si>
  <si>
    <t>FUNDACION MANOS ARRUGADAS</t>
  </si>
  <si>
    <t>DISTRIBUIDORA DE REPUESTO DEL CARIBE, SRL</t>
  </si>
  <si>
    <t>B1500000172</t>
  </si>
  <si>
    <t>B1500000178</t>
  </si>
  <si>
    <t>RELACION DE PAGOS A PROVEEDORES AL 31 DE AGOSTO 2021</t>
  </si>
  <si>
    <t>OFICINA COORDINADORA PRESIDENCIAL</t>
  </si>
  <si>
    <t>NG MEDIA SRL</t>
  </si>
  <si>
    <t>COMPRA DE LAMINADOS PARA 7 PUERTAS , CON LA FINALIDAD DE SER USADOS EN VARIOS DEPARTAMENTOS, SEGÚN ORDEN 2021-00303</t>
  </si>
  <si>
    <t>B1500000189</t>
  </si>
  <si>
    <t>ALFREDO FELIPE</t>
  </si>
  <si>
    <t>SERVICIOS PRESTADOS EN CALIDAD DE ALGUACIL ORDINARIO, CONSISTENTE EN NOTIFICACIONES DE VARIOS ACTOS DE ALGUACIL AL INDOTEL</t>
  </si>
  <si>
    <t>B1500000055</t>
  </si>
  <si>
    <t>MULTI SERVICIOS PARAHOY, SRL</t>
  </si>
  <si>
    <t>B1500000020</t>
  </si>
  <si>
    <t>BOSQUESA, SRL</t>
  </si>
  <si>
    <t>B1500001641</t>
  </si>
  <si>
    <t>FLOW, SRL</t>
  </si>
  <si>
    <t>B1500000449</t>
  </si>
  <si>
    <t>JOHESA COMERCIAL, SRL</t>
  </si>
  <si>
    <t>B1500000062</t>
  </si>
  <si>
    <t>ROSA ELVIRA ESCOTO RODRIGUEZ</t>
  </si>
  <si>
    <t>B1500000241</t>
  </si>
  <si>
    <t>LUIS MANUEL BRITO GARCIA</t>
  </si>
  <si>
    <t>RAMIREZ &amp; MOJICA ENVOY PACK COURIER EXPRESS, SRL.</t>
  </si>
  <si>
    <t>B1500000553</t>
  </si>
  <si>
    <t>B1500000119</t>
  </si>
  <si>
    <t>SERVICIOS TECNICOS TAVERAS</t>
  </si>
  <si>
    <t>B1500000060</t>
  </si>
  <si>
    <t>B1500000059</t>
  </si>
  <si>
    <t>INDUSTRIALES TECHA, SRL</t>
  </si>
  <si>
    <t>B1500000013 -B1500000015</t>
  </si>
  <si>
    <t>WELSOVE TECH, SRL.</t>
  </si>
  <si>
    <t>B1500000114</t>
  </si>
  <si>
    <t>TRILOGY DOMINICANA, SA.</t>
  </si>
  <si>
    <t>SERVICIOS DE DATOS SMEGER ,CUENTA N0.54246864-001, CORRESPONDIENTE AL MES DE JULIO 2021</t>
  </si>
  <si>
    <t>B1500001741</t>
  </si>
  <si>
    <t>EMPRESA DISTRIBUIDORA DE ELECTRICIDAD DEL ESTE</t>
  </si>
  <si>
    <t>B1500160570</t>
  </si>
  <si>
    <t>B1500161100</t>
  </si>
  <si>
    <t>B1500163762</t>
  </si>
  <si>
    <t>B1500159850</t>
  </si>
  <si>
    <t>B1500001756</t>
  </si>
  <si>
    <t>EDESUR DOMINICANAN SA.</t>
  </si>
  <si>
    <t>B1500231116- B1500232790- B1500231118- B1500231792- B1500231119- B1500231115- B1500231117- B1500231214- B1500231129.</t>
  </si>
  <si>
    <t>B1500000116</t>
  </si>
  <si>
    <t>SEGURITRONIC, SRL.</t>
  </si>
  <si>
    <t>B1500000151</t>
  </si>
  <si>
    <t>B1500000122</t>
  </si>
  <si>
    <t>MUEBLES OMAR, SA.</t>
  </si>
  <si>
    <t>B1500001998</t>
  </si>
  <si>
    <t>LEIPOLDO ANTONIO PEREZ SANTOS</t>
  </si>
  <si>
    <t>B1500000187</t>
  </si>
  <si>
    <t>FEJAGUS COMERCIAL, SRL.</t>
  </si>
  <si>
    <t>COMPRA DE 40 CAJAS DE CARTON, TIPO ARCHIVO LEGAL TPA/FDOK DE DIMENSIONES 24X15X10, SEGÚN ORDEN 2021-00312</t>
  </si>
  <si>
    <t>B1500000127</t>
  </si>
  <si>
    <t>ROA COMERCIAL, SRL.</t>
  </si>
  <si>
    <t>COMPRA DE UN FREGADERO TIPO BAR , DE (15X15), PARA SER UTILIZADOS EN LA COCINA DE  PRESIDENCIA, SEGÚN ORDEN DE COMPRA 2021-00258</t>
  </si>
  <si>
    <t>B1500000154</t>
  </si>
  <si>
    <t>CLIMATIZACIONES Y ACABADOS CLIMACA, SRL</t>
  </si>
  <si>
    <t>B1500000118</t>
  </si>
  <si>
    <t>ACADEMIA EUROPEA A.E., SA.</t>
  </si>
  <si>
    <t>CAPACITACION DE LA SEÑORA JULISSA CRUZ ABREU, DIRECTORA EJECUTIVA. EN EL CURSO DE REFORZAMIENTO DE IDIOMA INGLES, SEGÚN MEMORANDUM RH-M-000931-21</t>
  </si>
  <si>
    <t>B1500000153</t>
  </si>
  <si>
    <t>RAFAEL ARTURO MARTINEZ MEREGILDO</t>
  </si>
  <si>
    <t>DECISIONES ADOPTADAS, MIEMBROS CUERPOS COLEGIADOS NO.21-009 RESPECTO A LOS RECURSOS DE QUEJA NO,.32284 Y 32285</t>
  </si>
  <si>
    <t>B1500000044</t>
  </si>
  <si>
    <t>BOCITEX DOMINICANA, SRL</t>
  </si>
  <si>
    <t>COMPRA O CONFECCION DE UNIFORMES, PARA LAS DINAMIZADORAS, SEGÚN ORDEN NO.2021-00220</t>
  </si>
  <si>
    <t>B1500000101</t>
  </si>
  <si>
    <t>TECNAS, EIRL.</t>
  </si>
  <si>
    <t>COMPRA MONITOR FASE, DE ASCENSOR, SEGÚN ORDEN 2021-00123</t>
  </si>
  <si>
    <t>B1500001595</t>
  </si>
  <si>
    <t>B1500000128</t>
  </si>
  <si>
    <t>TROVASA HAND WASH, SRL</t>
  </si>
  <si>
    <t>SERVICIO DE LAVADO SENCILLO Y LAVADO INTERIOR, PARA LA FLOTILLA VEHICULAR DE LA INSTITUCION, SEGÚN ORDEN 2019-00118</t>
  </si>
  <si>
    <t>B1500000647</t>
  </si>
  <si>
    <t>COLEGIO DOMINICANO DE PERIODISTAS</t>
  </si>
  <si>
    <t>PUBLICIDAD COLOCADA EN EL PERIODICO "EL PERIODISTA" , CORRESPONDIENTE AL DIA NACIONAL DEL PERIODISTA, EL 5 DE ABRIL DEL 2021, SEGUN ORDEN 2021-00326</t>
  </si>
  <si>
    <t>OPTIC</t>
  </si>
  <si>
    <t>CONVENIO PARA EL SOTENIMIENTO DE LA OPERACION DEL ESPACIO QUE OCUPA EN EL PUNTO GOB-DISTRITO NACIONAL, EN SAMBIL, CORREPONDIENE AL MES DE AGOSTO 2021</t>
  </si>
  <si>
    <t>B1500001240</t>
  </si>
  <si>
    <t xml:space="preserve">SEGUNDO Y ULTIMO PAGO, POR ADQUISICION DE SET DE COCINA MELANINA  Y UN TOPE DE GRANITOVERDE </t>
  </si>
  <si>
    <t>JOV AUTOMATIZACIONES Y HERRERA, SRL</t>
  </si>
  <si>
    <t>CONTRATACION PARA LA IMPLEMENTACION DE LA RED INALAMBRICA INTEROFICINAS, FUNDACION LA MERCED, SEGÚN ORDEN 2021-00118</t>
  </si>
  <si>
    <t>B1500000108</t>
  </si>
  <si>
    <t>CROSS PUBLICIDAD, SRL</t>
  </si>
  <si>
    <t>COMPRA DE SELLO GOMIGRAFO DE RECIBIDO, RECTANGULAR, SEGÚN ORDEN DE COMPRA 2021-00263</t>
  </si>
  <si>
    <t>B1500000546</t>
  </si>
  <si>
    <t>EDENORTE DOMINICANA, SA.</t>
  </si>
  <si>
    <t>B1500223356</t>
  </si>
  <si>
    <t>B1500223244</t>
  </si>
  <si>
    <t>CONSUMO DE ENERGIA ELECTRICA DEL 01/07/21 AL 01/08/21, PERTENCIENTE A CERRO ALTO, (SANTIAGO)</t>
  </si>
  <si>
    <t>CONSUMO DE ENERGIA ELECTRICA DEL 01/07/21 AL 01/08/21, PERTENCIENTE A ALTO DE LA PALOMA, (DAJABON)</t>
  </si>
  <si>
    <t>CONSUMO DE ENERGIA ELECTRICA DEL 01/07/21 AL  01/08/21, PERTENECIENTE A LOS AZULES,( SALCEDO)</t>
  </si>
  <si>
    <t>B1500223457</t>
  </si>
  <si>
    <t>EDITORA EL NUEVO DIARIO, SA.</t>
  </si>
  <si>
    <t>COMPRA DE INSUMOS DE OFICINA TIMBRADOS, PARA USO DE LA INSTITUCION, PERIODO TRIMESTRAL JULIO-SEPTIEMBRE DEL AÑO 2021, SEGÚN ORDEN 2021-00306</t>
  </si>
  <si>
    <t>B1500003140</t>
  </si>
  <si>
    <t>SERTEMA, SRL.</t>
  </si>
  <si>
    <t>SEERVICIOS DE MANTENIMIENTO DE LAS ESTACIONES DE MONITOREO DEL ESPECTRO RADIOELECTRICO NACIONAL, SEGÚN CONTRATOS BS0006112-2021, BS0006107-2021</t>
  </si>
  <si>
    <t>B1500000011</t>
  </si>
  <si>
    <t>INVERSIONES CONQUES, SRL.</t>
  </si>
  <si>
    <t>COMPRA DE MATERIALES, QUE SERAN UTILIZADOS EN TRABAJOS ESPECIFICOS EN LA INSTITUCION, SEGÚN ORDEN 2021-00271</t>
  </si>
  <si>
    <t>CONCILIO EVANGELICO DE LAS ASAMB. DE DIOS, INC.</t>
  </si>
  <si>
    <t>ALQUILER 50 ESPACIOS DE PARQUEOS EN EL TEMPLO EL CALVARIO, UBICADO EN LA AVENICA ABRAHAM LINCOLN NO.964 , ENSANCHE PIANTINI, DE LA CIUDAD DE SANTO DOMINGO.</t>
  </si>
  <si>
    <t>B1500000049 - B1500000050</t>
  </si>
  <si>
    <t>CAASD</t>
  </si>
  <si>
    <t>B1500073426 - B1500074458</t>
  </si>
  <si>
    <t>CONSUMO DE AGUA POTABLE Y ALCANTARILLADO DEL  PARQUEO C/EL RETIRO, CORRESPONDIENTE A LOS MESES DE JULIO Y AGOSTO DEL 2021</t>
  </si>
  <si>
    <t>B1500072265 - B1500073733</t>
  </si>
  <si>
    <t>SANTO DOMINGO MOTORS COMPANY, SA.</t>
  </si>
  <si>
    <t>MANTENIMIENTO DE VEHICULO CHEVROLET SUBURBAN 84,000 KM. PLACA G419095, AÑO 2018, CHASIS IGNSK8KC6JR125839, SEGUN ORDEN 2021-00317</t>
  </si>
  <si>
    <t>B1500018102</t>
  </si>
  <si>
    <t>COMPAÑÍA DOMINICANA DE TELEFONOS, SA.</t>
  </si>
  <si>
    <t>B1500102802</t>
  </si>
  <si>
    <t>SERVICIOS CENTRAL TELEFONICA, CORRESPONDIENTE AL MES DE JULIO 2021</t>
  </si>
  <si>
    <t>B1500102804</t>
  </si>
  <si>
    <t xml:space="preserve">SERVICIOS FLOTA DE CELULARES, CORREPONDIENTE AL MES DE JULIO 2021. </t>
  </si>
  <si>
    <t>SERVICIOS DE TARJERAS DE INTERNET DATA, CORRESPONDIENTE AL MES DE JULIO 2021</t>
  </si>
  <si>
    <t>B1500102803</t>
  </si>
  <si>
    <t>CONUMO DE AGUA, ALMACEN V CENTENARIO, CORRESPONDIENTE A LOS MESES DE JULIO Y AGOSTO 2021</t>
  </si>
  <si>
    <t>B1500080995 - B1500081543</t>
  </si>
  <si>
    <t>CARLOS MANUEL ROMERO POLANCO</t>
  </si>
  <si>
    <t>B1500000115</t>
  </si>
  <si>
    <t>ELPIDIO QUEZADA RODRIGUEZ</t>
  </si>
  <si>
    <t>CUBICACION NO.3 POR ADECUACION SALA EN EL CENTRO DE CAPACITACION EN INFORMATICA, EN LA PROVINCIA SAN PEDRO DE MACORIS, SEGÚN  ORDEN 2021-00143</t>
  </si>
  <si>
    <t>B1500000004</t>
  </si>
  <si>
    <t>ALTICE DOMINICANA. SA.</t>
  </si>
  <si>
    <t>SERVICIOS DE TELECABLE OFICINA PRINCIPAL DESDE 20/6/21 AL 19/7/21</t>
  </si>
  <si>
    <t>B1500031862</t>
  </si>
  <si>
    <t>SERVICIOS CORRESPONDIENTE A LA CENTRAL TELEFONICA DEL INDOTEL PERIODO DEL 20/06/21 AL 19/07/21</t>
  </si>
  <si>
    <t>B1500031873</t>
  </si>
  <si>
    <t>CENTRAL TELEFONICA CCT, UBICADO EN EL MUSEO DE LAS TELECOMUNICACIONES, CORRESPONDIENTE AL PERIODO DEL 20/6/21 AL 19/07/21</t>
  </si>
  <si>
    <t>B1500031888</t>
  </si>
  <si>
    <t>BUSINESS FIT SERVICIO MOVIL DE VOZ DIRECTA, COMPRENDIDO DEL 01/07/21 AL 31/07/21</t>
  </si>
  <si>
    <t>B1500032210</t>
  </si>
  <si>
    <t>PLAN DE INTERNET MOVIL PARA LOS TELEFONOS: 809-106-7306; 809-108-4841; 809-142-0825, CORRESPONDEINTE AL PERIODO 01/07/21 AL 31/07/21</t>
  </si>
  <si>
    <t>B1500032047</t>
  </si>
  <si>
    <t>B1500031889</t>
  </si>
  <si>
    <t>BASOLER, SA.</t>
  </si>
  <si>
    <t>B1500000097</t>
  </si>
  <si>
    <t>ALQUILER DE 5 LOCALES MAS SOTANO, SEGÚN CONTRATO BS-011283-2020, CORRESPONDIENTE AL MES DE JULIO 2021</t>
  </si>
  <si>
    <t>SERVICIOS DE PLANTA ELECTRICA DE EMERGENCIA, SEGÚN CONTRATO BS-0011282-2020, CORRESPONDIENTE AL MES DE JULIO 2021</t>
  </si>
  <si>
    <t>B1500000096</t>
  </si>
  <si>
    <t>LOMERA SERVIVIOS MULTIPLES, SRL</t>
  </si>
  <si>
    <t>SERVICIO DE ROTULACION CON LOGO INDOTEL DEL VEHICULO HYUNDAY UNIVERSE, AÑO 2022 COLOR BLANCO, CHASIS KMJKIGI8BPNC98373, SEGÚN ORDEN 2021-00328</t>
  </si>
  <si>
    <t>B1500000125</t>
  </si>
  <si>
    <t>SEGUROS RESERVAS, SA.</t>
  </si>
  <si>
    <t>B1500030317 - B1500030387</t>
  </si>
  <si>
    <t>POLIZA CORRESPONDIENTE A ASISTENCIA FUNERARIA COLECTIVO PARA EMPLEADOS, COMPRENDIDO EN EL PERIODO 01/08/21 HASTA EL 31/08/21</t>
  </si>
  <si>
    <t>POLIZA CORRESPONDIENTE AL SEGURO DE VIDA PARA EMPLEADOS, COMPRENDIDO EN EL PERIODO 01/08/21 HASTA EL 31/08/21</t>
  </si>
  <si>
    <t>B1500030316 - B1500030386</t>
  </si>
  <si>
    <t>COMPRA DE PLANCHAS DE ACRILICO TRANSPARENTE, PARA EL MUSEO DE LAS TELECOMUNICACIONES, SEGÚN ORDEN DE COMPRA 2021-00243</t>
  </si>
  <si>
    <t>B1500000129</t>
  </si>
  <si>
    <t>REPUESTO JOAN AUTO AIRE, SRL</t>
  </si>
  <si>
    <t>MANTENIMIENTO DE AIRE ACONDICIONADO Y CAMBIO DE PIEZAS MITSUBISHI FUSO, PLACA 1-007469, COLOR BLANCO/CREMA, AÑO 2011, CHASIS BE637GF10036, SEFUN ORDEN 2021-00313</t>
  </si>
  <si>
    <t>B1500000063</t>
  </si>
  <si>
    <t>B1500030463 - B1500030487</t>
  </si>
  <si>
    <t>REFRIGERACION F &amp; H, SRL.</t>
  </si>
  <si>
    <t>COMPRA DE DOS BOMBA DE AGUA, PARA SER UTILIZADAS EN EL CLUB RECREATIVO DE LA INSTITUCION, SEGÚN ORDEN 2021-00330</t>
  </si>
  <si>
    <t>B1500000236</t>
  </si>
  <si>
    <t>INVERSIONES ND &amp; ASOCIADOS,SRL</t>
  </si>
  <si>
    <t>COMPRA DE INSUMOS DE OFICINAS, PARA USO DE LA INSTITUCION, EN LAS 4 DEPENDENCIAS, SEGÚN ORDEN 2021-00309</t>
  </si>
  <si>
    <t>B1500001248</t>
  </si>
  <si>
    <t>COMPRA DE LOS SIGUIENTES MOBILIARIOS: 2 ESCRITORIOS SECRETARIALES Y UN JUEGO DE SALA DE ESPERA, 2 BUTACAS A SER USADOS EN DEPARTAMENTO PRESIDENCIAL DE INDOTEL</t>
  </si>
  <si>
    <t>J FORTUNA CONSTRUCTORA, SRL</t>
  </si>
  <si>
    <t>SERGIO JULIO GEORGE RIVERA</t>
  </si>
  <si>
    <t>CORRESPONDIENTE A HONORARIOS DE LA SENTENCIA NO.0054-2021-SSEN-0017. DE FECHA 16 DE JUNIO DEL 2021</t>
  </si>
  <si>
    <t>B1100000094</t>
  </si>
  <si>
    <t>INTRANT</t>
  </si>
  <si>
    <t>CORRESPONDIENTE A 33 COLABORADORES DE EL DEPARTAMENTO DE TRANSPORTACION, EN LA CAPACITACION TALLER DE MANEJO DEFENSIVO, SEGÚN MEMORANDUM</t>
  </si>
  <si>
    <t>B1500000002</t>
  </si>
  <si>
    <t>UVRO SOLUCIONES EMPRESARIALES, SRL</t>
  </si>
  <si>
    <t>COMPRA DE  ALIMENTOS Y BEBIDAS, PARA USO DE LA INSTITUCION EN LAS 4 DEPENDENCIAS, PARA EL PERIODOTRIMESTRAL JULIO-SEPTIEMBRE DEL 2021, SEGÚN ORDEN 2021-00293</t>
  </si>
  <si>
    <t>B1500000139</t>
  </si>
  <si>
    <t>WIND TELECOM, SA.</t>
  </si>
  <si>
    <t>B1500008430 - B15000008340</t>
  </si>
  <si>
    <t>HERNANDO DE JESUS HERNANDEZ ARISTY</t>
  </si>
  <si>
    <t>DECISIONES ADOPTADAS, MIEMBROS CUERPOS COLEGIADOS NO.21-009 RESPECTO A LOS RECURSOS DE QUEJA NO,.32284 Y 32286</t>
  </si>
  <si>
    <t>B1500000073</t>
  </si>
  <si>
    <t>GRUAS BEART, SRL.</t>
  </si>
  <si>
    <t>ALQUILER DE GRUA DE PLATAFORMA GRANDE, PARA EL TRASLADO DE 3 FURGONETAS COLOR BLANCO AÑO 2003 , CHASIS 1FTSE-05407,  IFTSE-05408, IFTSE-05409, SEGÚN ORDEN 2021-00244</t>
  </si>
  <si>
    <t>SERVICIOS PRESTAOS EN SU CALIDAD DE ABOGADO Y NOTARIO PUBLICO, CONSISTENTE EN LEGALIZACIONES DE DOCUMENTOS REALIZADOS PARA EL INDOTEL, SEGÚN MEMORANDUM CJ-M0002111-21</t>
  </si>
  <si>
    <t>COMPRA DE DOS UNIDADES DE AIRES ACONDICIONADOS TIPO MANEJADORAS  COMPLETOS CON INSTALACION PARA SER COLOCADOS EN EL DEPARTAMENTO FINANCIERO Y EL SALON DE  ACTIVIDADES DEL 5TO PISO</t>
  </si>
  <si>
    <t>COMPRA DE DOS MAMPARAS EN ACRILICO TRANSPARENTE, PARA SER USADO EN LA UNIDAD DE ASISTENCIA (DAO), SEGÚN ORDEN 2021-00270</t>
  </si>
  <si>
    <t>CONSUMO DE AGUA POTABLE Y ALCANTARILLADO DEL CENTRO INDOTEL ESPACIO REPUBLICA DIGITAL, CORRESPONDIENTE A LOS MESES DE JULIO Y AGOSTO 2021</t>
  </si>
  <si>
    <t>SERVICIO DE TELECABLE, UBICADO EN EL MUSEO DE LAS TELECOMUNICACIONES, CORRESPONDIENTE AL PERIODO 20/06/21 AL 19/7/21</t>
  </si>
  <si>
    <t>EMISION DE LA POLIZA 2-2-502-0275047, VIGENTE DESDE EL 03/08/2021 HASTA 03/08/2022, Y AUMENTO DE LA POLIZA 2-2-503-0126736, DEL PROGRAMA DE SEGUROS DE PROPIEDAD Y VEHICULOS</t>
  </si>
  <si>
    <t>ARRENDAMIENTO DEL PARQUEO UBICADO ENTRE LAS CALLES JACINTO MAÑON CON ESQUINA FILOMENA GOMEZ DE COVA, ENSANCHE PIANTINI, SD., CORRESPONDIENTE AL  MES DE AGOSTO 2021</t>
  </si>
  <si>
    <t>B1500000080</t>
  </si>
  <si>
    <t>SERVICIO DE ACCESO A INTERNET 4G LTE EN UNIDADES  DE ATENCION PRIMARIAS PARA EL PROYECTO DE REDES WIFI DEL PLAN BIENAL 2017-2018</t>
  </si>
  <si>
    <t>PARTICIPACIÓN DE 17  COLABORADORES DEL DEPARTAMENTO DE PROTECCIÓN AL USUARIO, 2 DE RECEPCIÓN Y 1 DE DESARROLLO DEL TALENTO HUMANO</t>
  </si>
  <si>
    <t>COMPRA DEL CRISTAL TRASERO DEL VEHÍCULO TOYOTA  PRADO, PLACA G-137341, COLOR NEGRO, AÑO 2006, CHASIS JTEBY25J300012950 , SEGÚN ORDEN 2021-00267</t>
  </si>
  <si>
    <t>COMPRA DE TENSOR Y LA BOMBA DE AGUA DEL VEHÍCULO TOYOTA HILUX, PLACA L-250905, COLOR BLANCO AÑO 2008, CHASIS MROFZ29G701708799, SEGÚN ORDEN 2021-00267</t>
  </si>
  <si>
    <t>BOLETOS AÉREOS, VIÁTICOS Y SEGURO DE VIAJE, PARA EL SR. NELSON ARROYO, PRESIDENTE DEL CONSEJO, HILDA POLANCO MORALES, MIEMBRO DEL CONSEJO DIRECTIVO, ADA JULISSA CRUZ, DIRECTORA EJECUTIVA Y DIRECTOR DE INTERNACIONAL.</t>
  </si>
  <si>
    <t>COMPRA DE VARIOS EQUIPOS DE TECNOLOGÍA, QUE SERÁN USADOS PARA REALIZAR BACK-UP AL SERVIDOR DEL PROYECTO DE DRIVE TEST, DE LA DIRECCIÓN DE FISCALIZACIÓN</t>
  </si>
  <si>
    <t>COMPRA DE UNA MAQUINA SOPLADORA, 125BVX, LA MISMA SERÁ UTILIZADA PARA LIMPIEZA DE LOS PARQUEOS DE LA INSTITUCIÓN, SEGÚN ORDEN 2021-00304</t>
  </si>
  <si>
    <t>ADQUISICIÓN DE 700 GALONES DE GASOIL REGULAR PARA SER USADOS EN PLANTA ELECTRICA DEL CENTRO INDOTEL, SEGÚN ORDEN 2021-00242</t>
  </si>
  <si>
    <t>SERVICIOS PRESTADOS EN CALIDAD DE NOTARIO PÚBLICO, CONSISTENTE EN LA LEGALIZACIÓN DE DOCUMENTOS REALIZADOS PARA EL INDOTEL , SEGÚN MEMORÁNDUM NO.C7-M-000236-21</t>
  </si>
  <si>
    <t>SERVICIOS PRESTADOS EN CALIDAD DE ALGUACIL ORDINARIO, DE LA CÁMARA PENAL DE LA CORTE DE APELACIONES DE SANTO DOMINGO CONSISTENTE EN LA NOTIFICACIÓN DE DOCUMENTOS REALIZADOS POR INDOTEL</t>
  </si>
  <si>
    <t xml:space="preserve">COMPRA DE UN (1) ADAPTADOR DE CA  FUENTE DE ALIMENTACION PARA  </t>
  </si>
  <si>
    <t>FUJITSU  SCANSNAP 1X500, ENTRADA DE VOTAJE 100-240 VAC 50/60HZ.SEGUN ORDEN 2021-00294</t>
  </si>
  <si>
    <t>SERVICIO TÉCNICO ESPECIALIZADO PARA ELECTRIFICACIÓN DE LA ESTACIÓN DE MONITOREO PRINCIPAL DEL ESPECTRO RADIOELÉCTRICO DE SANTO DOMINGO, SEGÚN ORDEN 2019-00160</t>
  </si>
  <si>
    <t>SERVICIOS DE FUMIGACIÓN CONTRA PLAGAS EN LA CEDE PRINCIPAL, CENTRO INDOTEL, ALMACÉN V CENTENARIO Y CLUB RECREATIVO, CORRESPONDIENTE A LOS MESES DE MAYO Y JUNIO 2021</t>
  </si>
  <si>
    <t>ADQUISICIÓN Y CONFIGURACIÓN SISTEMA DE MICRÓFONOS SHURE MICROFLEX WIRLESS INTERFACE AUDIO, ESTACIÓN DE CARGA CON 6 Y DOS MICRÓFONOS SEGÚN ORDEN 2021-00254</t>
  </si>
  <si>
    <t>CONSUMO DE ENERGÍA ELÉCTRICA DEL 18/6/21 AL 19/7/21 PERTENECIENTE A LA ESTACIÓN DE MONITOREO SANTO DOMINGO</t>
  </si>
  <si>
    <t>CONSUMO DE ENERGÍA ELÉCTRICA DEL 18/6/21 AL 19/7/21 PERTENECIENTE AL ALMACÉN V CENTENARIO DE LA CALLE FARALLÓN  NORTE ESQUINA  V CENTENARIO</t>
  </si>
  <si>
    <t>CONSUMO DE ENERGÍA ELÉCTRICA DEL 18/6/21 HASTA 19/7/21, PERTENECIENTE A LA ESTACIÓN MONITOREO ESPECTRO DE HIGUEY</t>
  </si>
  <si>
    <t>CONSUMO ENERGÍA ELÉCTRICA DEL 18/6/21 AL 19/7/21, PERTENECIENTE AL MUSEO DE LAS TELECOMUNICACIONES DE LA CALLE ISABEL LA CATÓLICA NO, 203 ZONA COLONIAL</t>
  </si>
  <si>
    <t>SERVICIO DE VOZ Y DATOS EQUIPOS DRIVE TEST (DIRECCIÓN DE FISCALIZACIÓN) CUENTA NO.98702655-001, CORRESPONDIENTE AL MES DE JULIO 2021</t>
  </si>
  <si>
    <t>SERVICIO DE ENERGÍA ELÉCTRICA DE LOS NIC: 5013178, 5534692, 5803899,5817032</t>
  </si>
  <si>
    <t>COMPRA DE CERTIFICADOS DIGITALES DE LOS PORTALES  WEB DE LA INSTITUCIÓN SEGÚN ORDEN 2021- 00281</t>
  </si>
  <si>
    <t>COMPRA DE 2 MACBOOK PRO 13.3 INCH Y 7 LAPTOPS PARA SER UTILIZADAS EN LA INSTITUCIÓN, SEGÚN ORDEN 2021- 00110</t>
  </si>
  <si>
    <t>ALQUILER DE GRÚA DE PLATAFORMA GRANDE, PARA EL TRASLADO DE 3 FURGONETAS COLOR BLANCO AÑO 2003 , CHASIS 1FTSE-05407,  IFTSE-05408, IFTSE-05409, SEGÚN ORDEN 2021-00244</t>
  </si>
  <si>
    <t>DISTRIBUIDORA DE REPUESTOS  DEL CARIBE, SRL</t>
  </si>
  <si>
    <t>OFICINA DE COORDINACION PRESIDENCIAL</t>
  </si>
  <si>
    <t>FLOW, SRL.</t>
  </si>
  <si>
    <t>RAMIREZ &amp; MOJICA ENVOY PACK COURIER  EXPRESS ,SRL.</t>
  </si>
  <si>
    <t>SERVICIOS TECNICOS TAVERAS, SRL</t>
  </si>
  <si>
    <t>WESOLVE TECH, SRL</t>
  </si>
  <si>
    <t>TRILOGY DOMINICANA, S.A</t>
  </si>
  <si>
    <t>EMPRESA DIST. DE ELECTRICIDAD DEL ESTE</t>
  </si>
  <si>
    <t>EDESUR DOMINICANA, S.A.</t>
  </si>
  <si>
    <t>SEGURITRONIC SRL</t>
  </si>
  <si>
    <t>GRUAS BEART, SRL</t>
  </si>
  <si>
    <t>MUEBLES OMAR, S. A.</t>
  </si>
  <si>
    <t>LEOPOLDO ANTONIO PEREZ SANTOS</t>
  </si>
  <si>
    <t>FEJAGUS COMERCIAL, SRL</t>
  </si>
  <si>
    <t>ROA COMERCIAL, SRL</t>
  </si>
  <si>
    <t>ACADEMIA EUROPEA  A.E.,   S.A.</t>
  </si>
  <si>
    <t>* NULO ** JOV AUTOMATIZACIONES Y HERRERIA, SRL</t>
  </si>
  <si>
    <t>CROS PUBLICIDAD, SRL</t>
  </si>
  <si>
    <t>EDENORTE DOMINICANA, S.A</t>
  </si>
  <si>
    <t>EDITORA EL NUEVO DIARIO, S.A.</t>
  </si>
  <si>
    <t>SERTEMA, SRL</t>
  </si>
  <si>
    <t>INVERSIONES CONQUES, SRL</t>
  </si>
  <si>
    <t>CONCILIO EVANGELICO DE LAS ASAMB. DE DIOS INC</t>
  </si>
  <si>
    <t>SANTO DOMINGO MOTORS COMPANY, S.A.</t>
  </si>
  <si>
    <t xml:space="preserve">COMPAÑIA DOMINICANA DE TELEFONOS, S.A </t>
  </si>
  <si>
    <t>CARLOS MARCEL ROMERO POLANCO</t>
  </si>
  <si>
    <t>ALTICE DOMINICANA, SA</t>
  </si>
  <si>
    <t>BASOLER, SA</t>
  </si>
  <si>
    <t>LOMERA SERVICIOS MULTIPLES, SRL</t>
  </si>
  <si>
    <t>SEGUROS RESERVAS, S.A.</t>
  </si>
  <si>
    <t>REFRIGERACION F &amp; H, SRL</t>
  </si>
  <si>
    <t>INVERSIONES ND &amp; ASOCIADOS, SRL.</t>
  </si>
  <si>
    <t>WIND TELECOM, S. A.</t>
  </si>
  <si>
    <t>FUNDACION MANOS QUE INSPIRAN FMI</t>
  </si>
  <si>
    <t>PAGO DE FACTURA NO.B1500000001 CORRESPONDIENTE A PARTCIPACION DE 17 COLABORADORES DE EL DEPARATAMENTO DE PROTECCION AL USUARIO, 2 DE LA RECEPCION Y 1 DE DESARROLLO DEL TALENTO HUMANO DE</t>
  </si>
  <si>
    <t xml:space="preserve">   PAGO DE FACTURA NCF B1500000172, POR COMPRA DE CRISTAL TRASERO DEL VEHICULO TOYOTA PRADO, PLACA G-137341, COLOR NEGRO,  AÑO 2006 CHASIS JTEBY25J300042950, SEGUN ORDEN 2021-00267.</t>
  </si>
  <si>
    <t>PAGO  FACTURA NCF.B1500000178  POR COMPRA DE TENSOR Y LA BOMBA DE AGUA DEL VEHICULO TOYOTA HILUX, PLACA L-250905,COLOR BLANCO, AÑO 2008, CHASIS MROFZ29G701708799,SEGUN ORDEN 2021-00308 .</t>
  </si>
  <si>
    <t>PAGO DE FACTURA NO. 0000080 POR CONCEPTO DE GASTOS DE BOLETOS AEREOS, VIATICOS Y SEGURO DE VIAJE, PARA NELSON ARROYO, PRESIDENTE DEL CONSEJO, HILDA POLANCO MORALES MIEMBRO DEL CONSEJO DIRECTIVO,</t>
  </si>
  <si>
    <t xml:space="preserve"> PAGO DE FACTURA  NCF  B1500000189, POR   COMPRA DE LAMINADOS PARA 7 PUERTAS, CON LA FINALIDAD DE SER USADOS EN VARIOS DEPARTAMENTOS, SEGUN ORDEN 2021-00303</t>
  </si>
  <si>
    <t>PAGO FACTURA NO. B1500000055, CORRESPONDIENTE A LOS SERVICIOS PRESTADOS EN SU CALIDAD DE ALGUACIL ORDINARIO, CONSISTENTE EN NOTIFICACIONES DE VARIOS ACTOS DE ALGUACIL REALIZADOS AL INDOTEL SEGÚN</t>
  </si>
  <si>
    <t>SOLICITUD DE PAGO FACTURA NCF B1500000020, POR COMPRA   DE VARIOS EQUIPOS  DE TECNOLOGIA, QUE SERAN USADOS  PARA RELIZAR  BACKUP AL SERVIDOR DEL PROYECTO DE DRIVE TEST,  DE  LA DIRECCION  DE FIZCALIZACION,</t>
  </si>
  <si>
    <t>SOLICITUD PAGO FACTURA NCF B1500001641,  POR COMPRA  DE UNA MAQUINA SOPLADORA 125BVX,  LA MISMA SERA USADA  PARA LIMPIEZA DE LOS PARQUEOS DE LA INSTUTUCION,  SEGUN ORDEN 2021-00304</t>
  </si>
  <si>
    <t>PAGODE FACTURA NCF B1500000449, POR  COMPRA DE  LOS SIGUIENTES MOBILIARIOS :  DOS ( 02), ESCRITORIOS SECRETARIALES Y  UN JUEGO DE SALA DE ESPERA DOS  (02) BUTACAS,  A SER  USADOS EN DEPARTAMENTO</t>
  </si>
  <si>
    <t>PAGO DE NCF # B1500000062, POR ADQUISICION DE 700 GALONES DE GASOIL REGULAR PARA SER UTILIZADO EN LA PLANTA ELECTRICA DEL CENTRO INDOTEL, SEGUN ORDEN 2021-00242.</t>
  </si>
  <si>
    <t>PAGO FACTURA, NCF: B1500000241, CORRESP. A LOS SERVICIO PRESTADO EN CALIDAD DE NOTARIO PUBLICO, CONSISTENTE EN LA LEGALIZACION  DE DOCUMENTOS  REALIZADOS PARA EL INDOTEL, SEGUN MEMORANDUM</t>
  </si>
  <si>
    <t>PAGO FACTURA, NCF: B1500000119, CORRESPONDIENTE A LOS SERVICIOS PRESTADO EN CALIDAD DE ALGUACIL ORDINARIO DE LA CAMARA PENAL DE LA CORTE DE APELACION DE SANTO DOMINGO, CONSISTENTE EN LA</t>
  </si>
  <si>
    <t xml:space="preserve"> PAGO FACTURA NCF  B1500000553,  POR COMPRA DE UN (1) ADAPTADOR DE CA  FUENTE DE ALIMENTACION PARA FUJITSU  SCANSNAP 1X500, ENTRADA DE VOTAJE 100-240 VAC 50/60HZ.SEGUN ORDEN 2021-00294</t>
  </si>
  <si>
    <t>PAGO DE NCF # B1500000060, POR SERVICIO TECNICO ESPECIALIZADO PARA ELECTRIFICACION DE LA ESTACION FIJA DE MONITOREO PRINCIPAL DEL ESPECTRO RADIOELECTRICO DE SANTO DOMINGO, SEGUN ORDEN 2019-00160.</t>
  </si>
  <si>
    <t>PAGO DE NCF # B1500000059, POR SERVICIO TECNICO, PARA DAR MANTENIMIENTO PREVENTIVO Y CORRECTIVO A LAS ESTACIONES FIJAS DE MONITOREO DEL ESPECTRO RADIOELECTRICO DE SANTO DOMINGO Y BARAHONA, SEGÚN</t>
  </si>
  <si>
    <t>PAGO FACTURA, NCF: B1500000013/ B1500000015, SERVICIOS DE FUMIGACION CONTRA PLAGAS  EN LA : SEDE PRINCIPAL,  CENTRO INDOTEL, ALMACEN V. CENTENARIO Y  CLUB RECREATIVO, CORRESPONDIENTE A LOS MESES DE</t>
  </si>
  <si>
    <t xml:space="preserve"> PAGO FACTURA NCF B1500000114, POR ADQUISICION Y CONFIGURACION  SISTEMA  DE MICROFONOS SHURE MICROFLEX WIRELESS INTERFACE AUDIO , ESTACION DE CARGA CON 6 Y DOS MICROFONOS, SEGUN ORDEN 2021-00254</t>
  </si>
  <si>
    <t xml:space="preserve">PAGO DE FACTURA NO. 159674494,  NCF B1500001741, SERVICIO DE DATOS DE DATOS SMEGER  CUENTA NO.54246864-001 NO.54246864-001  CORRESPONDIENTE AL  MES DE JULIO 2021.   CORRESPONDIENTE AL  MES DE JULIO 2021.  </t>
  </si>
  <si>
    <t xml:space="preserve">FACT. REF. DE PAGO 4037282035-13, NCF: B1500160570, CONSUMO DE ENERGIA ELECTRICA, DEL 18/06/2021 AL 19/07/2021, PERTENECIENTE  ESTACION DE MONITOREO SANTO DOMINGO. ( NIC:4037282 ).  </t>
  </si>
  <si>
    <t xml:space="preserve">FACT. REF. DE PAGO 2039391297-22, NCF: B1500161100, CONSUMO DE ENERGIA ELECTRICA, DEL 18/06/2021 AL 19/07/2021, PERTENECIENTE  ALMACEN V CENTENARIO DE LA CALLE FARALLON DEL NORTE ESQ. V CENTENARIO. ( NIC:2039391 ).  </t>
  </si>
  <si>
    <t>FACT. REF. DE PAGO 1625494339-35, NCF: B1500163762, CONSUMO DE ENERGIA ELECTRICA, DEL 18/06/2021 AL 19/07/2021, PERTENECIENTE A LA ESTACION MONITOREO ESPECTRO DE HIGUEY, (NIC: NO. 1625494)</t>
  </si>
  <si>
    <t>FACT. REF. DE PAGO 2134206279-31, NCF: B1500159850, CONSUMO DE ENERGIA ELECTRICA, DEL 18/06/2021 AL 19/07/2021, PERTENECIENTE AL MUSEO DE LAS TELECOMUNICACIONES  DE LA CALLE ISABEL LA CATOLICA NO. 203 ZONA COLONIAL</t>
  </si>
  <si>
    <t xml:space="preserve">FACTURA NO.159686401  NCF B1500001756, SERVICIO DE VOZ Y DATOS EQUIPOS DRIVE TEST (DIRECCION DE FISCALIZACION).  CUENTA NO.98702655-001  CORRESPONDIENTE AL  MES JULIO-2021. </t>
  </si>
  <si>
    <t xml:space="preserve">PAGO FACTURAS, B1500231116/ B1500232790/  B1500231118/ B1500231792/ B1500231119/ B1500231115/ B1500231117/ B1500231214/ B1500231129, POR SERVICIO DE ENERGIA ELECTRICA, DE LOS NIC: 5013178, 5534692, , 5803899, 5817032  </t>
  </si>
  <si>
    <t>PAGO FACTURA NCF B1500000116 ,POR COMPRA DE LOS CERTIFICADOS DIGITALES DE LOS PORTALES WEB DE LA INSTITUCION, SEGUN ORDEN 2021-00281</t>
  </si>
  <si>
    <t>PAGO FACTURA, NCF: B1500000151, COMPRA DE (2) MACBOOK PRO 13.3INCH Y (7) LAPTOPS PARA SER UTILIZADAS EN LA INSTITUCION, SEGUN ORDEN 2021-00110.</t>
  </si>
  <si>
    <t>PAGO FACTURA NCF B1500000122, POR ARQUILER DE  GRUA, DE PLATAFORMA GRANDE PARA EL TRASLADO DE 3 FURGONETAS  COLOR BLANCO,  AÑO 2003,  CHASIS 1FTSE-05407  /  IFTSE-05408  / IFTSE-05409, SEGUN ORDEN</t>
  </si>
  <si>
    <t xml:space="preserve"> PAGO FACTURA NCF B1500001998, POR LA   COMPRA DE UN SILLON  ERGONOMICO,  PARA EMPLEADA DE LA INSTITUCION QUE FUE DIAGNOSTICADA CON PROBLEMA DE  CERVICOBRAQUIALGIA,  SEGUN ORDEN  2021-00232.</t>
  </si>
  <si>
    <t xml:space="preserve"> PAGO FACTURA NCF B1500000127, POR COMPRA DE CUARENTA (40) CAJAS DE CARTON , TIPO ARCHIVO LEGAL TPA/FDO K DE DIMENSIONES 24X15X10, SEGUN ORDEN 2021-00312.</t>
  </si>
  <si>
    <t xml:space="preserve"> PAGO FACTURA NCF B1500000154, POR COMPRA DE UN  1  FREGADERO TIPO BAR DE (15 X15), PARA SER UTILIZADO EN LA COCINA DE  PRESIDENCIA,  SEGUN ORDEN DE COMPRA 2021-00258.</t>
  </si>
  <si>
    <t>PAGO DE FACTURA NCF B1500000118, POR COMPRA DE DOS UNIDADES DE AIRES ACONDIONADOS TIPO MANEJADORAS COMPLETOS, CON INSTALACION PARA SER COLOCADOS EN EL DEPARTAMENTO  FINANCIERO Y EL SALON DE</t>
  </si>
  <si>
    <t>PAGO DE  FACTURA  B1500000153, POR CAPACITACION DE LA SRA. JULISSA CRUZ ABREU, DIRECTORA EJECUTIVA, EN EL CURSO DE REFORZAMIENTO DE IDIOMA INGLES, SEGUN MEMORANDUM RH-M-000931-21</t>
  </si>
  <si>
    <t>PAGO DE FACTURA  NO. B1500000044, POR DECISIONES ADOPTADAS, MIEMBROS CUERPOS COLEGIADOS NO.21-009, RESPECTO A LOS  RECURSOS DE QUEJA NO. 32284 Y 32285.</t>
  </si>
  <si>
    <t>PAGO DE FACTURA  NO. B1500000073, POR DECISIONES ADOPTADAS, MIEMBROS CUERPOS COLEGIADOS NO.21-009, RESPECTO AL RECURSO DE QUEJA NOS. 32284 Y 32285</t>
  </si>
  <si>
    <t>PAGO FACTURA NO. B1500000187, CORRESPONDIENTE A LOS SERVICIOS PRESTADOS EN SU CALIDAD DE ABOGADO Y NOTARIO PUBLICO,   CONSISTENTE EN LEGALIZACIONES DE DOCUMENTOS REALIZADOS PARA EL INDOTEL SEGÚN</t>
  </si>
  <si>
    <t>PAGO FACTURA NCF B1500000101, POR COMPRA O CONFECCION DE UNIFORMES, PARA LAS DINAMIZADORAS,  SEGÚN ORDEN 2021-00220.</t>
  </si>
  <si>
    <t xml:space="preserve"> PAGO  FACTURA NCF. B1500001595, POR COMPRA DE MONITOR FASE,  DE ASCENSOR,  SEGUN ORDEN 2021-00123. MONTO RD$13,275.00   ITEBIS RD$2,389.50   DESC.5% RD$663.75</t>
  </si>
  <si>
    <t xml:space="preserve"> PAGO FACTURA NCF B1500000128, POR  COMPRA DE 2 MAMPARAS  EN ACRILICO TRANSPARENTE, PARA SER</t>
  </si>
  <si>
    <t>PAGO DE NCF # B1500000647, SERVICIO DE LAVADO SENCILLO Y LAVADO INTERIOR , PARA LA FLOTILLA VEHICULAR DE LA INSTITUCION, SEGUN ORDEN 2019-00118.</t>
  </si>
  <si>
    <t>PAGO FACTURA, NCF: B1500000127, POR PUBLICIDAD COLOCADA EN EL PERIODICO "EL PERIODISTA", CORRESPONDIENTE AL DIA NACIONAL DEL PERIODISTA EL 5 DE ABRIL DEL 2021, SEGUN ORDEN 2021-00326.</t>
  </si>
  <si>
    <t>PAGO DE  NCF #  B1500001240, CONVENIO PARA EL SOSTENIMIENTO DE LA OPERACION DEL ESPACIO QUE OCUPA EN EL PUNTO GOB-DISTRITO NACIONAL, EN SAMBIL, CORRESPONDIENTE AL MES DE AGOSTO 2021,  SEGUN CONTRATO</t>
  </si>
  <si>
    <t xml:space="preserve">2DO Y ULTIMO PAGO FACTURA, NCF: B1500000153, POR ADQUISICION DE SET DE COCINA MELANINA Y UN TOPE DE GRANITO VERDE UBATUBA CON BACKPLASH, PARA SER UBICADO EN PRESIDENCIA, SEGUN ORDEN 2021-00164. </t>
  </si>
  <si>
    <t xml:space="preserve"> PAGO FACTURA NCF B1500000108, POR CONTRATACION PARA LA IMPLEMENTACION DE LA RED INALAMBRICA INTEROFICINAS, FUNDACION  LA MERCED, SEGUN ORDEN 2021-00118</t>
  </si>
  <si>
    <t xml:space="preserve"> PAGO FACTURA NCF B1500000546, POR COMPRA DE SELLO GOMIGRAFO DE RECIBIDO, RECTANGULAR, SEGUN ORDEN DE COMPRA 2021-00263</t>
  </si>
  <si>
    <t xml:space="preserve">REFERENCIA DE PAGO NO.6001062383, NCF B1500223356, CONSUMO DE ENERGIA ELECTRICA DEL 01/07/2021 AL 01/08/2021, PERTENECIENTE A LOS AZULES, SALCEDO (NIC: 6001062)  </t>
  </si>
  <si>
    <t>REFERENCIA DE PAGO NO. 5200991348,  NCF# B1500223244 CONSUMO DE ENERGIA ELECTRICA, DEL 01/07/2021 AL 01/08/2021, PERTENECIENTE A CERRO ALTO SANTIAGO (NIC 5200991)</t>
  </si>
  <si>
    <t xml:space="preserve">REFERENCIA DE PAGO NO.7164159208,  NCF# B1500223457,  CONSUMO DE ENERGIA ELECTRICA, DEL 01/07/2021  AL 01/08/2021, PERTENECIENTE A ALTO DE LA PALOMA (DAJABON)  (NIC 7164159 ) </t>
  </si>
  <si>
    <t xml:space="preserve"> PAGO DE FACTURA NCF B1500003140, POR COMPRA DE INSUMOS DE OFICINA TIMBRADOS , PARA USO DE LA INSTITUCION,  PERIODO TRIMESTRAL JULIO- SEPTIEMBRE DEL AÑO 2021, SEGUN ORDEN 2021-00306.</t>
  </si>
  <si>
    <t>PAGO FACTURA, NCF: B1500000011,  CORRESPONDIENTE A LOS SERVICIOS DE MANTENIMIENTOS DE LAS ESACIONES DE MONITOREO DEL ESPECTRO RADIOELECTRICO NACIONAL, SEGUN CONTRATOS: BS-0006112-2021, BS-0006107-2021,</t>
  </si>
  <si>
    <t>PAGO FACTURA NCF B1500000060 POR   COMPRA DE MATERIALES,  QUE SERAN  UTILIZADOS EN TRABAJOS ESPECIFICOS, EN LA INSTITUCION, SEGUN ORDEN 2021-00271.</t>
  </si>
  <si>
    <t>PAGO DE  FACTURA, NCF: B1500000049/ B1500000050,  POR EL ALQUILER DE 50 ESPACIOS DE PARQUEO EN EL TEMPLO EL CALVARIO, UBICADO EN LA AVENIDA ABRAHAM LINCOLN NO. 964, ENSANCHE PIANTINNI, DE LA CIUDAD DE SANTO</t>
  </si>
  <si>
    <t>PAGO DE  FACTURAS. NO. FS-1111770 Y FS-1167701,  NCF #   B1500073426, B1500074458 CONSUMO DE AGUA POTABLE Y ALCANTARILLADO DEL CENTRO INDOTEL ESPACIO REPUBLICA DIGITAL (CCT), CORRESPONDIENTE A LOS MESES DE ALCANTARILLADO DEL CENTRO INDOTEL ESPACIO REPUBLICA DIGITAL (CCT), CORRESPONDIENTE A LOS MESES DE</t>
  </si>
  <si>
    <t>PAGO FACTURAS. NO. FS-905897, / 1134572  NCF: B1500072265, / B1500073733  POR CONSUMO DE AGUA POTABLE Y ALCANTARILLADO DEL PARQUEO C/. EL RETIRO, CORRESPONDIENTE A LOS MESES DE  JULIO Y AGOSTO  DEL 2021 (</t>
  </si>
  <si>
    <t>PAGO FACT.159,  NCF B1500102802, SERV. FLOTA  CELULARES, CORRESP. AL MES DE  JULIO-2021  CUENTA NO.706002893 MONTO RD$226,261.90      IMPUESTO  RD$59,092.67    DESC.5 % RD$11,313.10</t>
  </si>
  <si>
    <t xml:space="preserve"> PAGO FACTURA NCF B1500018102, POR  MANTENIMIENTO DE 84,000  KM, VEHICULO CHEVROLET SUBURBAN PLACA  G-419095,  AÑO 2018,  CHASIS IGNSK8KC6JR125839, SEGUN ORDEN 2021-00317 G-419095,  AÑO 2018,  CHASIS IGNSK8KC6JR125839, SEGUN ORDEN 2021-00317.</t>
  </si>
  <si>
    <t>PAGO DE FACTURA #153, NCF:B1500102804, CUENTA NO. 709225876, POR SERVICIOS CENTRAL TELEFONICA , CORRESPONDIENTE AL MES DE JULIO 2021.</t>
  </si>
  <si>
    <t>PAGO DE FACT NO.150  NCF B1500102803, CTA.# 707454799,  SERVICIOS DE TARJETAS DE INTERNET DATA MOVIL, CORRESPONDIENTE AL MES DE JULIO 2021.</t>
  </si>
  <si>
    <t xml:space="preserve">PAGO FACTURAS. NO. 91649611, /91781932,   NCF B1500080995, /B1500081543,  POR CONSUMO DE AGUA, ALMACEN V CENTENARIO, CORRESPONDIENTE A LOS  MESES DE JULIO Y AGOSTO-2021, ( CODIGO DEL SISTEMA NO.417557 ) </t>
  </si>
  <si>
    <t>PAGO DE FACTURA  NO. B1500000115, POR DECISIONES ADOPTADAS, MIEMBROS CUERPOS COLEGIADOS NO.21-009, RESPECTO A LOS  RECURSOS DE QUEJA NO. 32284 Y 32285.</t>
  </si>
  <si>
    <t xml:space="preserve">4TO PAGO CORRESPONDIENTE A LA CUBICACION NO. 3, NCF: B1500000004,  POR ADECUACION SALA EN EL CENTRO DE CAPACITACION EN INFORMATICA, EN LA PROVINCIA SAN PEDRO DE MACORIS, SEGUN ORDEN 2021-00143. </t>
  </si>
  <si>
    <t>PAGO DE FACTURA NO. CC202107252405124945, NCF: B1500031862,  CUENTA NO. 1475052, PARA EL PERIODO COMPRENDIDO DEL  20/06/2021 AL 19/07/2021, POR SERVICIOS DE TELECABLE OFICINA PRINCIPAL.</t>
  </si>
  <si>
    <t>PAGO DE FACT. NO. CC202107252405127045  CTA #2979364, NCF: B1500031873  CORRESPONDIENTE A LA CENTRAL TELEFONICA DEL INDOTEL PERIODO DEL 20/06/2021  AL 19/07/2021</t>
  </si>
  <si>
    <t xml:space="preserve">PAGO FACTURA NO. CC202107252405134104, NCF B1500031888,  CUENTA NO. 7715659,   CENTRAL TELEFONICA DEL CCT, UBICADO EN EL MUSEO DE LAS TELECOMUNICACIONES, CORRESPONDIENTE AL PERIODO DEL 20/06/2021  AL 19/07/2021. </t>
  </si>
  <si>
    <t>PAGO DE FACTURA NO. CC2021008055201253446, NCF: B1500032210, CUENTA NO. 71299770, PARA EL PERIODO COMPRENDIDO DEL 01/07/2021 AL 31/07/2021, POR CONCEPTO DE BISINESS FIT SERVICIO MOVIL DE VOZ DIRECTA</t>
  </si>
  <si>
    <t xml:space="preserve">PAGO FACT.CC202108055201245793,  NCF: B1500032047  (CUENTA: 9308820) PLAN DE INTERNET MOVIL TEL.809-106-7306 Y 809-108-4841 ,809-142-0825 CORRESPONDIENTE AL PERIODO DEL 01/07/2021 AL 31/07/2021. </t>
  </si>
  <si>
    <t>PAGO DE FACTURA  NO. CC202107252405134254  CUENTA NO. 7753558, NCF: B1500031889, POR SERVICIOS DE TELECABLE, UBICADO EN EL MUSEO DE LAS TELECOMUNICACIONES, CORRESPONDIENTE AL PERIODO 20/06/2021 AL</t>
  </si>
  <si>
    <t>PAGO DE  NCF: B1500000097, POR ALQUILER DE 5 LOCALES MAS SOTANO (2,331 M2), SEGUN CONTRATO BS-011283-2020, CORRESPONDIENTE AL MES DE JULIO 2021 CORRESPONDIENTE AL MES DE JULIO 2021.</t>
  </si>
  <si>
    <t xml:space="preserve">PAGO DE  NCF: B1500000096, POR SERVICIOS DE LA PLANTA ELECTRICA DE EMERGENCIA, SEGUN CONTRATO BS-0011282-2020, CORRESPONDIENTE AL MES  DE JULIO 2021. </t>
  </si>
  <si>
    <t>PAGO FACTURA NCF B1500000125, POR  SERVICIO DE ROTULACION CON LOGO INDOTEL DEL VEHICULO HYUNDAY/UNIVERSE,  AÑO 2022 COLOR BLANCO, CHASIS KMJKGI8BPNC98373,  SEGUN ORDEN 2021-00328.</t>
  </si>
  <si>
    <t xml:space="preserve"> PAGO FACTURA,  NCF B1500030317/ B1500030387,  CORRESP. A LA POLIZA NO. 2-2-109-0013729, ASISTENCIA FUNERARIA COLECTIVO PARA EMPLEADOS, COMPRENDIDO EN EL PERIODO 01/08/2021 HASTA EL 31/08/2021.  </t>
  </si>
  <si>
    <t xml:space="preserve"> PAGO FACTURA,  NCF B1500030316/ B1500030386,  CORRESP. A LA POLIZA NO. 2-2-102-0013723, SEGURO COLECTIVO DE VIDA PARA EMPLEADOS, COMPRENDIDO EN EL PERIODO 01/08/2021  HASTA EL 31/08/2021.  MONTO RD$311,877.60</t>
  </si>
  <si>
    <t xml:space="preserve"> PAGO FACTURA NCF B1500000129, POR  COMPRA PLANCHAS DE ACRILICO TRANSPARENTE, PARA EL MUSEO DE LA TELECOMUNICACIONES, SEGUN ORDEN DE COMPRA, 2021-00243</t>
  </si>
  <si>
    <t xml:space="preserve"> PAGO FACTURA NCF B1500000063, POR MANTENIMIENTO DE AIRE ACONDICIONADO Y CAMBIO DE PIEZAS MITSUBISHI FUSO, PLACA 1-007469, COLOR BLANCO/CREMA, AÑO 2011, CHASIS BE637GF10036, SEGUN ORDEN 2021-00313.</t>
  </si>
  <si>
    <t>PAGO FACTURAS, NCF: B1500030463 / B1500030487 CORRESPONDIENTE A LA EMISION DE LA POLIZA 2-2-502-0275047 CON VIGENCIA DESDE EL 03/08/2021 HASTA 03/08/2022,  Y AUMENTO DE LA POLIZA 2-2-503-0126736,  DEL PROGRAMA DE</t>
  </si>
  <si>
    <t>PAGO FACTURA NCF. B1500000236, POR  COMPRA DE DOS BOMBAS DE AGUA, PARA SER UTILIZADAS  EN EL CLUB RECREATIVO DE  LA INSTITUCION, SEGUN ORDEN 2021-00330.</t>
  </si>
  <si>
    <t xml:space="preserve"> PAGO FACTURA NCFB1500001248, POR COMPRA DE INSUMOS DE OFICINA, PARA USO DE  LA INSTITUCION EN LAS 4 DEPENDENCIAS, SEGUN ORDEN 2021-00309</t>
  </si>
  <si>
    <t>PAGO DE FACTURA  JFC-G-008/2021, NCF: B1500000044, POR ARRENDAMIENTO DEL PARQUEO UBICADO ENTRE LAS CALLES JACINTO IGNACIO MAÑON CON ESQUINA FILOMENA GOMEZ DE COVA, ENSANCHE PIANTINNI, SD, QUE ES</t>
  </si>
  <si>
    <t>EN SUSTITUCION DE CK NO.64572, PAGO DE FACTURA NO. B1100000094 CORRESPONDIENTE A  HONORARIOS SENTENCIA NUM.0054-2021-SSEN-00117, DE FECHA 16 DE JUNIO DEL 2021, DICTADA POR LA QUINTA SALA DEL JUZGADO</t>
  </si>
  <si>
    <t>PAGO DE FACTURA NO. B1500000002 CORRESPONDIENTE A PARTICIPACION DE 33 COLABORADORES DE EL DEPARTAMENTO DE TRANSPORTACION, EN LA CAPACITACION TALLER DE MANEJO DEFENSIVO, SEGUN MEMORANDUM</t>
  </si>
  <si>
    <t>PAGO FACTURAS NO.2021-23-0000287869, /2021-23-0000284777,   NCF B1500008430, /B1500008340  POR SERVICIO DE ACCESO A INTERNET 4G LTE EN  UNIDADES DE ATENCION PRIMARIAS PARA EL PROYECTO REDES WIFI DEL PLAN</t>
  </si>
  <si>
    <t xml:space="preserve">FACTURA NCF B1500000139, POR COMPRA DE ALIMENTOS Y BEBIDAS,PARA USO DE  LA INSTITUCION  (EN LAS 4 DEPENDENCIAS),PARA EL PERIODO TRIMESTRAL JULIO-SEPTIEMBRE DEL 2021, SEGUN ORDEN 2021-00293. </t>
  </si>
  <si>
    <t>PAGO DE  NCF: B1500000097, POR ALQUILER DE 5 LOCALES MAS SOTANO (2,331 M2), SEGUN CONTRATO BS-011283-2020, CORRESPONDIENTE AL MES DE JULIO 2021.CORRESPONDIENTE AL MES DE JULIO 2021.</t>
  </si>
  <si>
    <t>2021, SEGUN ORDEN 2021-00293. UNIDADES DE ATENCION PRIMARIAS PARA EL PROYECTO REDES WIFI DEL PLAN</t>
  </si>
  <si>
    <t>PAGO DE FACTURA No.91649611/191781932, NCF: B1500080995, B1500081543, POR CONSUMO DE AGUA, ALMACEN V CENTENARIO.</t>
  </si>
  <si>
    <t>PAGO DE FACTURA NCF B1500000172, POR COMPRA DE CRISTAL TRASERO DEL VEHICULO TOYOTA PRADO, PLACA G-137341, COLOR NEGRO,  AÑO 2006 CHASIS JTEBY25J300042950, SEGUN ORDEN 2021-00267.</t>
  </si>
  <si>
    <t>PAGO DE FACTURA NCF B1500000449, POR  COMPRA DE  LOS SIGUIENTES MOBILIARIOS :  DOS ( 02), ESCRITORIOS SECRETARIALES Y  UN JUEGO DE SALA DE ESPERA DOS  (02) BUTACAS,  A SER  USADOS EN DEPARTAMENTO</t>
  </si>
  <si>
    <t>PAGO FACTURA NCF B1500001641,  POR COMPRA  DE UNA MAQUINA SOPLADORA 125BVX,  LA MISMA SERA USADA  PARA LIMPIEZA DE LOS PARQUEOS DE LA INSTUTUCION,  SEGUN ORDEN 2021-00304</t>
  </si>
  <si>
    <t>PAGO FACTURA NCF B1500000114, POR ADQUISICION Y CONFIGURACION  SISTEMA  DE MICROFONOS SHURE MICROFLEX WIRELESS INTERFACE AUDIO , ESTACION DE CARGA CON 6 Y DOS MICROFONOS, SEGUN ORDEN 2021-00254</t>
  </si>
  <si>
    <t>PAGO FACTURA NCF B1500000127, POR COMPRA DE CUARENTA (40) CAJAS DE CARTON , TIPO ARCHIVO LEGAL TPA/FDO K DE DIMENSIONES 24X15X10, SEGUN ORDEN 2021-00312.</t>
  </si>
  <si>
    <t>PAGO FACTURA NCF B1500000154, POR COMPRA DE UN  1  FREGADERO TIPO BAR DE (15 X15), PARA SER UTILIZADO EN LA COCINA DE  PRESIDENCIA,  SEGUN ORDEN DE COMPRA 2021-00258.</t>
  </si>
  <si>
    <t>PAGO  FACTURA NCF. B1500001595, POR COMPRA DE MONITOR FASE,  DE ASCENSOR,  SEGUN ORDEN 2021-00123. MONTO RD$13,275.00   ITEBIS RD$2,389.50   DESC.5% RD$663.75</t>
  </si>
  <si>
    <t>PAGO FACTURA NCF B1500000128, POR  COMPRA DE 2 MAMPARAS  EN ACRILICO TRANSPARENTE, PARA SER</t>
  </si>
  <si>
    <t>PAGO FACTURA NCF B1500000108, POR CONTRATACION PARA LA IMPLEMENTACION DE LA RED INALAMBRICA INTEROFICINAS, FUNDACION  LA MERCED, SEGUN ORDEN 2021-00118</t>
  </si>
  <si>
    <t>PAGO FACTURA NCF B1500000546, POR COMPRA DE SELLO GOMIGRAFO DE RECIBIDO, RECTANGULAR, SEGUN ORDEN DE COMPRA 2021-00263</t>
  </si>
  <si>
    <t>PAGO DE FACTURA NCF B1500003140, POR COMPRA DE INSUMOS DE OFICINA TIMBRADOS , PARA USO DE LA INSTITUCION,  PERIODO TRIMESTRAL JULIO- SEPTIEMBRE DEL AÑO 2021, SEGUN ORDEN 2021-00306.</t>
  </si>
  <si>
    <t>PAGO FACTURA NCF B1500018102, POR  MANTENIMIENTO DE 84,000  KM, VEHICULO CHEVROLET SUBURBAN PLACA  G-419095,  AÑO 2018,  CHASIS IGNSK8KC6JR125839, SEGUN ORDEN 2021-00317G-419095,  AÑO 2018,  CHASIS IGNSK8KC6JR125839, SEGUN ORDEN 2021-00317.</t>
  </si>
  <si>
    <t>PAGO FACTURA,  NCF B1500030316/ B1500030386,  CORRESP. A LA POLIZA NO. 2-2-102-0013723, SEGURO COLECTIVO DE VIDA PARA EMPLEADOS, COMPRENDIDO EN EL PERIODO 01/08/2021  HASTA EL 31/08/2021.  MONTO RD$311,877.60</t>
  </si>
  <si>
    <t>PAGO FACTURA NCF B1500000129, POR  COMPRA PLANCHAS DE ACRILICO TRANSPARENTE, PARA EL MUSEO DE LA TELECOMUNICACIONES, SEGUN ORDEN DE COMPRA, 2021-00243</t>
  </si>
  <si>
    <t>PAGO FACTURA NCF B1500000063, POR MANTENIMIENTO DE AIRE ACONDICIONADO Y CAMBIO DE PIEZAS MITSUBISHI FUSO, PLACA 1-007469, COLOR BLANCO/CREMA, AÑO 2011, CHASIS BE637GF10036, SEGUN ORDEN 2021-00313.</t>
  </si>
  <si>
    <t>PAGO FACTURA NCFB1500001248, POR COMPRA DE INSUMOS DE OFICINA, PARA USO DE  LA INSTITUCION EN LAS 4 DEPENDENCIAS, SEGUN ORDEN 2021-00309</t>
  </si>
  <si>
    <t>PAGO DE FACTURA NO.B1500000001 CORRESPONDIENTE A PARTCIPACION DE 17 COLABORADORES DE EL DEPARTAMENTO DE PROTECCION AL USUARIO, 2 DE LA RECEPCION Y 1 DE DESARROLLO DEL TALENTO HUMANO DE</t>
  </si>
  <si>
    <t>PAGO FACTURA NCF B1500000020, POR COMPRA   DE VARIOS EQUIPOS  DE TECNOLOGIA, QUE SERAN USADOS  PARA REALIZAR  BACKUP AL SERVIDOR DEL PROYECTO DE DRIVE TEST,  DE  LA DIRECCION  DE FIZCALIZACION,</t>
  </si>
  <si>
    <t>PAGO FACTURA NCF  B1500000553,  POR COMPRA DE UN (1) ADAPTADOR DE FUENTE DE ALIMENTACION PARA FUJITSU  SCANSNAP 1X500, ENTRADA DE VOTAJE 100-240 VAC 50/60HZ.SEGUN ORDEN 2021-00294</t>
  </si>
  <si>
    <t>PAGO DE FACTURA NCF B1500000118, POR COMPRA DE DOS UNIDADES DE AIRES ACONDICIONADOS TIPO MANEJADORAS COMPLETOS, CON INSTALACION PARA SER COLOCADOS EN EL DEPARTAMENTO  FINANCIERO Y EL SALON DE</t>
  </si>
  <si>
    <t>PAGO FACTURA, NCF: B1500000011,  CORRESPONDIENTE A LOS SERVICIOS DE MANTENIMIENTOS DE LAS ESTACIONES DE MONITOREO DEL ESPECTRO RADIOELECTRICO NACIONAL, SEGUN CONTRATOS: BS-0006112-2021, BS-0006107-2021,</t>
  </si>
  <si>
    <t>NELSON ARROYO</t>
  </si>
  <si>
    <t>JULISSA CRUZ ABREU</t>
  </si>
  <si>
    <t>Presidente del Consejo Directivo</t>
  </si>
  <si>
    <t>Directora Ejecutiva</t>
  </si>
  <si>
    <t>AYUNTAMIENTO DEL DISTRITO NACIONAL</t>
  </si>
  <si>
    <t xml:space="preserve"> </t>
  </si>
  <si>
    <t>NAP DEL CARIBE, INC</t>
  </si>
  <si>
    <t xml:space="preserve"> CHEA DE COMUNICACION SRL</t>
  </si>
  <si>
    <t>Completado</t>
  </si>
  <si>
    <t>CENTRO CUESTA NACIONAL SAS</t>
  </si>
  <si>
    <t>CIBAO NEWS DIGITAL CINEDIG SRL</t>
  </si>
  <si>
    <t>SIMPATIA EVENT TECHNOLOGIES SRL</t>
  </si>
  <si>
    <t>UNIVERSIDAD NAC. PEDRO HENRIQUEZ UREÑA</t>
  </si>
  <si>
    <t>00000000B1500000065</t>
  </si>
  <si>
    <t>AGUA PLANETA AZUL , S.A</t>
  </si>
  <si>
    <t>00000000B1500047045</t>
  </si>
  <si>
    <t>000000000B150004674</t>
  </si>
  <si>
    <t>00000000B1500046893</t>
  </si>
  <si>
    <t>00000000B1500047439</t>
  </si>
  <si>
    <t>00000000B1500038877</t>
  </si>
  <si>
    <t>00000000B1500039188</t>
  </si>
  <si>
    <t>00000000B1500000130</t>
  </si>
  <si>
    <t>00000000B1500000131</t>
  </si>
  <si>
    <t>00000000B1500102719</t>
  </si>
  <si>
    <t>00000000B1500109196</t>
  </si>
  <si>
    <t>00000000B1500109728</t>
  </si>
  <si>
    <t>CARLOS MARTIN VALDEZ DUVAL</t>
  </si>
  <si>
    <t>00000000B1500000265</t>
  </si>
  <si>
    <t>00000000B1500119400</t>
  </si>
  <si>
    <t>00000000B1500000036</t>
  </si>
  <si>
    <t>.</t>
  </si>
  <si>
    <t>00000000B1500190979</t>
  </si>
  <si>
    <t>00000000B1500190980</t>
  </si>
  <si>
    <t>00000000B1500000074</t>
  </si>
  <si>
    <t>00000000B1500328315</t>
  </si>
  <si>
    <t>00000000B1500328761</t>
  </si>
  <si>
    <t>00000000B1500329001</t>
  </si>
  <si>
    <t>000000000B150024696</t>
  </si>
  <si>
    <t>00000000B1500244122</t>
  </si>
  <si>
    <t>00000000B1500244937</t>
  </si>
  <si>
    <t>00000000B1500245555</t>
  </si>
  <si>
    <t>00000000B1500248641</t>
  </si>
  <si>
    <t>FE CARIDAD VARGAS RAMOS</t>
  </si>
  <si>
    <t>00000000B1500000044</t>
  </si>
  <si>
    <t>FLORISTERIA ZUNIFLOR, SRL.</t>
  </si>
  <si>
    <t>00000000B1500002485</t>
  </si>
  <si>
    <t>GRUPO APB SRL</t>
  </si>
  <si>
    <t>00000000B1500000175</t>
  </si>
  <si>
    <t>INSTITUTO TECNOLOGICO DE LAS AMERICAS</t>
  </si>
  <si>
    <t xml:space="preserve">KLEAN X DOMINICANA SLS, SRL </t>
  </si>
  <si>
    <t>00000000B1500000024</t>
  </si>
  <si>
    <t>MAGNA MOTORS, S. A.</t>
  </si>
  <si>
    <t>MAIRA OGANDO</t>
  </si>
  <si>
    <t>00000000B1500000021</t>
  </si>
  <si>
    <t>00000000B1500000022</t>
  </si>
  <si>
    <t>00000000B1500000033</t>
  </si>
  <si>
    <t>00000000B1500001658</t>
  </si>
  <si>
    <t xml:space="preserve">R.H. MEJIA &amp; CO SRL </t>
  </si>
  <si>
    <t>00000000B1500000137</t>
  </si>
  <si>
    <t>00000000B1500039627</t>
  </si>
  <si>
    <t>00000000B1500039632</t>
  </si>
  <si>
    <t>00000000B1500000141</t>
  </si>
  <si>
    <t>00000000B1500002446</t>
  </si>
  <si>
    <t>0000000000B15000013</t>
  </si>
  <si>
    <t>00000000B1500000261</t>
  </si>
  <si>
    <t>00000000B1500010503</t>
  </si>
  <si>
    <t>00000000B1500010507</t>
  </si>
  <si>
    <t>CORRESPONDIENTE AL PAGO REALIZADO POR CONCEPTO DE:   FACTURA NO .CC202301055201485387, CORRESPONDIENTE AL  PERIODO 01 DIC. HASTA 31 DE DICIEMBRE 2022, DE LA CUENTA NO.88082461. DEL PROYECTO CANASTA DIGITAL SOCIAL. NO. DE CONTRATO BS-0005450-2022</t>
  </si>
  <si>
    <t>CORRESPONDIENTE AL PAGO REALIZADO POR CONCEPTO DE:   FACTURA NO. CC202301252406830501,  DESDE 20 DIC-2022 AL 19 ENERO-2023, DE LA CUENTA #8163091.  PREMIUM PLUS</t>
  </si>
  <si>
    <t xml:space="preserve">CORRESPONDIENTE AL PAGO REALIZADO POR CONCEPTO DE:   FACT.176, SERV. FLOTA  CELULARES, CORRESP. AL MES DE  DICIEMBRE-2022  CUENTA NO.706002893 </t>
  </si>
  <si>
    <t xml:space="preserve">                      RELACIÓN DE PAGOS A PROVEEDORES AL 31 DE ENERO, 2023</t>
  </si>
  <si>
    <t>10/02/203</t>
  </si>
  <si>
    <t>24/02/203</t>
  </si>
  <si>
    <t xml:space="preserve"> B1500345615/ 347161/ 345617/ 345618/ 345582/ 345616/ 345593/ 345576, POR CORRESPONDIENTE A LOS  NIC: 5013178 (01/11/2022 AL 02/12/2022), 5406342 (03/11/2022 AL 04/12/2022), 5534692 (01/11/2022 AL 02/12/2022), 5803899 (01/11/2022 AL 02/12/2022), 5816979 (10/11/2022 AL 09/12/2022), 5817032 (01/11/2022 AL 02/12/2022), 5978074 (08/11/2022 AL 07/12/2022), 6556368 (10/11/2022 AL 09/12/2022</t>
  </si>
  <si>
    <t>00000000B1500000525</t>
  </si>
  <si>
    <t>00000000B1500000489</t>
  </si>
  <si>
    <t>00000000B150000074</t>
  </si>
  <si>
    <t>0000000B1500000125</t>
  </si>
  <si>
    <t>ASOCIACION SERVICOS CULTURALES DOMINICANOS</t>
  </si>
  <si>
    <t>CCZ AUTOMOVILEZ BAEZ</t>
  </si>
  <si>
    <t>0000000B1500000077</t>
  </si>
  <si>
    <t>0000000B1500000120</t>
  </si>
  <si>
    <t>CIELOS ACUSTICO</t>
  </si>
  <si>
    <t>COM A CASA</t>
  </si>
  <si>
    <t>0000000B1500002610</t>
  </si>
  <si>
    <t>COMUNICACIONES Y  SERVICOS COMSERVISA SRL</t>
  </si>
  <si>
    <t>0000000B1500000043</t>
  </si>
  <si>
    <t>0000000B1500000015</t>
  </si>
  <si>
    <t>0000000B1500000016</t>
  </si>
  <si>
    <t>0000000B1500000017</t>
  </si>
  <si>
    <t>CRISTINA MEDINA VICENTE</t>
  </si>
  <si>
    <t>DANIEL VANHENGEN</t>
  </si>
  <si>
    <t>0000000B1500000001</t>
  </si>
  <si>
    <t>0000000B1500000082</t>
  </si>
  <si>
    <t>0000000B1500000394</t>
  </si>
  <si>
    <t>ENELIA SANTOS DE LOS SANTOS</t>
  </si>
  <si>
    <t>00000000B1500038830</t>
  </si>
  <si>
    <t>00000000B1500038961</t>
  </si>
  <si>
    <t>TERRAFINA</t>
  </si>
  <si>
    <t>03/01/203</t>
  </si>
  <si>
    <t>00000000B1500000057</t>
  </si>
  <si>
    <t>00000000B1500000652</t>
  </si>
  <si>
    <t>TEC NETWORKING</t>
  </si>
  <si>
    <t>TODO PIEZA</t>
  </si>
  <si>
    <t>0000000B1500000109</t>
  </si>
  <si>
    <t>0000000B1500000069</t>
  </si>
  <si>
    <t>SULTANA FM</t>
  </si>
  <si>
    <t>UNITRADE</t>
  </si>
  <si>
    <t>00000000B1500001380</t>
  </si>
  <si>
    <t>0000000B1500000440</t>
  </si>
  <si>
    <t>SERD NET</t>
  </si>
  <si>
    <t>SHERLINA NICOL GONZALEZ</t>
  </si>
  <si>
    <t>0000000B1500000326</t>
  </si>
  <si>
    <t>0000000B1500000019</t>
  </si>
  <si>
    <t>0000000B1500000020</t>
  </si>
  <si>
    <t>RAMIREZ &amp; MOJICA ENVOY PACK COURRIE</t>
  </si>
  <si>
    <t>0000000B1500001434</t>
  </si>
  <si>
    <t>OTANEXT DOMINICANA</t>
  </si>
  <si>
    <t>PORTERHOUSE</t>
  </si>
  <si>
    <t>0000000B1500000186</t>
  </si>
  <si>
    <t>0000000B1500000136</t>
  </si>
  <si>
    <t>HYLSA SA</t>
  </si>
  <si>
    <t>0000000B1500004673</t>
  </si>
  <si>
    <t>0000000B1500000007</t>
  </si>
  <si>
    <t>FRANCISCO JAVIER JIMENEZ</t>
  </si>
  <si>
    <t>GLOBAL TNI MULTIMEDIOS</t>
  </si>
  <si>
    <t>0000000B1500000087</t>
  </si>
  <si>
    <t>0000000B1500000088</t>
  </si>
  <si>
    <t>0000000B1500000089</t>
  </si>
  <si>
    <t>0000000B1500000090</t>
  </si>
  <si>
    <t>FIDEICOMISO PARA LA EXPANCION EL MANT. Y LA OPE</t>
  </si>
  <si>
    <t>0000000B1500000014</t>
  </si>
  <si>
    <t>EVEN LUZ SRL</t>
  </si>
  <si>
    <t>0000000B1500000374</t>
  </si>
  <si>
    <t>0000000B1500000140</t>
  </si>
  <si>
    <t>31/12/0222</t>
  </si>
  <si>
    <t>00000000B1500000069</t>
  </si>
  <si>
    <t>BR EVENTOS</t>
  </si>
  <si>
    <t>B1500148470/148631/148638/148786/148933/149023/149029/149382/149385/149573/149725/149860/149868/154815/154837</t>
  </si>
  <si>
    <t>00000000B1500147265</t>
  </si>
  <si>
    <t xml:space="preserve">CORRESPONDIENTE AL PAGO REALIZADO POR CONCEPTO DE:  FACTURA NO.2023-26-0000370783,  MES DE ENERO 2023, NO. CONTRATO (639748),   POR ADQUISICION E INSTALACION EN AUTOBUSES DE LA OMSA DE 20 ROUTERS PEPLINK", PARA EL PROYECTO REDES WIFI DEL PLAN BIENAL 217- 2018, APROBADO MEDIANTE RESOLUCION DEL CONSEJO DIRECTIVO NO. 028-17. </t>
  </si>
  <si>
    <t xml:space="preserve">CORRESPONDIENTE AL PAGO REALIZADO POR CONCEPTO DE: PUBLICIDAD RADIAL DE 4 CUÑAS EN LA EMISORA RADIO FM 103.5 EN SAN PEDRO DE MACORÍS, MES DE DICIEMBRE 2022   4/4, CONTRATO NO.BS-0013851-2022. </t>
  </si>
  <si>
    <t>CORRESPONDIENTE AL PAGO REALIZADO POR CONCEPTO DE: FACTURA NCF SOLICITUD DE RELLENADO DE 2,160 BOTELLONES DE AGUA PURIFICADA DE 05 GALONES PARA EL CUATRIMESTRE SEPTIEMBRE-DICIEMBRE 2022, DE LA INSTITUCIÓN Y SUS DEPENDENCIAS, SEGÚN NO.ORDEN 2022-00370 ( SEGUNDO PAGO PARCIAL)</t>
  </si>
  <si>
    <t xml:space="preserve">  CORRESPONDIENTE AL PAGO REALIZADO POR CONCEPTO DE: LOS SERVICIOS PRESTADOS EN SU CALIDAD DE ALGUACIL ORDINARIO DE LA SUPREMA CORTE DE JUSTICIA, CONSISTENTE EN NOTIFICACIONES DE 4 ACTOS DE ALGUACIL REALIZADOS AL INDOTEL, SEGÚN MEMORANDUM NO.DCSA-S-000217-22.</t>
  </si>
  <si>
    <t xml:space="preserve">CORRESPONDIENTE AL PAGO REALIZADO POR CONCEPTO DE:   FACT.CC202301055201472449,  NCF: B1500046746  (CUENTA: 9308820) PLAN DE INTERNET MÓVIL TEL.809-106-7306 Y 809-142-0825 ,809-171-1047   CORRESPONDIENTE AL PERIODO DEL 01/12/2022 AL 31/12/2022.  </t>
  </si>
  <si>
    <t xml:space="preserve">CORRESPONDIENTE AL PAGO REALIZADO POR CONCEPTO DE:   FACTURA NO. CC202301055201478828, NCF: B1500046893, CUENTA NO.71299770, PARA EL PERIODO COMPRENDIDO DEL 01/12/2022 AL 31/12/2022, POR CONCEPTO DE BUSINESS FIT SERVICIO MOVIL DE VOZ DIRECTA TÉCNICA, NO.TELEFONO (809) 881-8983 ,Y (809) 958-6472(809) 244-5576   DIRECCIÓN TÉCNICA  MONTO FACTURADO </t>
  </si>
  <si>
    <t>CORRESPONDIENTE AL PAGO REALIZADO POR CONCEPTO DE: PUBLICIDAD RADIAL Y PRENSA DIGITAL DE 10 CUÑAS DIARIAS EN VARIOS PROGRAMAS, DESDE LA PROVINCIA DEL SEIBO TRANSMITIDO POR LA EMISORA 93.7 FM Y 1.370 AM, MES DE NOVIEMBRE 2022 4/4, SEGÚN CONTRATO NO.BS-0014524-2022.</t>
  </si>
  <si>
    <t>CORRESPONDIENTE AL PAGO REALIZADO POR CONCEPTO DE:   FACTURA NO. 32709762   (CÓDIGO DEL SISTEMA 18268) SERVICIO DE RECOGIDA DE BASURA, CORRESPONDIENTE AL MES DE ENERO, 2023,  EDIFICIO ISABEL LA CATÓLICA NO.203  (CENTRO INDOTEL)  MONTO: RD$3,600.00</t>
  </si>
  <si>
    <t>CORRESPONDIENTE AL PAGO REALIZADO POR CONCEPTO DE:   FACTURA NO. 32711092, (CÓDIGO DEL SISTEMA 40200) SERVICIO DE RECOGIDA DE BASURA,PARQUEO CALLE EL RETIRO, CORRESPONDIENTE AL MES DE ENERO 2023. MONTO: RD$600.00</t>
  </si>
  <si>
    <t xml:space="preserve"> CORRESPONDIENTE AL PAGO REALIZADO POR CONCEPTO DE:   SERVICIOS DE LA PLANTA ELÉCTRICA DE EMERGENCIA, SEGÚN CONTRATO BS-0014527-2022, CORRESPONDIENTE AL MES  DE DICIEMBRE 2022.  </t>
  </si>
  <si>
    <t xml:space="preserve">CORRESPONDIENTE AL PAGO REALIZADO POR CONCEPTO DE:  ALQUILER DE 5 LOCALES MAS SÓTANO (2,665 M2), SEGÚN CONTRATO BS-0014505-2022, CORRESPONDIENTE AL MES DE DICIEMBRE 2022. </t>
  </si>
  <si>
    <t xml:space="preserve"> CORRESPONDIENTE AL PAGO REALIZADO POR CONCEPTO DE:   ACTURA. NO. 95297244   CONSUMO DE AGUA POTABLE DEL ALMACEN INDOTEL UBICADO EN EL V CENTENARIO, CORRESPONDIENTE AL MES DE ENERO DEL 2022 ( CÓDIGO DEL SISTEMA NO.417557).  </t>
  </si>
  <si>
    <t>CORRESPONDIENTE AL PAGO REALIZADO POR CONCEPTO DE:    FACTURA. NO. FS-5034902  ,  POR CONSUMO DE AGUA POTABLE Y ALCANTARILLADO DEL PARQUEO C/. EL RETIRO, CORRESPONDIENTE AL MES DE ENERO DEL 2023 ( CÓDIGO DEL SISTEMA NO.45621 ).</t>
  </si>
  <si>
    <t xml:space="preserve"> CORRESPONDIENTE AL PAGO REALIZADO POR CONCEPTO DE:   FACTURA. NO. FS-5036102, CONSUMO DE AGUA POTABLE Y ALCANTARILLADO DEL CENTRO INDOTEL ESPACIO REPUBLICA DIGITAL (CCT), CORRESPONDIENTE AL MES DE ENERO  DEL 2023 ( CÓDIGO DEL SISTEMA NO.455693 ).  </t>
  </si>
  <si>
    <t>CORRESPONDIENTE AL PAGO REALIZADO POR CONCEPTO DE:   SERVICIOS PRESTADOS EN SU CALIDAD DE ABOGADO Y NOTARIO PUBLICO, CONSISTENTE EN LEGALIZACIONES NOTARIALES SOBRE CONTRATOS Y ACTOS ENTRE EL INDOTEL Y PARTICULARES, SEGÚN MEMORANDUM NO. DJ-M-000047-23.</t>
  </si>
  <si>
    <t>CORRESPONDIENTE AL PAGO REALIZADO POR CONCEPTO DE: REPARACIÓN, DESABOLLADURA Y PINTURA DEL AUTOBUS MITSUBISHI FUSO, PLACA I-007468, COLOR BLANCO/CREMA, CHASIS BE637GF10024, AÑO 2011. SEGÚN ORDEN DE COMPRA NO.2022-00513.</t>
  </si>
  <si>
    <t>CORRESPONDIENTE AL PAGO REALIZADO POR CONCEPTO DE:  FACTURA NCF B1500119400 COMPRA DE UTENSILIOS DE COCINA DE LA INSTITUCIÓN, SEGÚN NO.ORDEN 2022-00509</t>
  </si>
  <si>
    <t>CORRESPONDIENTE AL PAGO REALIZADO POR CONCEPTO DE:  CORRESPONDIENTE A PUBLICIDAD TELEVISIVA EN EL PROGRAMA "DIARIO TV" TRANSMITIDO POR EL CANAL MEGA VISIÓN, MES DE DICIEMBRE 2022 3/3, CONTRATO NO.BS-0015202-2022.</t>
  </si>
  <si>
    <t>CORRESPONDIENTE AL PAGO REALIZADO POR CONCEPTO DE: COMPRA DE PLAFONES PARA SUSTITUIR LOS DAÑADOS EN LAS ÁREAS DEL 4TO Y 5TO NIVEL DE LA INSTITUCIÓN. SEGÚN NO. DE ORDEN, 2022-00516</t>
  </si>
  <si>
    <t>CORRESPONDIENTE AL PAGO REALIZADO POR CONCEPTO DE: SERVICIO DE ALMUERZO DE INTEGRACIÓN PARA EL PERSONAL DE LA DIRECCIÓN DE PROTECCIÓN AL USUARIO (DPU). SEGÚN NO. DE ORDEN, 2022-00481</t>
  </si>
  <si>
    <t xml:space="preserve">CORRESPONDIENTE AL PAGO REALIZADO POR CONCEPTO DE:   CUENTA NO. 709225876, POR SERVICIOS CENTRAL TELEFÓNICA, AV. ABRAHAM  LINCOLN NO 962, CORRESPONDIENTE AL MES DE DICIEMBRE 2022. </t>
  </si>
  <si>
    <t>CORRESPONDIENTE AL PAGO REALIZADO POR CONCEPTO DE:  COMPRA DE ÁRBOLES Y ADORNOS NAVIDEÑOS, SERÁN UTILIZADOS EN LA DECORACIÓN NAVIDEÑA DE LA SEDE PRINCIPAL, CENTRO DE INDOTEL Y TÉTELO VARGAS. SEGÚN NO.ORDEN 2022-00483.</t>
  </si>
  <si>
    <t>CORRESPONDIENTE AL PAGO REALIZADO POR CONCEPTO DE:  PUBLICIDAD TELEVISIVA MEDIANTE LA COLOCACIÓN DE 2 CUÑAS EN EL PROGRAMA REPORTEROS TV, CANAL 35 UHF Y OTROS, MES DE NOVIEMBRE 2022 4/4, SEGÚN CONTRATO NO.BS-0014978-2022.</t>
  </si>
  <si>
    <t>CORRESPONDIENTE AL PAGO REALIZADO POR CONCEPTO DE:  PUBLICIDAD TELEVISIVA MEDIANTE LA COLOCACIÓN DE 2 CUÑAS EN EL PROGRAMA REPORTEROS TV, CANAL 35 UHF Y OTROS, MES DE AGOSTO 2022 1/4, SEGÚN CONTRATO NO.BS-0014978-2022.</t>
  </si>
  <si>
    <t>CORRESPONDIENTE AL PAGO REALIZADO POR CONCEPTO DE:   EL ALQUILER DE 50 ESPACIOS DE PARQUEO EN EL TEMPLO EL CALVARIO, UBICADO EN LA AVENIDA ABRAHAM LINCOLN NO. 964, ENSANCHE PIANTINNI, DE LA CIUDAD DE SANTO DOMINGO, PARA SER USADO COMO PARQUEO PARA FUNCIONARIOS Y EMPLEADOS DEL INDOTEL. SEGÚN CONTRATO BS-0009426-2022,</t>
  </si>
  <si>
    <t>CORRESPONDIENTE AL PAGO REALIZADO POR CONCEPTO DE:  ALQUILER DE 50 ESPACIOS DE PARQUEO EN EL TEMPLO CALVARIO, UBICADO EN LA AVENIDA ABRAHAM LINCOLN NO.964, PARA FUNCIONARIOS Y EMPLEADOS DEL INDOTEL. SEGÚN CONTRATO NO.BS-0009426-2022. CORRESPONDIENTE A EL MES DE DICIEMBRE 2022.</t>
  </si>
  <si>
    <t>CORRESPONDIENTE AL PAGO REALIZADO POR CONCEPTO DE:  CONTRATACIÓN DE SERVICIOS DE DECORACIÓN EN GLOBOS PARA ACTIVIDAD DE INTEGRACIÓN LABORAL DE LA INSTITUCIÓN, SEGÚN NO.ORDEN 2022-00503</t>
  </si>
  <si>
    <t>CORRESPONDIENTE AL PAGO REALIZADO POR CONCEPTO DE:  PUBLICIDAD TELEVISIVA Y DIGITAL EN EL PROGRAMA " PUJOL CONTIGO" TRANSMITIDO EN EL NUEVO DIARIO, MES DE NOVIEMBRE 2022 4/4, SEGÚN CONTRATO NO BS-0012058-2022.</t>
  </si>
  <si>
    <t xml:space="preserve">CORRESPONDIENTE AL PAGO REALIZADO POR CONCEPTO DE:  PAGO REALIZADO POR CONCEPTO DE:  FACTURA NO. 202300050932,   CONSUMO DE ENERGÍA ELÉCTRICA, DEL 01/12/2022 AL 01/01/2023, PERTENECIENTE A LOS REYES , GREGORIO LUPERÓN (NIC 5200991) </t>
  </si>
  <si>
    <t xml:space="preserve"> CORRESPONDIENTE AL PAGO REALIZADO POR CONCEPTO DE:   FACTURA  NO.202300051378,   CONSUMO DE ENERGÍA ELÉCTRICA, DEL 01/12/2022  AL 01/01/2023, PERTENECIENTE A  A LOS AZULES, SALCEDO (NIC 6001062)  </t>
  </si>
  <si>
    <t>CORRESPONDIENTE AL PAGO REALIZADO POR CONCEPTO DE:    FACTURA  NO.202300051618,  CONSUMO DE ENERGÍA ELÉCTRICA, DEL 01/12/2022  AL 01/01/2023, PERTENECIENTE A ALTO  PALOMA (LUPERÓN)  (NIC 7164159 ).</t>
  </si>
  <si>
    <t>CORRESPONDIENTE AL PAGO REALIZADO POR CONCEPTO DE:  LOS SERVICIOS PRESTADOS EN SU CALIDAD DE ABOGADA Y NOTARIO PÚBLICO, CONSISTENTE EN LEGALIZACIONES NOTARIALES SOBRE CONTRATOS Y ACTOS ENTRE EL INDOTEL Y PARTICULARES, SEGÚN MEMORANDUM NO.DJ-M-000626-22.</t>
  </si>
  <si>
    <t xml:space="preserve">CORRESPONDIENTE AL PAGO REALIZADO POR CONCEPTO DE: FACTURA NO. 4037282080-56,  NCF: B1500246963, CONSUMO DE ENERGÍA ELÉCTRICA, DEL 18/11/2022 AL 19/12/2022, PERTENECIENTE   ESTACIÓN DE MONITOREO SANTO DOMINGO. ( NIC:4037282 ).    </t>
  </si>
  <si>
    <t>CORRESPONDIENTE AL PAGO REALIZADO POR CONCEPTO DE:   FACTURA NO. 2134206323-07, NCF: B1500244124, CONSUMO DE ENERGÍA ELÉCTRICA, DEL 18/11/2022 AL 19/12/2022, PERTENECIENTE AL MUSEO DE LAS TELECOMUNICACIONES  DE LA CALLE ISABEL LA CATÓLICA NO. 203 ZONA COLONIAL (NIC: NO. 2134206).</t>
  </si>
  <si>
    <t xml:space="preserve">CORRESPONDIENTE AL PAGO REALIZADO POR CONCEPTO DE:   FACTURA NO. 2039391343-60, NCF: B1500244937, CONSUMO DE ENERGÍA ELÉCTRICA, DEL 18/11/2022 AL 19/12/2022, PERTENECIENTE   ALMACÉN V CENTENARIO DE LA CALLE FARALLÓN DEL NORTE ESQ. V CENTENARIO. ( NIC:2039391 ).   </t>
  </si>
  <si>
    <t xml:space="preserve">CORRESPONDIENTE AL PAGO REALIZADO POR CONCEPTO DE:  FACTURA NO. 4260014034-11, NCF: B1500245555, CONSUMO DE ENERGÍA ELÉCTRICA, DEL 18/11/2022 AL 19/12/2022, PERTENECIENTE  AL CENTRO INDOTEL TÉTELO VARGAS EXT. ITLA, SAN PEDRO DE MACORÍS. ( NIC:4260014 ).   </t>
  </si>
  <si>
    <t xml:space="preserve">CORRESPONDIENTE AL PAGO REALIZADO POR CONCEPTO DE:  FACT. NO.1625494377-17, NCF: B15000248641, CONSUMO DE ENERGÍA ELÉCTRICA, DEL 18/11/2022 AL 19/12/2022, PERTENECIENTE A LA ESTACIÓN MONITOREO ESPECTRO DE HIGUEY, (NIC: NO. 1625494) </t>
  </si>
  <si>
    <t>CORRESPONDIENTE AL PAGO REALIZADO POR CONCEPTO DE: SERVICIOS DE ALQUILER, DE BAMBALINAS, MANTELES, MESAS PARA LA ACTIVIDAD DE INTEGRACIÓN LABORAL EL PASADO 9 DE DICIEMBRE 2022 SEGÚN NO, DE ORDEN, 2022-00474</t>
  </si>
  <si>
    <t>CORRESPONDIENTE AL PAGO REALIZADO POR CONCEPTO DE: LOS SERVICIOS PRESTADOS EN SU CALIDAD DE ABOGADA Y NOTARIO PÚBLICO, CONSISTENTE EN LEGALIZACIONES NOTARIALES SOBRES CONTRATOS Y ACTOS ENTRE EL INDOTEL Y PARTICULARES, SEGÚN MEMORANDUM NO. DJ-M-000018-23.</t>
  </si>
  <si>
    <t>CORRESPONDIENTE AL PAGO REALIZADO POR CONCEPTO DE:  ALQUILER DE (38) ESPACIOS DE PARQUEOS PERTENECIENTE AL EDIF DE PARQUEO ATARAZANA, UBICADO EN LA C/ ATARAZANA DE LA CIU. COLONIAL, PARA SER ULT. POR FUNCIONARIOS Y EMPLEADOS DEL CENTRO INDOTEL, SEGÚN CONTRATO CI-0000374-2022 CORESP AL MES DE DICIEMBRE 2022.</t>
  </si>
  <si>
    <t>CORRESPONDIENTE AL PAGO REALIZADO POR CONCEPTO DE:  COMPRA DE UNA CORONA DE FLORES, CON MOTIVO DEL FALLECIMIENTO DE DON VINICIO LEMBERT EX  DIRECTOR DEL INDOTEL. SEGÚN NO. DE ORDEN, 2023-00001.</t>
  </si>
  <si>
    <t>CORRESPONDIENTE AL PAGO REALIZADO POR CONCEPTO DE:  PUBLICACIÓN DE LOGO INSTITUCIONAL, ADEMÁS DE PUBLICACIONES CONSTANTES DE INFORMACIÓN, EN LA PAGINA JAVIER JIMÉNEZ EN MI ATARDECER MACORISANO, MES DE NOVIEMBRE 2022 4/4, SEGÚN CONTRATO NO.BS-0012689-2022.</t>
  </si>
  <si>
    <t>CORRESPONDIENTE AL PAGO REALIZADO POR CONCEPTO DE: PUBLICIDAD TELEVISIVA, MEDIANTE LA COLOCACIÓN DE 10 CUÑAS DIARIAS EN EL PROGRAMA" REGULAR POR TNI", TRANSMITIDO POR EL CANAL 51, MES DE AGOSTO 2022 1/4, CONTRATO NO. BS-0012064-2022.</t>
  </si>
  <si>
    <t>CORRESPONDIENTE AL PAGO REALIZADO POR CONCEPTO DE:  PUBLICIDAD TELEVISIVA, MEDIANTE LA COLOCACIÓN DE 10 CUÑAS DIARIAS EN EL PROGRAMA" REGULAR POR TNI", TRANSMITIDO POR EL CANAL 51, MES DE AGOSTO 2022 1/4, CONTRATO NO. BS-0012064-2022.</t>
  </si>
  <si>
    <t>CORRESPONDIENTE AL PAGO REALIZADO POR CONCEPTO DE:  SERVICIO DE CATERING PARA 50 PERSONAS, QUE SERÁ OFRECIDO EN EL PROGRAMA DE DERECHO ADMINISTRATIVO EN EL CENTRO INDOTEL SEGUN NO. DE ORDEN, 2023-00017.</t>
  </si>
  <si>
    <t>CORRESPONDIENTE AL PAGO REALIZADO POR CONCEPTO DE: COMPRA DE 12 NEUMÁTICOS 265/70R16 FIESTONES DESTINACIÓN A/T CON INSTALACIÓN, ALINEACIÓN Y BALANCEO INCLUIDO. SEGÚN ORDEN DE COMPRA NO.2022-00520.</t>
  </si>
  <si>
    <t>CORRESPONDIENTE AL PAGO REALIZADO POR CONCEPTO DE:  INSTITUTO TECNOLÓGICO DE LAS AMÉRICAS ITLA, CORRESPONDIENTE A INSCRIPCIÓN DE MATRÍCULAS DEL TRIMESTRE SEPT- DIC 2022, MEDIANTE LO ESTABLECIDO EN EL CONTRATO DE CONVENIO BECAS PARA EL CENTRO TETELO VARGAS -EXTENSIÓN ITLA, CONVENIO NO.CJ-CON-0002-22.</t>
  </si>
  <si>
    <t>CORRESPONDIENTE AL PAGO REALIZADO POR CONCEPTO DE:  INSTITUTO TECNOLÓGICO DE LAS AMÉRICAS ITLA, CORRESPONDIENTE A CONVENIO DE PROGRAMAS DE BECA PARA CENTRO TÉTELO VARGAS.CONVENIO CJ-CONV-0002-22.</t>
  </si>
  <si>
    <t xml:space="preserve"> CORRESPONDIENTE AL PAGO REALIZADO POR CONCEPTO DE:   SERVICIOS DE LIMPIEZA DE EXTERIOR E INTERIOR DE CRISTALES DEL CENTRO DE INDOTEL, SEGÚN NO.ORDEN 2022-00507.</t>
  </si>
  <si>
    <t xml:space="preserve"> CORRESPONDIENTE AL PAGO REALIZADO POR CONCEPTO DE:   MANTENIMIENTO  DE LOS 48,618 KMS, PARA EL AUTOBUS UNIVERSE HYUNDAI, PLACA I-100861, COLOR BLANCO, AÑO 2022, CHASIS KMJKG18BPNC918373. SEGÚN ORDEN DE COMPRA NO.2023-00022. ( A PRESENTACIÓN DE FACTURA GUBERNAMENTAL).</t>
  </si>
  <si>
    <t xml:space="preserve">  CORRESPONDIENTE AL PAGO REALIZADO POR CONCEPTO DE:   PUBLICIDAD TELEVISIVA MEDIANTE LA COLOCACIÓN DE 2 CUÑAS EN EL PROGRAMA "ENTERATE CON MAYRA" TRANSMITIDO POR CINEVISION CANAL 19, MES DE NOVIEMBRE 2022  3/4, CONTRATO NO. BS-0013985-2022.</t>
  </si>
  <si>
    <t>CORRESPONDIENTE AL PAGO REALIZADO POR CONCEPTO DE:   PUBLICIDAD TELEVISIVA MEDIANTE LA COLOCACIÓN DE 2 CUÑAS EN EL PROGRAMA "ENTERATE CON MAYRA" TRANSMITIDO POR CINEVISION CANAL 19, MES DE DICIEMBRE 2022  4/4, CONTRATO NO. BS-0013985-2022.</t>
  </si>
  <si>
    <t xml:space="preserve">CORRESPONDIENTE AL PAGO REALIZADO POR CONCEPTO DE:   IMPRESIÓN DEL BANNER DEL PADRE DE LA PATRIA JUAN PABLO DUARTE PARA CONMEMORAR SU NATALICIO. SEGÚN NO. DE ORDEN, 2023-00004 </t>
  </si>
  <si>
    <t>CORRESPONDIENTE AL PAGO REALIZADO POR CONCEPTO DE:   FACTURA NO.1500001658, CORRESPONDIENTE A SERVICIOS DE LAS  PLATAFORMAS TECNOLÓGICAS EN LA NUBE (AZURE) DE MICROSOFT, MES DE ENERO 2023. SEGÚN NO. DE CONTRATO BS-0014080-2022.</t>
  </si>
  <si>
    <t>CORRESPONDIENTE AL PAGO REALIZADO POR CONCEPTO DE:  SOLICITUD CONTRATACIÓN DE ALMUERZO PARA REPRESENTANTES DE LA UIT, PRESIDENCIA Y DIRECCION EJECUTIVA INTERNACIONALES DE LA EJECUCIÓN, SEGÚN NO,ORDEN 2022-00518.</t>
  </si>
  <si>
    <t>CORRESPONDIENTE AL PAGO REALIZADO POR CONCEPTO DE:  SERVICIO PARA ALMUERZO NAVIDEÑO CONSEJO DIRECTIVO Y DIRECTORES DE INDOTEL, SEGÚN NO.ORDEN 2022-00480</t>
  </si>
  <si>
    <t>CORRESPONDIENTE AL PAGO REALIZADO POR CONCEPTO DE:  COMPRA DE FRUTAS Y DULCES PARA LA ACTIVIDAD DE INTEGRACIÓN QUE SE REALIZÓ EL 9 DE DICIEMBRE 2022 SEGÚN NO. DE ORDEN, 2022-00495</t>
  </si>
  <si>
    <t>CORRESPONDIENTE AL PAGO REALIZADO POR CONCEPTO DE:  COMPRA DE EQUIPOS Y MATERIALES TECNOLÓGICA PARA LA INSTITUCIÓN, SEGÚN NO.ORDEN 2022-00501.</t>
  </si>
  <si>
    <t>CORRESPONDIENTE AL PAGO REALIZADO POR CONCEPTO DE:  PUBLICIDAD TELEVISIVA Y DIGITAL MEDIANTE LA COLOCACIÓN DE 3 CUÑAS DIARIAS EN EL PROGRAMA "LA HORA DE ROBERT" TRANSMITIDO POR XTREMOS CHANNEL Y LA COLOCACIÓN DE UNA IMAGEN FIJA DEL INDOTEL, MES DE NOV. 2022 4/4, CONT. NO. BS-0012063-2022</t>
  </si>
  <si>
    <t xml:space="preserve">CORRESPONDIENTE AL PAGO REALIZADO POR CONCEPTO DE:   CORRESP. A LA PÓLIZA NO. 2-2-102-0013723, SEGURO COLECTIVO DE VIDA PARA EMPLEADOS, COMPRENDIDO EN EL PERIODO 01/01/2023  HASTA EL 31/01/2023. </t>
  </si>
  <si>
    <t xml:space="preserve">CORRESPONDIENTE AL PAGO REALIZADO POR CONCEPTO DE:  CORRESP. A LA PÓLIZA NO. 2-2-109-0013729, SEGURO ASISTENCIA FUNERARIA COLECTIVO PARA EMPLEADOS, COMPRENDIDO EN EL PERIODO 01/01/2023  HASTA EL 31/01/2023. </t>
  </si>
  <si>
    <t xml:space="preserve">CORRESPONDIENTE AL PAGO REALIZADO POR CONCEPTO DE: CORRESP. A LA PÓLIZA NO. 2-2-102-0013723, SEGURO COLECTIVO DE VIDA PARA EMPLEADOS, COMPRENDIDO EN EL PERIODO DEL  01/12/2022 HASTA EL 31/12/2022. </t>
  </si>
  <si>
    <t>CORRESPONDIENTE AL PAGO REALIZADO POR CONCEPTO DE: CORRESP. A LA PÓLIZA NO. 2-2-109-0013729, SEGURO COLECTIVO DE ASISTENCIA FUNERARIA PARA EMPLEADOS, COMPRENDIDO EN EL PERIODO DEL  01/12/2022 HASTA EL 31/12/2022</t>
  </si>
  <si>
    <t>CORRESPONDIENTE AL PAGO REALIZADO POR CONCEPTO DE: DE UNA EMPRESA PARA LA ELABORACIÓN E INSTALACIÓN DE LETREROS PARA SEÑALIZACIÓN DE LAS LOCALIDADES CON REDES WIFI, PROYECTO PUNTO WIFI DOMINICANA CONECTADA, SEGÚN ORDEN DE COMPRA 2022-00251.</t>
  </si>
  <si>
    <t>CORRESPONDIENTE AL PAGO REALIZADO POR CONCEPTO DE: PUBLICIDAD TELEVISIVA MEDIANTE LA COLOCACIÓN DE DOS CUÑAS CADA SABADO, EN EL PROGRAMA RESUMEN SEMANAL DE NOTICIAS, TRANSMITIDO POR XTREMO CHANNEL, Y SUS PLATAFORMAS DIGITALES, MES DE NOVIEMBRE 2022 4/4, SEGÚN CONTRATO.BS-0012020-2022.</t>
  </si>
  <si>
    <t>CORRESPONDIENTE AL PAGO REALIZADO POR CONCEPTO DE: PUBLICIDAD TELEVISIVA MEDIANTE LA COLOCACIÓN DE DOS CUÑAS CADA SÁBADO, EN EL PROGRAMA RESUMEN SEMANAL DE NOTICIAS, TRANSMITIDO POR XTREMO CHANNEL, Y SUS PLATAFORMAS DIGITALES, MES DE NOVIEMBRE 2022 4/4, SEGÚN CONTRATO.BS-0012020-2022.</t>
  </si>
  <si>
    <t xml:space="preserve"> CORRESPONDIENTE AL PAGO REALIZADO POR CONCEPTO DE:   CONTRATACIÓN DE SERVICIO DE AMBIENTACIÓN, PARA EL CONVERSATORIO QUE SOSTENDRA EL PRESIDENTE DEL CONSEJO CON LA PRENSA DE LA REGIÓN ESTE EN SAN PEDRO DE MACORÍS. SEGÚN NO. DE ORDEN, 2022-00515.</t>
  </si>
  <si>
    <t xml:space="preserve">CORRESPONDIENTE AL PAGO REALIZADO POR CONCEPTO DE: SERVICIO DE PATROCINIO PARA EL PROGRAMA "EN L RUTA DEL JUEGO" A TRAVÉS DE SULTANA FM 99.5, DONDE SE ESTARÁ TRANSMITIENDO EL BÉISBOL PROFESIONAL QUE CONSTA DE: PRESENTACIÓN, MENCIÓN Y DESPEDIDA DEL PATROCINADOR. NO. DE ORDEN,2022-00510 </t>
  </si>
  <si>
    <t>CORRESPONDIENTE AL PAGO REALIZADO POR CONCEPTO DE:  ADQUISICIÓN DE EQUIPOS INFORMÁTICOS PARA USO INSTITUCIONAL, NO CONTRATO BS-0005817-2022</t>
  </si>
  <si>
    <t xml:space="preserve"> CORRESPONDIENTE AL PAGO REALIZADO POR CONCEPTO DE:  ALQUILER DE  INMUEBLE UBICADO EN LA CALLE EL RETIRO NO. 23, ENSANCHE PARAÍSO, SANTO DOMINGO, PARA SER USADO COMO PARQUEO PARA FUNCIONARIOS Y EMPLEADOS, SEGÚN CONTRATO BS-0009670-2022, CORRESPONDIENTE AL MES DE  FEBRERO 2023.</t>
  </si>
  <si>
    <t>CORRESPONDIENTE AL PAGO REALIZADO POR CONCEPTO DE:  SERVICIO DE PIZZAS VARIADOS PARA LA ACTIVIDAD DE INTEGRACIÓN LABORAL DE LA INSTITUCIÓN EL 9 DE DICIEMBRE DEL AÑO 2022 SEGÚN NO. DE ORDEN, 2022-00502</t>
  </si>
  <si>
    <t xml:space="preserve">CORRESPONDIENTE AL PAGO REALIZADO POR CONCEPTO DE:   FACTURA NO. 197025878,  NCF B1500002446, SERVICIO DE DATOS   SMEGER(MONITOREO DEL ESPECTRO RADIOELÉCTRICO),   CUENTA NO.54246864-001  CORRESPONDIENTE AL  MES DE DICIEMBRE-2022.  </t>
  </si>
  <si>
    <t>CORRESPONDIENTE AL PAGO REALIZADO POR CONCEPTO DE: MANTENIMIENTO GENERAL DE UPS 9390 60KVA DEL CENTRO INDOTEL, SEGÚN NO.ORDEN 2022-00401</t>
  </si>
  <si>
    <t>CORRESPONDIENTE AL PAGO REALIZADO POR CONCEPTO DE: LA PARTICIPACIÓN DE 3 COLABORADORES EN CAPACITACIÓN DERECHO ADMINISTRATIVO Y GESTIÓN PUBLICA, SEGÚN APROBACIÓN ANEXA, MEMORÁNDUM NO. RH-M-001348-22.</t>
  </si>
  <si>
    <t>CORRESPONDIENTE AL PAGO REALIZADO POR CONCEPTO DE:    LA PARTICIPACIÓN DE LUIS GERARDO MERCEDES ROJAS EN MAESTRÍA ADMINISTRACIÓN DE NEGOCIOS, SEGÚN APROBACIÓN ANEXA, MEMORÁNDUM NO. RH-M-000105-23.</t>
  </si>
  <si>
    <t xml:space="preserve">CORRESPONDIENTE AL PAGO REALIZADO POR CONCEPTO DE:   SERVICIO DE ALQUILER DE EQUIPO MXWAN I8 8-CHANEL AUDIO NETWORK INTERFACE POR 6 MESES SOLICITADO POR EL CENTRO INDOTEL. SEGÚN NO. DE ORDEN, 2022-00379 ( CONTRATO NO. BS-0014980-2022) </t>
  </si>
  <si>
    <t>CORRESPONDIENTE AL PAGO REALIZADO POR CONCEPTO DE:  FACTURA NO.2023-23-0000337083, CORRESPONDIENTE A LOS SERVICIOS DE INTERNET REDES WIFI PARA LOS CENTROS DE ATENCIÓN PRIMARIA  CUENTA NO.584168, FECHA 17/01/2023.SEGUN MEMO FDT-S-0005-23.</t>
  </si>
  <si>
    <t xml:space="preserve">CORRESPONDIENTE AL PAGO REALIZADO POR CONCEPTO DE:  FACTURA NO.2023-26-0000370783,  MES DE ENERO 2023, NO. CONTRATO (639748),   POR ADQUISICIÓN E INSTALACIÓN EN AUTOBUSES DE LA OMSA DE 20 ROUTERS PEPLINK", PARA EL PROYECTO REDES WIFI DEL PLAN BIENAL 217- 2018, APROBADO MEDIANTE RESOLUCIÓN DEL CONSEJO DIRECTIVO NO. 028-17.   </t>
  </si>
  <si>
    <t>28/12/202</t>
  </si>
  <si>
    <t>CORRESPONDIENTE AL PAGO REALIZADO POR CONCEPTO DE:  SERVICO DE ENERGÍA ELÉCTRICA DE LAS  FACTURAS,).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</si>
</sst>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quot;$&quot;* #,##0.00_-;\-&quot;$&quot;* #,##0.00_-;_-&quot;$&quot;* &quot;-&quot;??_-;_-@_-"/>
    <numFmt numFmtId="165" formatCode="_-* #,##0.00_-;\-* #,##0.00_-;_-* &quot;-&quot;??_-;_-@_-"/>
    <numFmt numFmtId="166" formatCode="_-[$$-1C0A]* #,##0.00_-;\-[$$-1C0A]* #,##0.00_-;_-[$$-1C0A]* &quot;-&quot;??_-;_-@_-"/>
    <numFmt numFmtId="167" formatCode="#,##0.00;\-#,##0.00"/>
    <numFmt numFmtId="168" formatCode="###,###,##0.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name val="Arial"/>
      <family val="2"/>
    </font>
    <font>
      <sz val="12"/>
      <color theme="1"/>
      <name val="Calibri"/>
      <family val="2"/>
      <scheme val="minor"/>
    </font>
    <font>
      <sz val="11"/>
      <color indexed="8"/>
      <name val="Calibri"/>
      <family val="2"/>
    </font>
    <font>
      <sz val="12"/>
      <name val="Calibri"/>
      <family val="2"/>
      <scheme val="minor"/>
    </font>
    <font>
      <sz val="12"/>
      <name val="Arial"/>
      <family val="2"/>
    </font>
    <font>
      <b/>
      <sz val="12"/>
      <name val="Arial"/>
      <family val="2"/>
    </font>
    <font>
      <sz val="12"/>
      <color theme="1"/>
      <name val="Arial"/>
      <family val="2"/>
    </font>
    <font>
      <sz val="11"/>
      <name val="Arial"/>
      <family val="2"/>
    </font>
    <font>
      <sz val="11"/>
      <color theme="1"/>
      <name val="Arial"/>
      <family val="2"/>
    </font>
    <font>
      <b/>
      <sz val="12"/>
      <color theme="1"/>
      <name val="Arial"/>
      <family val="2"/>
    </font>
    <font>
      <b/>
      <sz val="14"/>
      <color theme="1"/>
      <name val="Arial"/>
      <family val="2"/>
    </font>
    <font>
      <b/>
      <sz val="18"/>
      <color theme="1"/>
      <name val="Calibri"/>
      <family val="2"/>
      <scheme val="minor"/>
    </font>
    <font>
      <sz val="14"/>
      <name val="Arial"/>
      <family val="2"/>
    </font>
    <font>
      <b/>
      <sz val="14"/>
      <name val="Arial"/>
      <family val="2"/>
    </font>
    <font>
      <sz val="11"/>
      <color theme="1" tint="0.14999847407452621"/>
      <name val="Arial"/>
      <family val="2"/>
    </font>
    <font>
      <sz val="11"/>
      <color theme="1" tint="0.249977111117893"/>
      <name val="Arial"/>
      <family val="2"/>
    </font>
    <font>
      <sz val="11"/>
      <color rgb="FF262626"/>
      <name val="Arial"/>
      <family val="2"/>
    </font>
    <font>
      <sz val="11"/>
      <color rgb="FF404040"/>
      <name val="Arial"/>
      <family val="2"/>
    </font>
    <font>
      <b/>
      <sz val="8"/>
      <color indexed="10"/>
      <name val="Arial"/>
      <family val="2"/>
    </font>
    <font>
      <b/>
      <sz val="8"/>
      <color indexed="8"/>
      <name val="Arial"/>
      <family val="2"/>
    </font>
    <font>
      <sz val="8"/>
      <color indexed="10"/>
      <name val="Arial"/>
      <family val="2"/>
    </font>
    <font>
      <sz val="8"/>
      <color indexed="10"/>
      <name val="Arial"/>
      <family val="2"/>
    </font>
    <font>
      <sz val="10"/>
      <color indexed="8"/>
      <name val="Arial"/>
      <family val="2"/>
    </font>
    <font>
      <b/>
      <sz val="11"/>
      <color indexed="8"/>
      <name val="Calibri"/>
      <family val="2"/>
    </font>
    <font>
      <b/>
      <sz val="11"/>
      <color indexed="10"/>
      <name val="Arial"/>
      <family val="2"/>
    </font>
    <font>
      <sz val="8"/>
      <color indexed="8"/>
      <name val="Arial"/>
      <family val="2"/>
    </font>
    <font>
      <sz val="9"/>
      <color indexed="8"/>
      <name val="Arial"/>
      <family val="2"/>
    </font>
    <font>
      <sz val="9"/>
      <color theme="1"/>
      <name val="Arial"/>
      <family val="2"/>
    </font>
    <font>
      <sz val="8"/>
      <color indexed="8"/>
      <name val="Arial"/>
      <family val="2"/>
    </font>
    <font>
      <sz val="8"/>
      <color rgb="FF000000"/>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5" fontId="1" fillId="0" borderId="0" applyFont="0" applyFill="0" applyBorder="0" applyAlignment="0" applyProtection="0"/>
    <xf numFmtId="0" fontId="7" fillId="0" borderId="0">
      <alignment vertical="top"/>
    </xf>
  </cellStyleXfs>
  <cellXfs count="181">
    <xf numFmtId="0" fontId="0" fillId="0" borderId="0" xfId="0"/>
    <xf numFmtId="0" fontId="0" fillId="0" borderId="0" xfId="0" applyBorder="1"/>
    <xf numFmtId="0" fontId="0" fillId="2" borderId="0" xfId="0" applyFill="1"/>
    <xf numFmtId="0" fontId="0" fillId="2" borderId="0" xfId="0" applyFill="1" applyBorder="1"/>
    <xf numFmtId="0" fontId="2" fillId="0" borderId="0" xfId="0" applyFont="1"/>
    <xf numFmtId="0" fontId="2" fillId="0" borderId="0" xfId="0" applyFont="1" applyBorder="1"/>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right" vertical="center"/>
    </xf>
    <xf numFmtId="0" fontId="0" fillId="2" borderId="0" xfId="0"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right" vertical="center"/>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0" xfId="0" applyFont="1" applyAlignment="1">
      <alignment vertical="center" wrapText="1"/>
    </xf>
    <xf numFmtId="0" fontId="13" fillId="0" borderId="1" xfId="0" applyFont="1" applyBorder="1" applyAlignment="1" applyProtection="1">
      <alignment vertical="center" wrapText="1"/>
      <protection locked="0"/>
    </xf>
    <xf numFmtId="14" fontId="13" fillId="0" borderId="1" xfId="0" applyNumberFormat="1" applyFont="1" applyBorder="1" applyAlignment="1" applyProtection="1">
      <alignment vertical="center" wrapText="1"/>
      <protection locked="0"/>
    </xf>
    <xf numFmtId="165" fontId="13" fillId="0" borderId="1" xfId="1" applyFont="1" applyBorder="1" applyAlignment="1" applyProtection="1">
      <alignment vertical="center" wrapText="1"/>
      <protection locked="0"/>
    </xf>
    <xf numFmtId="2" fontId="13" fillId="0" borderId="1" xfId="1" applyNumberFormat="1"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165" fontId="13" fillId="2" borderId="1" xfId="1" applyFont="1" applyFill="1" applyBorder="1" applyAlignment="1" applyProtection="1">
      <alignment vertical="center" wrapText="1"/>
      <protection locked="0"/>
    </xf>
    <xf numFmtId="2" fontId="13" fillId="2" borderId="1" xfId="1" applyNumberFormat="1" applyFont="1" applyFill="1" applyBorder="1" applyAlignment="1" applyProtection="1">
      <alignment vertical="center" wrapText="1"/>
      <protection locked="0"/>
    </xf>
    <xf numFmtId="0" fontId="9" fillId="2" borderId="0" xfId="0" applyFont="1" applyFill="1" applyBorder="1" applyAlignment="1">
      <alignment horizontal="center" vertical="center" wrapText="1"/>
    </xf>
    <xf numFmtId="0" fontId="10" fillId="2" borderId="0" xfId="0" applyFont="1" applyFill="1" applyBorder="1" applyAlignment="1">
      <alignment vertical="center" wrapText="1"/>
    </xf>
    <xf numFmtId="0" fontId="10" fillId="3" borderId="0" xfId="0" applyFont="1" applyFill="1" applyBorder="1" applyAlignment="1">
      <alignment horizontal="right" vertical="center" wrapText="1"/>
    </xf>
    <xf numFmtId="165" fontId="10" fillId="3" borderId="0" xfId="1" applyFont="1" applyFill="1" applyBorder="1" applyAlignment="1">
      <alignment horizontal="center" vertical="center" wrapText="1"/>
    </xf>
    <xf numFmtId="0" fontId="11" fillId="0" borderId="0" xfId="0" applyFont="1" applyAlignment="1">
      <alignment horizontal="center" vertical="center"/>
    </xf>
    <xf numFmtId="164" fontId="0" fillId="0" borderId="0" xfId="0" applyNumberFormat="1" applyAlignment="1">
      <alignment vertical="center"/>
    </xf>
    <xf numFmtId="0" fontId="3"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3" fillId="0" borderId="0" xfId="0" applyFont="1" applyAlignment="1">
      <alignment horizontal="center" vertical="center" wrapText="1"/>
    </xf>
    <xf numFmtId="166" fontId="8" fillId="2" borderId="0" xfId="0" applyNumberFormat="1" applyFont="1" applyFill="1" applyBorder="1" applyAlignment="1">
      <alignment horizontal="right" vertical="center"/>
    </xf>
    <xf numFmtId="0" fontId="17" fillId="2" borderId="0" xfId="0" applyFont="1" applyFill="1" applyBorder="1" applyAlignment="1">
      <alignment vertical="center" wrapText="1"/>
    </xf>
    <xf numFmtId="0" fontId="18" fillId="2" borderId="0" xfId="0" applyFont="1" applyFill="1" applyBorder="1" applyAlignment="1">
      <alignment vertical="center" wrapText="1"/>
    </xf>
    <xf numFmtId="0" fontId="18" fillId="2" borderId="0" xfId="0" applyFont="1" applyFill="1" applyBorder="1" applyAlignment="1">
      <alignment horizontal="right" vertical="center"/>
    </xf>
    <xf numFmtId="0" fontId="15" fillId="2" borderId="0" xfId="0" applyFont="1" applyFill="1" applyBorder="1" applyAlignment="1">
      <alignment vertical="center"/>
    </xf>
    <xf numFmtId="0" fontId="15" fillId="2" borderId="0" xfId="0" applyFont="1" applyFill="1" applyBorder="1" applyAlignment="1">
      <alignment horizontal="right" vertical="center"/>
    </xf>
    <xf numFmtId="0" fontId="6" fillId="0" borderId="0" xfId="0" applyFont="1"/>
    <xf numFmtId="165" fontId="13" fillId="0" borderId="1" xfId="1" applyFont="1" applyBorder="1" applyAlignment="1" applyProtection="1">
      <alignment horizontal="right" vertical="center" wrapText="1"/>
      <protection locked="0"/>
    </xf>
    <xf numFmtId="165" fontId="19" fillId="0" borderId="1" xfId="1" applyFont="1" applyBorder="1" applyAlignment="1" applyProtection="1">
      <alignment vertical="center" wrapText="1"/>
      <protection locked="0"/>
    </xf>
    <xf numFmtId="0" fontId="20" fillId="0" borderId="1" xfId="0" applyFont="1" applyBorder="1" applyAlignment="1">
      <alignment horizontal="lef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1" fillId="0" borderId="11"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xf>
    <xf numFmtId="0" fontId="22" fillId="0" borderId="11" xfId="0" applyFont="1" applyBorder="1" applyAlignment="1">
      <alignment vertical="center"/>
    </xf>
    <xf numFmtId="0" fontId="5" fillId="3" borderId="1" xfId="0" applyFont="1" applyFill="1" applyBorder="1" applyAlignment="1">
      <alignment horizontal="left" vertical="center" wrapText="1"/>
    </xf>
    <xf numFmtId="0" fontId="22" fillId="0" borderId="0" xfId="0" applyFont="1" applyAlignment="1">
      <alignment wrapText="1"/>
    </xf>
    <xf numFmtId="0" fontId="13" fillId="0" borderId="0" xfId="0" applyFont="1"/>
    <xf numFmtId="0" fontId="13" fillId="0" borderId="0" xfId="0" applyFont="1" applyAlignment="1">
      <alignment wrapText="1"/>
    </xf>
    <xf numFmtId="0" fontId="23" fillId="0" borderId="0" xfId="0" applyFont="1" applyAlignment="1">
      <alignment horizontal="left" vertical="top"/>
    </xf>
    <xf numFmtId="0" fontId="24" fillId="0" borderId="0" xfId="0" applyFont="1" applyAlignment="1">
      <alignment horizontal="left" vertical="top"/>
    </xf>
    <xf numFmtId="0" fontId="26" fillId="0" borderId="0" xfId="0" applyFont="1" applyAlignment="1">
      <alignment horizontal="left" vertical="top" wrapText="1"/>
    </xf>
    <xf numFmtId="0" fontId="25" fillId="0" borderId="0" xfId="0" applyFont="1" applyAlignment="1">
      <alignment horizontal="left" vertical="top" wrapText="1"/>
    </xf>
    <xf numFmtId="14" fontId="23" fillId="0" borderId="0" xfId="0" applyNumberFormat="1" applyFont="1" applyAlignment="1">
      <alignment horizontal="left" vertical="top"/>
    </xf>
    <xf numFmtId="39" fontId="24" fillId="0" borderId="0" xfId="0" applyNumberFormat="1" applyFont="1" applyAlignment="1">
      <alignment horizontal="right" vertical="top"/>
    </xf>
    <xf numFmtId="0" fontId="3" fillId="2" borderId="0" xfId="0" applyFont="1" applyFill="1" applyAlignment="1">
      <alignment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4" fontId="12" fillId="0" borderId="1" xfId="0" applyNumberFormat="1" applyFont="1" applyBorder="1" applyAlignment="1">
      <alignment horizontal="left" vertical="top"/>
    </xf>
    <xf numFmtId="39" fontId="27" fillId="0" borderId="1" xfId="0" applyNumberFormat="1" applyFont="1" applyBorder="1" applyAlignment="1">
      <alignment horizontal="right" vertical="top"/>
    </xf>
    <xf numFmtId="0" fontId="6" fillId="2" borderId="0" xfId="0" applyFont="1" applyFill="1"/>
    <xf numFmtId="14" fontId="23" fillId="2" borderId="0" xfId="0" applyNumberFormat="1" applyFont="1" applyFill="1" applyAlignment="1">
      <alignment horizontal="left" vertical="top"/>
    </xf>
    <xf numFmtId="165" fontId="10" fillId="2" borderId="0" xfId="1" applyFont="1" applyFill="1" applyBorder="1" applyAlignment="1">
      <alignment horizontal="center" vertical="center" wrapText="1"/>
    </xf>
    <xf numFmtId="0" fontId="11" fillId="2" borderId="0" xfId="0" applyFont="1" applyFill="1" applyAlignment="1">
      <alignment horizontal="center" vertical="center"/>
    </xf>
    <xf numFmtId="0" fontId="3" fillId="2" borderId="0" xfId="0" applyFont="1" applyFill="1" applyAlignment="1">
      <alignment horizontal="center" vertical="center" wrapText="1"/>
    </xf>
    <xf numFmtId="0" fontId="24" fillId="2" borderId="0" xfId="0" applyFont="1" applyFill="1" applyAlignment="1">
      <alignment horizontal="left" vertical="top"/>
    </xf>
    <xf numFmtId="0" fontId="2" fillId="2" borderId="0" xfId="0" applyFont="1" applyFill="1"/>
    <xf numFmtId="0" fontId="0" fillId="2" borderId="0" xfId="0" applyFill="1" applyAlignment="1" applyProtection="1">
      <alignment vertical="top"/>
      <protection locked="0"/>
    </xf>
    <xf numFmtId="0" fontId="0" fillId="2" borderId="0" xfId="0" applyFill="1" applyAlignment="1" applyProtection="1">
      <alignment horizontal="center" vertical="top"/>
      <protection locked="0"/>
    </xf>
    <xf numFmtId="0" fontId="28" fillId="2" borderId="0" xfId="0" applyFont="1" applyFill="1" applyBorder="1" applyAlignment="1" applyProtection="1">
      <alignment horizontal="center" vertical="top"/>
      <protection locked="0"/>
    </xf>
    <xf numFmtId="14" fontId="23" fillId="2" borderId="0" xfId="0" applyNumberFormat="1" applyFont="1" applyFill="1" applyBorder="1" applyAlignment="1">
      <alignment horizontal="left" vertical="top"/>
    </xf>
    <xf numFmtId="14" fontId="12" fillId="0" borderId="1" xfId="0" applyNumberFormat="1" applyFont="1" applyBorder="1" applyAlignment="1">
      <alignment horizontal="left" vertical="top" wrapText="1"/>
    </xf>
    <xf numFmtId="39" fontId="27" fillId="0" borderId="1" xfId="0" applyNumberFormat="1" applyFont="1" applyBorder="1" applyAlignment="1">
      <alignment horizontal="right" vertical="top" wrapText="1"/>
    </xf>
    <xf numFmtId="0" fontId="0" fillId="2" borderId="0" xfId="0" applyFill="1" applyAlignment="1"/>
    <xf numFmtId="0" fontId="0" fillId="2" borderId="0" xfId="0" applyFill="1" applyBorder="1" applyAlignment="1"/>
    <xf numFmtId="0" fontId="2" fillId="0" borderId="0" xfId="0" applyFont="1" applyBorder="1" applyAlignment="1"/>
    <xf numFmtId="0" fontId="6" fillId="2" borderId="0" xfId="0" applyFont="1" applyFill="1" applyAlignment="1"/>
    <xf numFmtId="0" fontId="10" fillId="2" borderId="0" xfId="0" applyFont="1" applyFill="1" applyBorder="1" applyAlignment="1">
      <alignment vertical="center"/>
    </xf>
    <xf numFmtId="165" fontId="10" fillId="2" borderId="0" xfId="1" applyFont="1" applyFill="1" applyBorder="1" applyAlignment="1">
      <alignment horizontal="center" vertical="center"/>
    </xf>
    <xf numFmtId="0" fontId="0" fillId="0" borderId="0" xfId="0" applyAlignment="1">
      <alignment wrapText="1"/>
    </xf>
    <xf numFmtId="165" fontId="0" fillId="0" borderId="0" xfId="0" applyNumberFormat="1"/>
    <xf numFmtId="165" fontId="3" fillId="2" borderId="0" xfId="1" applyFont="1" applyFill="1" applyAlignment="1">
      <alignment horizontal="center" vertical="center"/>
    </xf>
    <xf numFmtId="165" fontId="0" fillId="0" borderId="0" xfId="1" applyFont="1" applyAlignment="1">
      <alignment horizontal="center" vertical="center"/>
    </xf>
    <xf numFmtId="165" fontId="0" fillId="2" borderId="0" xfId="1" applyFont="1" applyFill="1" applyAlignment="1" applyProtection="1">
      <alignment horizontal="center" vertical="center"/>
      <protection locked="0"/>
    </xf>
    <xf numFmtId="14" fontId="29" fillId="2" borderId="0" xfId="0" applyNumberFormat="1" applyFont="1" applyFill="1" applyBorder="1" applyAlignment="1">
      <alignment vertical="center"/>
    </xf>
    <xf numFmtId="0" fontId="0" fillId="2" borderId="0" xfId="0" applyFont="1" applyFill="1" applyAlignment="1" applyProtection="1">
      <alignment vertical="center"/>
      <protection locked="0"/>
    </xf>
    <xf numFmtId="165" fontId="28" fillId="2" borderId="0" xfId="1" applyFont="1" applyFill="1" applyBorder="1" applyAlignment="1" applyProtection="1">
      <alignment horizontal="center" vertical="center"/>
      <protection locked="0"/>
    </xf>
    <xf numFmtId="165" fontId="0" fillId="2" borderId="0" xfId="1" applyFont="1" applyFill="1" applyAlignment="1">
      <alignment horizontal="center" vertical="center"/>
    </xf>
    <xf numFmtId="2" fontId="0" fillId="2" borderId="0" xfId="0" applyNumberFormat="1" applyFill="1" applyAlignment="1">
      <alignment horizontal="center" vertical="center"/>
    </xf>
    <xf numFmtId="2" fontId="0" fillId="0" borderId="0" xfId="0" applyNumberFormat="1" applyAlignment="1">
      <alignment horizontal="center"/>
    </xf>
    <xf numFmtId="2" fontId="0" fillId="2" borderId="0" xfId="0" applyNumberFormat="1" applyFill="1" applyAlignment="1" applyProtection="1">
      <alignment horizontal="center" vertical="top"/>
      <protection locked="0"/>
    </xf>
    <xf numFmtId="0" fontId="0" fillId="2" borderId="0" xfId="0" applyFill="1" applyAlignment="1" applyProtection="1">
      <alignment vertical="center"/>
      <protection locked="0"/>
    </xf>
    <xf numFmtId="165" fontId="0" fillId="0" borderId="0" xfId="0" applyNumberFormat="1" applyAlignment="1">
      <alignment vertical="center"/>
    </xf>
    <xf numFmtId="165" fontId="0" fillId="2" borderId="0" xfId="0" applyNumberFormat="1" applyFill="1" applyAlignment="1">
      <alignment horizontal="center" vertical="center"/>
    </xf>
    <xf numFmtId="165" fontId="0" fillId="2" borderId="0" xfId="0" applyNumberFormat="1" applyFill="1" applyAlignment="1" applyProtection="1">
      <alignment vertical="center"/>
      <protection locked="0"/>
    </xf>
    <xf numFmtId="165" fontId="0" fillId="0" borderId="0" xfId="1" applyFont="1" applyAlignment="1">
      <alignment horizontal="center"/>
    </xf>
    <xf numFmtId="0" fontId="3" fillId="2" borderId="0" xfId="0" applyFont="1" applyFill="1" applyAlignment="1">
      <alignment horizontal="center" vertical="center"/>
    </xf>
    <xf numFmtId="0" fontId="3" fillId="2" borderId="13" xfId="0" applyFont="1" applyFill="1" applyBorder="1" applyAlignment="1">
      <alignment horizontal="center" vertical="center" wrapText="1"/>
    </xf>
    <xf numFmtId="0" fontId="4" fillId="2" borderId="14" xfId="0" applyFont="1" applyFill="1" applyBorder="1" applyAlignment="1">
      <alignment vertical="center" wrapText="1"/>
    </xf>
    <xf numFmtId="0" fontId="0" fillId="0" borderId="14" xfId="0" applyFont="1" applyBorder="1" applyAlignment="1">
      <alignment horizontal="center"/>
    </xf>
    <xf numFmtId="165" fontId="2" fillId="0" borderId="14" xfId="1" applyFont="1" applyBorder="1" applyAlignment="1">
      <alignment horizontal="center" vertical="center"/>
    </xf>
    <xf numFmtId="2" fontId="0" fillId="0" borderId="14" xfId="0" applyNumberFormat="1" applyFont="1" applyBorder="1" applyAlignment="1" applyProtection="1">
      <alignment horizontal="center" vertical="center" wrapText="1"/>
      <protection locked="0"/>
    </xf>
    <xf numFmtId="165" fontId="0" fillId="0" borderId="15" xfId="1" applyFont="1" applyBorder="1" applyAlignment="1">
      <alignment vertical="center"/>
    </xf>
    <xf numFmtId="14" fontId="15" fillId="2" borderId="0" xfId="0" applyNumberFormat="1" applyFont="1" applyFill="1" applyBorder="1" applyAlignment="1">
      <alignment horizontal="left"/>
    </xf>
    <xf numFmtId="14" fontId="15" fillId="2" borderId="0" xfId="0" applyNumberFormat="1" applyFont="1" applyFill="1" applyBorder="1" applyAlignment="1">
      <alignment horizontal="center"/>
    </xf>
    <xf numFmtId="165" fontId="15" fillId="2" borderId="0" xfId="1" applyFont="1" applyFill="1" applyBorder="1" applyAlignment="1">
      <alignment horizontal="left"/>
    </xf>
    <xf numFmtId="0" fontId="2" fillId="0" borderId="14" xfId="0" applyFont="1" applyBorder="1" applyAlignment="1">
      <alignment horizontal="center" vertical="center" wrapText="1"/>
    </xf>
    <xf numFmtId="0" fontId="0" fillId="0" borderId="0" xfId="0" applyFont="1" applyAlignment="1">
      <alignment horizontal="center" vertical="center"/>
    </xf>
    <xf numFmtId="4" fontId="0" fillId="0" borderId="0" xfId="0" applyNumberFormat="1" applyAlignment="1">
      <alignment horizontal="center"/>
    </xf>
    <xf numFmtId="165" fontId="15" fillId="2" borderId="0" xfId="1" applyFont="1" applyFill="1" applyBorder="1" applyAlignment="1">
      <alignment horizontal="center"/>
    </xf>
    <xf numFmtId="165" fontId="31" fillId="0" borderId="1" xfId="1" applyFont="1" applyBorder="1" applyAlignment="1">
      <alignment horizontal="center" vertical="center"/>
    </xf>
    <xf numFmtId="165" fontId="32" fillId="0" borderId="1" xfId="1" applyFont="1" applyBorder="1" applyAlignment="1">
      <alignment horizontal="center" vertical="center"/>
    </xf>
    <xf numFmtId="165" fontId="31" fillId="2" borderId="1" xfId="1" applyFont="1" applyFill="1" applyBorder="1" applyAlignment="1">
      <alignment horizontal="center" vertical="center"/>
    </xf>
    <xf numFmtId="168" fontId="30" fillId="0" borderId="0" xfId="0" applyNumberFormat="1" applyFont="1" applyAlignment="1">
      <alignment horizontal="right" vertical="top"/>
    </xf>
    <xf numFmtId="43" fontId="0" fillId="0" borderId="0" xfId="0" applyNumberFormat="1"/>
    <xf numFmtId="167" fontId="31" fillId="0" borderId="1" xfId="0" applyNumberFormat="1" applyFont="1" applyBorder="1" applyAlignment="1">
      <alignment horizontal="center" vertical="center"/>
    </xf>
    <xf numFmtId="0" fontId="33" fillId="0" borderId="1" xfId="0" applyFont="1" applyBorder="1" applyAlignment="1">
      <alignment horizontal="left" vertical="center" wrapText="1"/>
    </xf>
    <xf numFmtId="165" fontId="0" fillId="0" borderId="1" xfId="1" applyFont="1" applyBorder="1" applyAlignment="1">
      <alignment horizontal="center" vertical="center"/>
    </xf>
    <xf numFmtId="14" fontId="0" fillId="0" borderId="1" xfId="0" applyNumberFormat="1" applyBorder="1" applyAlignment="1" applyProtection="1">
      <alignment horizontal="center" vertical="center" wrapText="1"/>
      <protection locked="0"/>
    </xf>
    <xf numFmtId="165" fontId="33" fillId="0" borderId="1" xfId="1" applyFont="1" applyBorder="1" applyAlignment="1">
      <alignment horizontal="center" vertical="center" wrapText="1"/>
    </xf>
    <xf numFmtId="165" fontId="0" fillId="0" borderId="1" xfId="1" applyFont="1" applyBorder="1" applyAlignment="1" applyProtection="1">
      <alignment horizontal="center" vertical="center" wrapText="1"/>
      <protection locked="0"/>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14" fontId="0" fillId="0" borderId="3" xfId="0" applyNumberFormat="1" applyBorder="1" applyAlignment="1" applyProtection="1">
      <alignment horizontal="center" vertical="center" wrapText="1"/>
      <protection locked="0"/>
    </xf>
    <xf numFmtId="165" fontId="33" fillId="0" borderId="3" xfId="1" applyFont="1" applyBorder="1" applyAlignment="1">
      <alignment horizontal="center" vertical="center" wrapText="1"/>
    </xf>
    <xf numFmtId="167" fontId="31" fillId="0" borderId="3" xfId="0" applyNumberFormat="1" applyFont="1" applyBorder="1" applyAlignment="1">
      <alignment horizontal="center" vertical="center"/>
    </xf>
    <xf numFmtId="0" fontId="31" fillId="0" borderId="4" xfId="0" applyFont="1" applyBorder="1" applyAlignment="1">
      <alignment horizontal="center" vertical="center"/>
    </xf>
    <xf numFmtId="0" fontId="33" fillId="0" borderId="16" xfId="0" applyFont="1" applyBorder="1" applyAlignment="1">
      <alignment horizontal="left" vertical="center" wrapText="1"/>
    </xf>
    <xf numFmtId="0" fontId="31" fillId="0" borderId="17" xfId="0" applyFont="1" applyBorder="1" applyAlignment="1">
      <alignment horizontal="center" vertical="center"/>
    </xf>
    <xf numFmtId="0" fontId="0" fillId="0" borderId="18" xfId="0" applyBorder="1" applyAlignment="1" applyProtection="1">
      <alignment vertical="top"/>
      <protection locked="0"/>
    </xf>
    <xf numFmtId="0" fontId="24" fillId="0" borderId="19" xfId="0" applyFont="1" applyBorder="1" applyAlignment="1">
      <alignment horizontal="left" vertical="top" wrapText="1"/>
    </xf>
    <xf numFmtId="0" fontId="0" fillId="0" borderId="19" xfId="0" applyBorder="1" applyAlignment="1" applyProtection="1">
      <alignment vertical="top"/>
      <protection locked="0"/>
    </xf>
    <xf numFmtId="0" fontId="0" fillId="0" borderId="19" xfId="0" applyBorder="1" applyAlignment="1" applyProtection="1">
      <alignment horizontal="center" vertical="top"/>
      <protection locked="0"/>
    </xf>
    <xf numFmtId="165" fontId="0" fillId="0" borderId="19" xfId="1" applyFont="1" applyBorder="1" applyAlignment="1" applyProtection="1">
      <alignment horizontal="center" vertical="top"/>
      <protection locked="0"/>
    </xf>
    <xf numFmtId="165" fontId="0" fillId="0" borderId="19" xfId="1" applyFont="1" applyBorder="1" applyAlignment="1" applyProtection="1">
      <alignment vertical="top"/>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vertical="top"/>
      <protection locked="0"/>
    </xf>
    <xf numFmtId="0" fontId="34" fillId="0" borderId="1" xfId="0" applyFont="1" applyBorder="1" applyAlignment="1">
      <alignment vertical="center" wrapText="1"/>
    </xf>
    <xf numFmtId="0" fontId="34" fillId="0" borderId="3" xfId="0" applyFont="1" applyBorder="1" applyAlignment="1">
      <alignment vertical="center" wrapText="1"/>
    </xf>
    <xf numFmtId="14" fontId="15" fillId="2" borderId="0" xfId="0" applyNumberFormat="1" applyFont="1" applyFill="1" applyBorder="1" applyAlignment="1">
      <alignment horizontal="center"/>
    </xf>
    <xf numFmtId="0" fontId="16" fillId="2" borderId="0" xfId="0" applyFont="1" applyFill="1" applyBorder="1" applyAlignment="1">
      <alignment horizontal="center" vertical="center"/>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14" fontId="15" fillId="2" borderId="0" xfId="0" applyNumberFormat="1" applyFont="1" applyFill="1" applyBorder="1" applyAlignment="1">
      <alignment horizontal="left"/>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8"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9" xfId="0" applyFont="1" applyFill="1" applyBorder="1" applyAlignment="1">
      <alignment horizontal="center" vertical="center"/>
    </xf>
    <xf numFmtId="0" fontId="10" fillId="6" borderId="2"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7" xfId="0" applyFont="1" applyFill="1" applyBorder="1" applyAlignment="1">
      <alignment horizontal="center" vertical="center" wrapText="1"/>
    </xf>
    <xf numFmtId="165" fontId="10" fillId="6" borderId="3" xfId="1" applyFont="1" applyFill="1" applyBorder="1" applyAlignment="1">
      <alignment horizontal="center" vertical="center" wrapText="1"/>
    </xf>
    <xf numFmtId="165" fontId="10" fillId="6" borderId="7" xfId="1" applyFont="1" applyFill="1" applyBorder="1" applyAlignment="1">
      <alignment horizontal="center" vertical="center" wrapText="1"/>
    </xf>
    <xf numFmtId="165" fontId="14" fillId="6" borderId="3" xfId="1" applyFont="1" applyFill="1" applyBorder="1" applyAlignment="1">
      <alignment horizontal="center" vertical="center" wrapText="1"/>
    </xf>
    <xf numFmtId="165" fontId="14" fillId="6" borderId="7" xfId="1" applyFont="1" applyFill="1" applyBorder="1" applyAlignment="1">
      <alignment horizontal="center" vertical="center" wrapText="1"/>
    </xf>
    <xf numFmtId="2" fontId="14" fillId="6" borderId="3" xfId="0" applyNumberFormat="1" applyFont="1" applyFill="1" applyBorder="1" applyAlignment="1">
      <alignment horizontal="center" vertical="center" wrapText="1"/>
    </xf>
    <xf numFmtId="2" fontId="14" fillId="6" borderId="7" xfId="0" applyNumberFormat="1"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9" xfId="0"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1678781</xdr:colOff>
      <xdr:row>0</xdr:row>
      <xdr:rowOff>39950</xdr:rowOff>
    </xdr:from>
    <xdr:to>
      <xdr:col>2</xdr:col>
      <xdr:colOff>1790949</xdr:colOff>
      <xdr:row>5</xdr:row>
      <xdr:rowOff>184943</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531" y="39950"/>
          <a:ext cx="2517231" cy="113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11" name="Conector recto 10"/>
        <xdr:cNvCxnSpPr/>
      </xdr:nvCxnSpPr>
      <xdr:spPr>
        <a:xfrm>
          <a:off x="4238627" y="71687531"/>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13" name="Conector recto 12"/>
        <xdr:cNvCxnSpPr/>
      </xdr:nvCxnSpPr>
      <xdr:spPr>
        <a:xfrm>
          <a:off x="10144125" y="71651813"/>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39950</xdr:rowOff>
    </xdr:from>
    <xdr:to>
      <xdr:col>2</xdr:col>
      <xdr:colOff>2516097</xdr:colOff>
      <xdr:row>5</xdr:row>
      <xdr:rowOff>184943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781" y="39950"/>
          <a:ext cx="2512468"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3" name="Conector recto 2"/>
        <xdr:cNvCxnSpPr/>
      </xdr:nvCxnSpPr>
      <xdr:spPr>
        <a:xfrm>
          <a:off x="3733802" y="42836306"/>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4" name="Conector recto 3"/>
        <xdr:cNvCxnSpPr/>
      </xdr:nvCxnSpPr>
      <xdr:spPr>
        <a:xfrm>
          <a:off x="9629775" y="42800588"/>
          <a:ext cx="23169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22678</xdr:colOff>
      <xdr:row>0</xdr:row>
      <xdr:rowOff>0</xdr:rowOff>
    </xdr:from>
    <xdr:to>
      <xdr:col>1</xdr:col>
      <xdr:colOff>2538775</xdr:colOff>
      <xdr:row>5</xdr:row>
      <xdr:rowOff>144993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4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5057775</xdr:colOff>
      <xdr:row>91</xdr:row>
      <xdr:rowOff>180975</xdr:rowOff>
    </xdr:from>
    <xdr:to>
      <xdr:col>2</xdr:col>
      <xdr:colOff>7296150</xdr:colOff>
      <xdr:row>92</xdr:row>
      <xdr:rowOff>9525</xdr:rowOff>
    </xdr:to>
    <xdr:cxnSp macro="">
      <xdr:nvCxnSpPr>
        <xdr:cNvPr id="4" name="Conector recto 3"/>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11715750</xdr:colOff>
      <xdr:row>91</xdr:row>
      <xdr:rowOff>154781</xdr:rowOff>
    </xdr:from>
    <xdr:to>
      <xdr:col>4</xdr:col>
      <xdr:colOff>428625</xdr:colOff>
      <xdr:row>91</xdr:row>
      <xdr:rowOff>166687</xdr:rowOff>
    </xdr:to>
    <xdr:cxnSp macro="">
      <xdr:nvCxnSpPr>
        <xdr:cNvPr id="6" name="Conector recto 5"/>
        <xdr:cNvCxnSpPr/>
      </xdr:nvCxnSpPr>
      <xdr:spPr>
        <a:xfrm flipV="1">
          <a:off x="15168563" y="30527625"/>
          <a:ext cx="2309812"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22678</xdr:colOff>
      <xdr:row>0</xdr:row>
      <xdr:rowOff>0</xdr:rowOff>
    </xdr:from>
    <xdr:to>
      <xdr:col>0</xdr:col>
      <xdr:colOff>2538775</xdr:colOff>
      <xdr:row>5</xdr:row>
      <xdr:rowOff>183093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95</xdr:row>
      <xdr:rowOff>180975</xdr:rowOff>
    </xdr:from>
    <xdr:to>
      <xdr:col>1</xdr:col>
      <xdr:colOff>7296150</xdr:colOff>
      <xdr:row>96</xdr:row>
      <xdr:rowOff>9525</xdr:rowOff>
    </xdr:to>
    <xdr:cxnSp macro="">
      <xdr:nvCxnSpPr>
        <xdr:cNvPr id="3" name="Conector recto 2"/>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95</xdr:row>
      <xdr:rowOff>180975</xdr:rowOff>
    </xdr:from>
    <xdr:to>
      <xdr:col>5</xdr:col>
      <xdr:colOff>200025</xdr:colOff>
      <xdr:row>96</xdr:row>
      <xdr:rowOff>0</xdr:rowOff>
    </xdr:to>
    <xdr:cxnSp macro="">
      <xdr:nvCxnSpPr>
        <xdr:cNvPr id="4" name="Conector recto 3"/>
        <xdr:cNvCxnSpPr/>
      </xdr:nvCxnSpPr>
      <xdr:spPr>
        <a:xfrm>
          <a:off x="9420225" y="72971025"/>
          <a:ext cx="20288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95</xdr:row>
      <xdr:rowOff>180975</xdr:rowOff>
    </xdr:from>
    <xdr:to>
      <xdr:col>1</xdr:col>
      <xdr:colOff>2962275</xdr:colOff>
      <xdr:row>96</xdr:row>
      <xdr:rowOff>0</xdr:rowOff>
    </xdr:to>
    <xdr:cxnSp macro="">
      <xdr:nvCxnSpPr>
        <xdr:cNvPr id="6" name="Conector recto 5"/>
        <xdr:cNvCxnSpPr/>
      </xdr:nvCxnSpPr>
      <xdr:spPr>
        <a:xfrm flipV="1">
          <a:off x="4152900" y="7561897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2900363</xdr:colOff>
      <xdr:row>3</xdr:row>
      <xdr:rowOff>161924</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2"/>
          <a:ext cx="2900363" cy="73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100</xdr:row>
      <xdr:rowOff>180975</xdr:rowOff>
    </xdr:from>
    <xdr:to>
      <xdr:col>1</xdr:col>
      <xdr:colOff>7296150</xdr:colOff>
      <xdr:row>101</xdr:row>
      <xdr:rowOff>9525</xdr:rowOff>
    </xdr:to>
    <xdr:cxnSp macro="">
      <xdr:nvCxnSpPr>
        <xdr:cNvPr id="5" name="Conector recto 4"/>
        <xdr:cNvCxnSpPr/>
      </xdr:nvCxnSpPr>
      <xdr:spPr>
        <a:xfrm flipV="1">
          <a:off x="7096125" y="7186612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609600</xdr:colOff>
      <xdr:row>100</xdr:row>
      <xdr:rowOff>180975</xdr:rowOff>
    </xdr:from>
    <xdr:to>
      <xdr:col>7</xdr:col>
      <xdr:colOff>200025</xdr:colOff>
      <xdr:row>101</xdr:row>
      <xdr:rowOff>0</xdr:rowOff>
    </xdr:to>
    <xdr:cxnSp macro="">
      <xdr:nvCxnSpPr>
        <xdr:cNvPr id="6" name="Conector recto 5"/>
        <xdr:cNvCxnSpPr/>
      </xdr:nvCxnSpPr>
      <xdr:spPr>
        <a:xfrm>
          <a:off x="8905875" y="71866125"/>
          <a:ext cx="17240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100</xdr:row>
      <xdr:rowOff>180975</xdr:rowOff>
    </xdr:from>
    <xdr:to>
      <xdr:col>1</xdr:col>
      <xdr:colOff>2962275</xdr:colOff>
      <xdr:row>101</xdr:row>
      <xdr:rowOff>0</xdr:rowOff>
    </xdr:to>
    <xdr:cxnSp macro="">
      <xdr:nvCxnSpPr>
        <xdr:cNvPr id="7" name="Conector recto 6"/>
        <xdr:cNvCxnSpPr/>
      </xdr:nvCxnSpPr>
      <xdr:spPr>
        <a:xfrm flipV="1">
          <a:off x="4019550" y="7186612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topLeftCell="B1" zoomScale="84" zoomScaleNormal="84" zoomScalePageLayoutView="60" workbookViewId="0">
      <selection activeCell="B5" sqref="B5:J5"/>
    </sheetView>
  </sheetViews>
  <sheetFormatPr baseColWidth="10" defaultRowHeight="15" x14ac:dyDescent="0.25"/>
  <cols>
    <col min="1" max="1" width="4.28515625" hidden="1" customWidth="1"/>
    <col min="2" max="2" width="36" style="15" customWidth="1"/>
    <col min="3" max="3" width="75.140625" style="7" customWidth="1"/>
    <col min="4" max="4" width="16" style="7" customWidth="1"/>
    <col min="5" max="5" width="12.28515625" style="12" customWidth="1"/>
    <col min="6" max="6" width="21.42578125" style="6" customWidth="1"/>
    <col min="7" max="7" width="16.7109375" style="12" customWidth="1"/>
    <col min="8" max="8" width="20.5703125" style="10" customWidth="1"/>
    <col min="9" max="9" width="17" style="8" customWidth="1"/>
    <col min="10" max="10" width="13.42578125" style="11" customWidth="1"/>
  </cols>
  <sheetData>
    <row r="1" spans="2:11" x14ac:dyDescent="0.25">
      <c r="B1" s="7"/>
    </row>
    <row r="2" spans="2:11" x14ac:dyDescent="0.25">
      <c r="B2" s="7"/>
    </row>
    <row r="3" spans="2:11" x14ac:dyDescent="0.25">
      <c r="B3" s="7"/>
    </row>
    <row r="5" spans="2:11" ht="18" x14ac:dyDescent="0.25">
      <c r="B5" s="144" t="s">
        <v>19</v>
      </c>
      <c r="C5" s="144"/>
      <c r="D5" s="144"/>
      <c r="E5" s="144"/>
      <c r="F5" s="144"/>
      <c r="G5" s="144"/>
      <c r="H5" s="144"/>
      <c r="I5" s="144"/>
      <c r="J5" s="144"/>
    </row>
    <row r="6" spans="2:11" x14ac:dyDescent="0.25">
      <c r="B6" s="7"/>
    </row>
    <row r="7" spans="2:11" ht="15.75" thickBot="1" x14ac:dyDescent="0.3">
      <c r="K7" s="1"/>
    </row>
    <row r="8" spans="2:11" s="4" customFormat="1" x14ac:dyDescent="0.25">
      <c r="B8" s="150" t="s">
        <v>1</v>
      </c>
      <c r="C8" s="146" t="s">
        <v>0</v>
      </c>
      <c r="D8" s="148" t="s">
        <v>2</v>
      </c>
      <c r="E8" s="146" t="s">
        <v>3</v>
      </c>
      <c r="F8" s="146" t="s">
        <v>4</v>
      </c>
      <c r="G8" s="146" t="s">
        <v>7</v>
      </c>
      <c r="H8" s="152" t="s">
        <v>5</v>
      </c>
      <c r="I8" s="152" t="s">
        <v>6</v>
      </c>
      <c r="J8" s="154" t="s">
        <v>8</v>
      </c>
      <c r="K8" s="5"/>
    </row>
    <row r="9" spans="2:11" s="4" customFormat="1" ht="15.75" thickBot="1" x14ac:dyDescent="0.3">
      <c r="B9" s="151"/>
      <c r="C9" s="147"/>
      <c r="D9" s="149"/>
      <c r="E9" s="147"/>
      <c r="F9" s="147"/>
      <c r="G9" s="147"/>
      <c r="H9" s="153"/>
      <c r="I9" s="153"/>
      <c r="J9" s="155"/>
      <c r="K9" s="5"/>
    </row>
    <row r="10" spans="2:11" s="2" customFormat="1" ht="43.5" thickBot="1" x14ac:dyDescent="0.3">
      <c r="B10" s="13" t="s">
        <v>15</v>
      </c>
      <c r="C10" s="42" t="s">
        <v>206</v>
      </c>
      <c r="D10" s="16" t="s">
        <v>14</v>
      </c>
      <c r="E10" s="17">
        <v>44382</v>
      </c>
      <c r="F10" s="18">
        <v>160000</v>
      </c>
      <c r="G10" s="17">
        <f t="shared" ref="G10:G41" si="0">E10+30</f>
        <v>44412</v>
      </c>
      <c r="H10" s="18">
        <f t="shared" ref="H10:H41" si="1">+F10</f>
        <v>160000</v>
      </c>
      <c r="I10" s="19">
        <f t="shared" ref="I10:I42" si="2">+F10-H10</f>
        <v>0</v>
      </c>
      <c r="J10" s="20" t="s">
        <v>9</v>
      </c>
      <c r="K10" s="3"/>
    </row>
    <row r="11" spans="2:11" s="2" customFormat="1" ht="43.5" thickBot="1" x14ac:dyDescent="0.3">
      <c r="B11" s="13" t="s">
        <v>16</v>
      </c>
      <c r="C11" s="43" t="s">
        <v>207</v>
      </c>
      <c r="D11" s="16" t="s">
        <v>17</v>
      </c>
      <c r="E11" s="17">
        <v>44376</v>
      </c>
      <c r="F11" s="18">
        <v>10499.58</v>
      </c>
      <c r="G11" s="17">
        <f t="shared" si="0"/>
        <v>44406</v>
      </c>
      <c r="H11" s="18">
        <f t="shared" si="1"/>
        <v>10499.58</v>
      </c>
      <c r="I11" s="19">
        <f t="shared" si="2"/>
        <v>0</v>
      </c>
      <c r="J11" s="20" t="s">
        <v>10</v>
      </c>
      <c r="K11" s="3"/>
    </row>
    <row r="12" spans="2:11" s="2" customFormat="1" ht="43.5" thickBot="1" x14ac:dyDescent="0.3">
      <c r="B12" s="13" t="s">
        <v>16</v>
      </c>
      <c r="C12" s="43" t="s">
        <v>208</v>
      </c>
      <c r="D12" s="16" t="s">
        <v>18</v>
      </c>
      <c r="E12" s="17">
        <v>44399</v>
      </c>
      <c r="F12" s="18">
        <v>11800</v>
      </c>
      <c r="G12" s="17">
        <f t="shared" si="0"/>
        <v>44429</v>
      </c>
      <c r="H12" s="18">
        <f t="shared" si="1"/>
        <v>11800</v>
      </c>
      <c r="I12" s="19">
        <f t="shared" si="2"/>
        <v>0</v>
      </c>
      <c r="J12" s="20" t="s">
        <v>9</v>
      </c>
      <c r="K12" s="3"/>
    </row>
    <row r="13" spans="2:11" s="2" customFormat="1" ht="57.75" thickBot="1" x14ac:dyDescent="0.3">
      <c r="B13" s="13" t="s">
        <v>20</v>
      </c>
      <c r="C13" s="44" t="s">
        <v>209</v>
      </c>
      <c r="D13" s="16" t="s">
        <v>204</v>
      </c>
      <c r="E13" s="17">
        <v>44392</v>
      </c>
      <c r="F13" s="18">
        <v>1081075.8</v>
      </c>
      <c r="G13" s="17">
        <f t="shared" si="0"/>
        <v>44422</v>
      </c>
      <c r="H13" s="18">
        <f t="shared" si="1"/>
        <v>1081075.8</v>
      </c>
      <c r="I13" s="19">
        <f t="shared" si="2"/>
        <v>0</v>
      </c>
      <c r="J13" s="20" t="s">
        <v>9</v>
      </c>
      <c r="K13" s="3"/>
    </row>
    <row r="14" spans="2:11" s="2" customFormat="1" ht="29.25" thickBot="1" x14ac:dyDescent="0.3">
      <c r="B14" s="13" t="s">
        <v>21</v>
      </c>
      <c r="C14" s="43" t="s">
        <v>22</v>
      </c>
      <c r="D14" s="16" t="s">
        <v>23</v>
      </c>
      <c r="E14" s="17">
        <v>44393</v>
      </c>
      <c r="F14" s="18">
        <v>18575.09</v>
      </c>
      <c r="G14" s="17">
        <f t="shared" si="0"/>
        <v>44423</v>
      </c>
      <c r="H14" s="18">
        <f t="shared" si="1"/>
        <v>18575.09</v>
      </c>
      <c r="I14" s="19">
        <f t="shared" si="2"/>
        <v>0</v>
      </c>
      <c r="J14" s="20" t="s">
        <v>9</v>
      </c>
      <c r="K14" s="3"/>
    </row>
    <row r="15" spans="2:11" s="2" customFormat="1" ht="43.5" thickBot="1" x14ac:dyDescent="0.3">
      <c r="B15" s="13" t="s">
        <v>24</v>
      </c>
      <c r="C15" s="43" t="s">
        <v>25</v>
      </c>
      <c r="D15" s="16" t="s">
        <v>26</v>
      </c>
      <c r="E15" s="17">
        <v>44388</v>
      </c>
      <c r="F15" s="18">
        <v>81420</v>
      </c>
      <c r="G15" s="17">
        <f t="shared" si="0"/>
        <v>44418</v>
      </c>
      <c r="H15" s="18">
        <f t="shared" si="1"/>
        <v>81420</v>
      </c>
      <c r="I15" s="19">
        <f t="shared" si="2"/>
        <v>0</v>
      </c>
      <c r="J15" s="20" t="s">
        <v>9</v>
      </c>
      <c r="K15" s="3"/>
    </row>
    <row r="16" spans="2:11" s="2" customFormat="1" ht="43.5" thickBot="1" x14ac:dyDescent="0.3">
      <c r="B16" s="13" t="s">
        <v>27</v>
      </c>
      <c r="C16" s="43" t="s">
        <v>210</v>
      </c>
      <c r="D16" s="16" t="s">
        <v>28</v>
      </c>
      <c r="E16" s="17">
        <v>44379</v>
      </c>
      <c r="F16" s="18">
        <v>58344.639999999999</v>
      </c>
      <c r="G16" s="17">
        <f t="shared" si="0"/>
        <v>44409</v>
      </c>
      <c r="H16" s="18">
        <f t="shared" si="1"/>
        <v>58344.639999999999</v>
      </c>
      <c r="I16" s="19">
        <f t="shared" si="2"/>
        <v>0</v>
      </c>
      <c r="J16" s="20" t="s">
        <v>9</v>
      </c>
      <c r="K16" s="3"/>
    </row>
    <row r="17" spans="2:11" s="2" customFormat="1" ht="43.5" thickBot="1" x14ac:dyDescent="0.3">
      <c r="B17" s="48" t="s">
        <v>29</v>
      </c>
      <c r="C17" s="43" t="s">
        <v>211</v>
      </c>
      <c r="D17" s="16" t="s">
        <v>30</v>
      </c>
      <c r="E17" s="17">
        <v>44400</v>
      </c>
      <c r="F17" s="18">
        <v>26780.27</v>
      </c>
      <c r="G17" s="17">
        <f t="shared" si="0"/>
        <v>44430</v>
      </c>
      <c r="H17" s="18">
        <f t="shared" si="1"/>
        <v>26780.27</v>
      </c>
      <c r="I17" s="19">
        <f t="shared" si="2"/>
        <v>0</v>
      </c>
      <c r="J17" s="20" t="s">
        <v>9</v>
      </c>
      <c r="K17" s="3"/>
    </row>
    <row r="18" spans="2:11" s="2" customFormat="1" ht="43.5" thickBot="1" x14ac:dyDescent="0.3">
      <c r="B18" s="13" t="s">
        <v>31</v>
      </c>
      <c r="C18" s="44" t="s">
        <v>179</v>
      </c>
      <c r="D18" s="16" t="s">
        <v>32</v>
      </c>
      <c r="E18" s="17">
        <v>44382</v>
      </c>
      <c r="F18" s="18">
        <v>130954.36</v>
      </c>
      <c r="G18" s="17">
        <f t="shared" si="0"/>
        <v>44412</v>
      </c>
      <c r="H18" s="18">
        <f t="shared" si="1"/>
        <v>130954.36</v>
      </c>
      <c r="I18" s="19">
        <f t="shared" si="2"/>
        <v>0</v>
      </c>
      <c r="J18" s="20" t="s">
        <v>9</v>
      </c>
      <c r="K18" s="3"/>
    </row>
    <row r="19" spans="2:11" s="2" customFormat="1" ht="43.5" thickBot="1" x14ac:dyDescent="0.3">
      <c r="B19" s="13" t="s">
        <v>33</v>
      </c>
      <c r="C19" s="43" t="s">
        <v>212</v>
      </c>
      <c r="D19" s="16" t="s">
        <v>34</v>
      </c>
      <c r="E19" s="17">
        <v>44354</v>
      </c>
      <c r="F19" s="18">
        <v>129430</v>
      </c>
      <c r="G19" s="17">
        <f t="shared" si="0"/>
        <v>44384</v>
      </c>
      <c r="H19" s="18">
        <f t="shared" si="1"/>
        <v>129430</v>
      </c>
      <c r="I19" s="19">
        <f t="shared" si="2"/>
        <v>0</v>
      </c>
      <c r="J19" s="20" t="s">
        <v>10</v>
      </c>
      <c r="K19" s="3"/>
    </row>
    <row r="20" spans="2:11" s="2" customFormat="1" ht="43.5" thickBot="1" x14ac:dyDescent="0.3">
      <c r="B20" s="13" t="s">
        <v>35</v>
      </c>
      <c r="C20" s="45" t="s">
        <v>213</v>
      </c>
      <c r="D20" s="16" t="s">
        <v>36</v>
      </c>
      <c r="E20" s="17">
        <v>44393</v>
      </c>
      <c r="F20" s="18">
        <v>16520</v>
      </c>
      <c r="G20" s="17">
        <f t="shared" si="0"/>
        <v>44423</v>
      </c>
      <c r="H20" s="18">
        <f t="shared" si="1"/>
        <v>16520</v>
      </c>
      <c r="I20" s="19">
        <f t="shared" si="2"/>
        <v>0</v>
      </c>
      <c r="J20" s="20" t="s">
        <v>9</v>
      </c>
      <c r="K20" s="3"/>
    </row>
    <row r="21" spans="2:11" s="2" customFormat="1" ht="57.75" thickBot="1" x14ac:dyDescent="0.3">
      <c r="B21" s="13" t="s">
        <v>37</v>
      </c>
      <c r="C21" s="45" t="s">
        <v>214</v>
      </c>
      <c r="D21" s="16" t="s">
        <v>40</v>
      </c>
      <c r="E21" s="17">
        <v>44397</v>
      </c>
      <c r="F21" s="18">
        <v>63130</v>
      </c>
      <c r="G21" s="17">
        <f t="shared" si="0"/>
        <v>44427</v>
      </c>
      <c r="H21" s="18">
        <f t="shared" si="1"/>
        <v>63130</v>
      </c>
      <c r="I21" s="19">
        <f t="shared" si="2"/>
        <v>0</v>
      </c>
      <c r="J21" s="20" t="s">
        <v>9</v>
      </c>
      <c r="K21" s="3"/>
    </row>
    <row r="22" spans="2:11" s="2" customFormat="1" ht="30" x14ac:dyDescent="0.25">
      <c r="B22" s="13" t="s">
        <v>38</v>
      </c>
      <c r="C22" s="46" t="s">
        <v>215</v>
      </c>
      <c r="D22" s="16" t="s">
        <v>39</v>
      </c>
      <c r="E22" s="17">
        <v>44398</v>
      </c>
      <c r="F22" s="18">
        <v>4130</v>
      </c>
      <c r="G22" s="17">
        <f t="shared" si="0"/>
        <v>44428</v>
      </c>
      <c r="H22" s="21">
        <f t="shared" si="1"/>
        <v>4130</v>
      </c>
      <c r="I22" s="22">
        <f t="shared" si="2"/>
        <v>0</v>
      </c>
      <c r="J22" s="20" t="s">
        <v>9</v>
      </c>
      <c r="K22" s="3"/>
    </row>
    <row r="23" spans="2:11" s="2" customFormat="1" ht="15.75" thickBot="1" x14ac:dyDescent="0.3">
      <c r="B23" s="13" t="s">
        <v>41</v>
      </c>
      <c r="C23" s="47" t="s">
        <v>216</v>
      </c>
      <c r="D23" s="16" t="s">
        <v>42</v>
      </c>
      <c r="E23" s="17">
        <v>44267</v>
      </c>
      <c r="F23" s="18">
        <v>258489.60000000001</v>
      </c>
      <c r="G23" s="17">
        <f t="shared" si="0"/>
        <v>44297</v>
      </c>
      <c r="H23" s="18">
        <f t="shared" si="1"/>
        <v>258489.60000000001</v>
      </c>
      <c r="I23" s="19">
        <f t="shared" si="2"/>
        <v>0</v>
      </c>
      <c r="J23" s="20" t="s">
        <v>9</v>
      </c>
      <c r="K23" s="3"/>
    </row>
    <row r="24" spans="2:11" s="2" customFormat="1" ht="43.5" thickBot="1" x14ac:dyDescent="0.3">
      <c r="B24" s="48" t="s">
        <v>41</v>
      </c>
      <c r="C24" s="43" t="s">
        <v>217</v>
      </c>
      <c r="D24" s="16" t="s">
        <v>43</v>
      </c>
      <c r="E24" s="17">
        <v>44267</v>
      </c>
      <c r="F24" s="18">
        <v>110037.36</v>
      </c>
      <c r="G24" s="17">
        <f t="shared" si="0"/>
        <v>44297</v>
      </c>
      <c r="H24" s="18">
        <f t="shared" si="1"/>
        <v>110037.36</v>
      </c>
      <c r="I24" s="19">
        <f t="shared" si="2"/>
        <v>0</v>
      </c>
      <c r="J24" s="20" t="s">
        <v>9</v>
      </c>
      <c r="K24" s="3"/>
    </row>
    <row r="25" spans="2:11" s="2" customFormat="1" ht="43.5" x14ac:dyDescent="0.25">
      <c r="B25" s="13" t="s">
        <v>44</v>
      </c>
      <c r="C25" s="49" t="s">
        <v>218</v>
      </c>
      <c r="D25" s="16" t="s">
        <v>45</v>
      </c>
      <c r="E25" s="17">
        <v>44361</v>
      </c>
      <c r="F25" s="18">
        <v>70800</v>
      </c>
      <c r="G25" s="17">
        <f t="shared" si="0"/>
        <v>44391</v>
      </c>
      <c r="H25" s="18">
        <f t="shared" si="1"/>
        <v>70800</v>
      </c>
      <c r="I25" s="19">
        <f t="shared" si="2"/>
        <v>0</v>
      </c>
      <c r="J25" s="20" t="s">
        <v>10</v>
      </c>
      <c r="K25" s="3"/>
    </row>
    <row r="26" spans="2:11" s="2" customFormat="1" ht="43.5" x14ac:dyDescent="0.25">
      <c r="B26" s="13" t="s">
        <v>46</v>
      </c>
      <c r="C26" s="51" t="s">
        <v>219</v>
      </c>
      <c r="D26" s="16" t="s">
        <v>47</v>
      </c>
      <c r="E26" s="17">
        <v>44390</v>
      </c>
      <c r="F26" s="18">
        <v>310340</v>
      </c>
      <c r="G26" s="17">
        <f t="shared" si="0"/>
        <v>44420</v>
      </c>
      <c r="H26" s="18">
        <f t="shared" si="1"/>
        <v>310340</v>
      </c>
      <c r="I26" s="19">
        <f t="shared" si="2"/>
        <v>0</v>
      </c>
      <c r="J26" s="20" t="s">
        <v>9</v>
      </c>
      <c r="K26" s="3"/>
    </row>
    <row r="27" spans="2:11" s="2" customFormat="1" ht="29.25" thickBot="1" x14ac:dyDescent="0.3">
      <c r="B27" s="13" t="s">
        <v>48</v>
      </c>
      <c r="C27" s="43" t="s">
        <v>49</v>
      </c>
      <c r="D27" s="16" t="s">
        <v>50</v>
      </c>
      <c r="E27" s="17">
        <v>44340</v>
      </c>
      <c r="F27" s="18">
        <v>156000</v>
      </c>
      <c r="G27" s="17">
        <f t="shared" si="0"/>
        <v>44370</v>
      </c>
      <c r="H27" s="18">
        <f t="shared" si="1"/>
        <v>156000</v>
      </c>
      <c r="I27" s="19">
        <f t="shared" si="2"/>
        <v>0</v>
      </c>
      <c r="J27" s="20" t="s">
        <v>10</v>
      </c>
      <c r="K27" s="3"/>
    </row>
    <row r="28" spans="2:11" s="2" customFormat="1" ht="30.75" thickBot="1" x14ac:dyDescent="0.3">
      <c r="B28" s="13" t="s">
        <v>51</v>
      </c>
      <c r="C28" s="43" t="s">
        <v>220</v>
      </c>
      <c r="D28" s="16" t="s">
        <v>52</v>
      </c>
      <c r="E28" s="17">
        <v>44396</v>
      </c>
      <c r="F28" s="18">
        <v>7566.69</v>
      </c>
      <c r="G28" s="17">
        <f t="shared" si="0"/>
        <v>44426</v>
      </c>
      <c r="H28" s="18">
        <f t="shared" si="1"/>
        <v>7566.69</v>
      </c>
      <c r="I28" s="19">
        <f t="shared" si="2"/>
        <v>0</v>
      </c>
      <c r="J28" s="20" t="s">
        <v>9</v>
      </c>
      <c r="K28" s="3"/>
    </row>
    <row r="29" spans="2:11" s="2" customFormat="1" ht="43.5" thickBot="1" x14ac:dyDescent="0.3">
      <c r="B29" s="13" t="s">
        <v>51</v>
      </c>
      <c r="C29" s="43" t="s">
        <v>221</v>
      </c>
      <c r="D29" s="16" t="s">
        <v>53</v>
      </c>
      <c r="E29" s="17">
        <v>44396</v>
      </c>
      <c r="F29" s="18">
        <v>15384.9</v>
      </c>
      <c r="G29" s="17">
        <f t="shared" si="0"/>
        <v>44426</v>
      </c>
      <c r="H29" s="18">
        <f t="shared" si="1"/>
        <v>15384.9</v>
      </c>
      <c r="I29" s="19">
        <f t="shared" si="2"/>
        <v>0</v>
      </c>
      <c r="J29" s="20" t="s">
        <v>9</v>
      </c>
      <c r="K29" s="3"/>
    </row>
    <row r="30" spans="2:11" s="2" customFormat="1" ht="30.75" thickBot="1" x14ac:dyDescent="0.3">
      <c r="B30" s="13" t="s">
        <v>51</v>
      </c>
      <c r="C30" s="43" t="s">
        <v>222</v>
      </c>
      <c r="D30" s="16" t="s">
        <v>54</v>
      </c>
      <c r="E30" s="17">
        <v>44403</v>
      </c>
      <c r="F30" s="18">
        <v>3902.54</v>
      </c>
      <c r="G30" s="17">
        <f t="shared" si="0"/>
        <v>44433</v>
      </c>
      <c r="H30" s="18">
        <f t="shared" si="1"/>
        <v>3902.54</v>
      </c>
      <c r="I30" s="19">
        <f t="shared" si="2"/>
        <v>0</v>
      </c>
      <c r="J30" s="20" t="s">
        <v>9</v>
      </c>
      <c r="K30" s="3"/>
    </row>
    <row r="31" spans="2:11" s="2" customFormat="1" ht="43.5" thickBot="1" x14ac:dyDescent="0.3">
      <c r="B31" s="13" t="s">
        <v>51</v>
      </c>
      <c r="C31" s="43" t="s">
        <v>223</v>
      </c>
      <c r="D31" s="16" t="s">
        <v>55</v>
      </c>
      <c r="E31" s="17">
        <v>44396</v>
      </c>
      <c r="F31" s="18">
        <v>398801.74</v>
      </c>
      <c r="G31" s="17">
        <f t="shared" si="0"/>
        <v>44426</v>
      </c>
      <c r="H31" s="18">
        <f t="shared" si="1"/>
        <v>398801.74</v>
      </c>
      <c r="I31" s="19">
        <f t="shared" si="2"/>
        <v>0</v>
      </c>
      <c r="J31" s="20" t="s">
        <v>9</v>
      </c>
      <c r="K31" s="3"/>
    </row>
    <row r="32" spans="2:11" s="2" customFormat="1" ht="43.5" thickBot="1" x14ac:dyDescent="0.3">
      <c r="B32" s="13" t="s">
        <v>48</v>
      </c>
      <c r="C32" s="43" t="s">
        <v>224</v>
      </c>
      <c r="D32" s="16" t="s">
        <v>56</v>
      </c>
      <c r="E32" s="17">
        <v>44401</v>
      </c>
      <c r="F32" s="18">
        <v>5964.21</v>
      </c>
      <c r="G32" s="17">
        <f t="shared" si="0"/>
        <v>44431</v>
      </c>
      <c r="H32" s="18">
        <f t="shared" si="1"/>
        <v>5964.21</v>
      </c>
      <c r="I32" s="19">
        <f>+F32-H32</f>
        <v>0</v>
      </c>
      <c r="J32" s="20" t="s">
        <v>9</v>
      </c>
      <c r="K32" s="3"/>
    </row>
    <row r="33" spans="2:11" s="2" customFormat="1" ht="129" thickBot="1" x14ac:dyDescent="0.3">
      <c r="B33" s="13" t="s">
        <v>57</v>
      </c>
      <c r="C33" s="43" t="s">
        <v>225</v>
      </c>
      <c r="D33" s="16" t="s">
        <v>58</v>
      </c>
      <c r="E33" s="17">
        <v>44408</v>
      </c>
      <c r="F33" s="18">
        <v>379436.33</v>
      </c>
      <c r="G33" s="17">
        <f t="shared" si="0"/>
        <v>44438</v>
      </c>
      <c r="H33" s="18">
        <f t="shared" si="1"/>
        <v>379436.33</v>
      </c>
      <c r="I33" s="19">
        <f t="shared" si="2"/>
        <v>0</v>
      </c>
      <c r="J33" s="20" t="s">
        <v>9</v>
      </c>
      <c r="K33" s="3"/>
    </row>
    <row r="34" spans="2:11" s="2" customFormat="1" ht="29.25" thickBot="1" x14ac:dyDescent="0.3">
      <c r="B34" s="13" t="s">
        <v>46</v>
      </c>
      <c r="C34" s="43" t="s">
        <v>226</v>
      </c>
      <c r="D34" s="16" t="s">
        <v>59</v>
      </c>
      <c r="E34" s="17">
        <v>44397</v>
      </c>
      <c r="F34" s="18">
        <v>89680</v>
      </c>
      <c r="G34" s="17">
        <f t="shared" si="0"/>
        <v>44427</v>
      </c>
      <c r="H34" s="18">
        <f t="shared" si="1"/>
        <v>89680</v>
      </c>
      <c r="I34" s="19">
        <f t="shared" si="2"/>
        <v>0</v>
      </c>
      <c r="J34" s="20" t="s">
        <v>9</v>
      </c>
      <c r="K34" s="3"/>
    </row>
    <row r="35" spans="2:11" s="2" customFormat="1" x14ac:dyDescent="0.25">
      <c r="B35" s="13" t="s">
        <v>60</v>
      </c>
      <c r="C35" s="50" t="s">
        <v>227</v>
      </c>
      <c r="D35" s="16" t="s">
        <v>61</v>
      </c>
      <c r="E35" s="17">
        <v>44305</v>
      </c>
      <c r="F35" s="18">
        <v>918040</v>
      </c>
      <c r="G35" s="17">
        <f t="shared" si="0"/>
        <v>44335</v>
      </c>
      <c r="H35" s="18">
        <f t="shared" si="1"/>
        <v>918040</v>
      </c>
      <c r="I35" s="19">
        <f t="shared" si="2"/>
        <v>0</v>
      </c>
      <c r="J35" s="20" t="s">
        <v>10</v>
      </c>
      <c r="K35" s="3"/>
    </row>
    <row r="36" spans="2:11" s="2" customFormat="1" ht="42.75" x14ac:dyDescent="0.25">
      <c r="B36" s="13" t="s">
        <v>195</v>
      </c>
      <c r="C36" s="41" t="s">
        <v>196</v>
      </c>
      <c r="D36" s="16" t="s">
        <v>62</v>
      </c>
      <c r="E36" s="17">
        <v>44397</v>
      </c>
      <c r="F36" s="18">
        <v>16500</v>
      </c>
      <c r="G36" s="17">
        <f t="shared" si="0"/>
        <v>44427</v>
      </c>
      <c r="H36" s="18">
        <f t="shared" si="1"/>
        <v>16500</v>
      </c>
      <c r="I36" s="19">
        <f t="shared" si="2"/>
        <v>0</v>
      </c>
      <c r="J36" s="20" t="s">
        <v>9</v>
      </c>
      <c r="K36" s="3"/>
    </row>
    <row r="37" spans="2:11" s="2" customFormat="1" ht="43.5" thickBot="1" x14ac:dyDescent="0.3">
      <c r="B37" s="13" t="s">
        <v>63</v>
      </c>
      <c r="C37" s="45" t="s">
        <v>228</v>
      </c>
      <c r="D37" s="16" t="s">
        <v>64</v>
      </c>
      <c r="E37" s="17">
        <v>44355</v>
      </c>
      <c r="F37" s="18">
        <v>16620.3</v>
      </c>
      <c r="G37" s="17">
        <f t="shared" si="0"/>
        <v>44385</v>
      </c>
      <c r="H37" s="18">
        <f t="shared" si="1"/>
        <v>16620.3</v>
      </c>
      <c r="I37" s="19">
        <f t="shared" si="2"/>
        <v>0</v>
      </c>
      <c r="J37" s="20" t="s">
        <v>10</v>
      </c>
      <c r="K37" s="3"/>
    </row>
    <row r="38" spans="2:11" s="2" customFormat="1" ht="42.75" x14ac:dyDescent="0.25">
      <c r="B38" s="13" t="s">
        <v>65</v>
      </c>
      <c r="C38" s="41" t="s">
        <v>197</v>
      </c>
      <c r="D38" s="16" t="s">
        <v>66</v>
      </c>
      <c r="E38" s="17">
        <v>44376</v>
      </c>
      <c r="F38" s="18">
        <v>29500</v>
      </c>
      <c r="G38" s="17">
        <f t="shared" si="0"/>
        <v>44406</v>
      </c>
      <c r="H38" s="18">
        <f t="shared" si="1"/>
        <v>29500</v>
      </c>
      <c r="I38" s="19">
        <f t="shared" si="2"/>
        <v>0</v>
      </c>
      <c r="J38" s="20" t="s">
        <v>10</v>
      </c>
      <c r="K38" s="3"/>
    </row>
    <row r="39" spans="2:11" s="2" customFormat="1" ht="28.5" x14ac:dyDescent="0.25">
      <c r="B39" s="13" t="s">
        <v>67</v>
      </c>
      <c r="C39" s="14" t="s">
        <v>68</v>
      </c>
      <c r="D39" s="16" t="s">
        <v>69</v>
      </c>
      <c r="E39" s="17">
        <v>44406</v>
      </c>
      <c r="F39" s="18">
        <v>15340</v>
      </c>
      <c r="G39" s="17">
        <f t="shared" si="0"/>
        <v>44436</v>
      </c>
      <c r="H39" s="18">
        <f t="shared" si="1"/>
        <v>15340</v>
      </c>
      <c r="I39" s="19">
        <f t="shared" si="2"/>
        <v>0</v>
      </c>
      <c r="J39" s="20" t="s">
        <v>9</v>
      </c>
      <c r="K39" s="3"/>
    </row>
    <row r="40" spans="2:11" s="2" customFormat="1" ht="42.75" x14ac:dyDescent="0.25">
      <c r="B40" s="13" t="s">
        <v>70</v>
      </c>
      <c r="C40" s="14" t="s">
        <v>71</v>
      </c>
      <c r="D40" s="16" t="s">
        <v>72</v>
      </c>
      <c r="E40" s="17">
        <v>44400</v>
      </c>
      <c r="F40" s="18">
        <v>5310</v>
      </c>
      <c r="G40" s="17">
        <f t="shared" si="0"/>
        <v>44430</v>
      </c>
      <c r="H40" s="18">
        <f t="shared" si="1"/>
        <v>5310</v>
      </c>
      <c r="I40" s="19">
        <f t="shared" si="2"/>
        <v>0</v>
      </c>
      <c r="J40" s="20" t="s">
        <v>9</v>
      </c>
      <c r="K40" s="3"/>
    </row>
    <row r="41" spans="2:11" s="2" customFormat="1" ht="57" x14ac:dyDescent="0.25">
      <c r="B41" s="13" t="s">
        <v>73</v>
      </c>
      <c r="C41" s="41" t="s">
        <v>198</v>
      </c>
      <c r="D41" s="16" t="s">
        <v>74</v>
      </c>
      <c r="E41" s="17">
        <v>44396</v>
      </c>
      <c r="F41" s="18">
        <v>469200</v>
      </c>
      <c r="G41" s="17">
        <f t="shared" si="0"/>
        <v>44426</v>
      </c>
      <c r="H41" s="18">
        <f t="shared" si="1"/>
        <v>469200</v>
      </c>
      <c r="I41" s="19">
        <f t="shared" si="2"/>
        <v>0</v>
      </c>
      <c r="J41" s="20" t="s">
        <v>9</v>
      </c>
      <c r="K41" s="3"/>
    </row>
    <row r="42" spans="2:11" s="2" customFormat="1" ht="42.75" x14ac:dyDescent="0.25">
      <c r="B42" s="13" t="s">
        <v>75</v>
      </c>
      <c r="C42" s="14" t="s">
        <v>76</v>
      </c>
      <c r="D42" s="16" t="s">
        <v>77</v>
      </c>
      <c r="E42" s="17">
        <v>44412</v>
      </c>
      <c r="F42" s="18">
        <v>33750</v>
      </c>
      <c r="G42" s="17">
        <f t="shared" ref="G42:G74" si="3">E42+30</f>
        <v>44442</v>
      </c>
      <c r="H42" s="18">
        <f t="shared" ref="H42:H90" si="4">+F42</f>
        <v>33750</v>
      </c>
      <c r="I42" s="19">
        <f t="shared" si="2"/>
        <v>0</v>
      </c>
      <c r="J42" s="20" t="s">
        <v>9</v>
      </c>
      <c r="K42" s="3"/>
    </row>
    <row r="43" spans="2:11" s="2" customFormat="1" ht="30" x14ac:dyDescent="0.25">
      <c r="B43" s="13" t="s">
        <v>78</v>
      </c>
      <c r="C43" s="14" t="s">
        <v>79</v>
      </c>
      <c r="D43" s="16" t="s">
        <v>80</v>
      </c>
      <c r="E43" s="17">
        <v>44411</v>
      </c>
      <c r="F43" s="18">
        <v>9440</v>
      </c>
      <c r="G43" s="17">
        <f>E43+30</f>
        <v>44441</v>
      </c>
      <c r="H43" s="18">
        <f t="shared" si="4"/>
        <v>9440</v>
      </c>
      <c r="I43" s="19">
        <f t="shared" ref="I43:I90" si="5">+F43-H43</f>
        <v>0</v>
      </c>
      <c r="J43" s="20" t="s">
        <v>9</v>
      </c>
      <c r="K43" s="3"/>
    </row>
    <row r="44" spans="2:11" s="2" customFormat="1" ht="30" x14ac:dyDescent="0.25">
      <c r="B44" s="13" t="s">
        <v>192</v>
      </c>
      <c r="C44" s="14" t="s">
        <v>193</v>
      </c>
      <c r="D44" s="16" t="s">
        <v>194</v>
      </c>
      <c r="E44" s="17"/>
      <c r="F44" s="18">
        <v>9440</v>
      </c>
      <c r="G44" s="17">
        <f>E44+30</f>
        <v>30</v>
      </c>
      <c r="H44" s="18">
        <f>+F44</f>
        <v>9440</v>
      </c>
      <c r="I44" s="19">
        <f t="shared" si="5"/>
        <v>0</v>
      </c>
      <c r="J44" s="20" t="s">
        <v>9</v>
      </c>
      <c r="K44" s="3"/>
    </row>
    <row r="45" spans="2:11" s="2" customFormat="1" ht="28.5" x14ac:dyDescent="0.25">
      <c r="B45" s="13" t="s">
        <v>81</v>
      </c>
      <c r="C45" s="14" t="s">
        <v>82</v>
      </c>
      <c r="D45" s="16" t="s">
        <v>83</v>
      </c>
      <c r="E45" s="17">
        <v>44404</v>
      </c>
      <c r="F45" s="18">
        <v>14160</v>
      </c>
      <c r="G45" s="17">
        <f t="shared" si="3"/>
        <v>44434</v>
      </c>
      <c r="H45" s="18">
        <f t="shared" si="4"/>
        <v>14160</v>
      </c>
      <c r="I45" s="19">
        <f t="shared" si="5"/>
        <v>0</v>
      </c>
      <c r="J45" s="20" t="s">
        <v>9</v>
      </c>
      <c r="K45" s="3"/>
    </row>
    <row r="46" spans="2:11" s="2" customFormat="1" x14ac:dyDescent="0.25">
      <c r="B46" s="13" t="s">
        <v>84</v>
      </c>
      <c r="C46" s="14" t="s">
        <v>85</v>
      </c>
      <c r="D46" s="16" t="s">
        <v>86</v>
      </c>
      <c r="E46" s="17">
        <v>44349</v>
      </c>
      <c r="F46" s="18">
        <v>15664.5</v>
      </c>
      <c r="G46" s="17">
        <f t="shared" si="3"/>
        <v>44379</v>
      </c>
      <c r="H46" s="18">
        <f t="shared" si="4"/>
        <v>15664.5</v>
      </c>
      <c r="I46" s="19">
        <f t="shared" si="5"/>
        <v>0</v>
      </c>
      <c r="J46" s="20" t="s">
        <v>10</v>
      </c>
      <c r="K46" s="3"/>
    </row>
    <row r="47" spans="2:11" s="2" customFormat="1" ht="42.75" x14ac:dyDescent="0.25">
      <c r="B47" s="13" t="s">
        <v>67</v>
      </c>
      <c r="C47" s="41" t="s">
        <v>199</v>
      </c>
      <c r="D47" s="16" t="s">
        <v>87</v>
      </c>
      <c r="E47" s="17">
        <v>44406</v>
      </c>
      <c r="F47" s="18">
        <v>34220</v>
      </c>
      <c r="G47" s="17">
        <f t="shared" si="3"/>
        <v>44436</v>
      </c>
      <c r="H47" s="18">
        <f t="shared" si="4"/>
        <v>34220</v>
      </c>
      <c r="I47" s="19">
        <f t="shared" si="5"/>
        <v>0</v>
      </c>
      <c r="J47" s="20" t="s">
        <v>9</v>
      </c>
      <c r="K47" s="3"/>
    </row>
    <row r="48" spans="2:11" s="2" customFormat="1" ht="28.5" x14ac:dyDescent="0.25">
      <c r="B48" s="13" t="s">
        <v>88</v>
      </c>
      <c r="C48" s="14" t="s">
        <v>89</v>
      </c>
      <c r="D48" s="16" t="s">
        <v>90</v>
      </c>
      <c r="E48" s="17">
        <v>44378</v>
      </c>
      <c r="F48" s="18">
        <v>15022.01</v>
      </c>
      <c r="G48" s="17">
        <f t="shared" si="3"/>
        <v>44408</v>
      </c>
      <c r="H48" s="18">
        <f t="shared" si="4"/>
        <v>15022.01</v>
      </c>
      <c r="I48" s="19">
        <f t="shared" si="5"/>
        <v>0</v>
      </c>
      <c r="J48" s="20" t="s">
        <v>10</v>
      </c>
      <c r="K48" s="3"/>
    </row>
    <row r="49" spans="2:11" s="2" customFormat="1" ht="42.75" x14ac:dyDescent="0.25">
      <c r="B49" s="13" t="s">
        <v>91</v>
      </c>
      <c r="C49" s="14" t="s">
        <v>92</v>
      </c>
      <c r="D49" s="16" t="s">
        <v>69</v>
      </c>
      <c r="E49" s="17">
        <v>44317</v>
      </c>
      <c r="F49" s="18">
        <v>35400</v>
      </c>
      <c r="G49" s="17">
        <f t="shared" si="3"/>
        <v>44347</v>
      </c>
      <c r="H49" s="18">
        <f t="shared" si="4"/>
        <v>35400</v>
      </c>
      <c r="I49" s="19">
        <f t="shared" si="5"/>
        <v>0</v>
      </c>
      <c r="J49" s="20" t="s">
        <v>10</v>
      </c>
      <c r="K49" s="3"/>
    </row>
    <row r="50" spans="2:11" s="2" customFormat="1" ht="42.75" x14ac:dyDescent="0.25">
      <c r="B50" s="13" t="s">
        <v>93</v>
      </c>
      <c r="C50" s="14" t="s">
        <v>94</v>
      </c>
      <c r="D50" s="16" t="s">
        <v>95</v>
      </c>
      <c r="E50" s="17">
        <v>44411</v>
      </c>
      <c r="F50" s="18">
        <v>60000</v>
      </c>
      <c r="G50" s="17">
        <f t="shared" si="3"/>
        <v>44441</v>
      </c>
      <c r="H50" s="39">
        <f t="shared" si="4"/>
        <v>60000</v>
      </c>
      <c r="I50" s="19">
        <f t="shared" si="5"/>
        <v>0</v>
      </c>
      <c r="J50" s="20" t="s">
        <v>9</v>
      </c>
      <c r="K50" s="3"/>
    </row>
    <row r="51" spans="2:11" s="2" customFormat="1" ht="28.5" x14ac:dyDescent="0.25">
      <c r="B51" s="13" t="s">
        <v>70</v>
      </c>
      <c r="C51" s="14" t="s">
        <v>96</v>
      </c>
      <c r="D51" s="16" t="s">
        <v>77</v>
      </c>
      <c r="E51" s="17">
        <v>44400</v>
      </c>
      <c r="F51" s="18">
        <v>106206.56</v>
      </c>
      <c r="G51" s="17">
        <f t="shared" si="3"/>
        <v>44430</v>
      </c>
      <c r="H51" s="39">
        <f t="shared" si="4"/>
        <v>106206.56</v>
      </c>
      <c r="I51" s="19">
        <f t="shared" si="5"/>
        <v>0</v>
      </c>
      <c r="J51" s="20" t="s">
        <v>9</v>
      </c>
      <c r="K51" s="3"/>
    </row>
    <row r="52" spans="2:11" s="2" customFormat="1" ht="30" x14ac:dyDescent="0.25">
      <c r="B52" s="13" t="s">
        <v>97</v>
      </c>
      <c r="C52" s="14" t="s">
        <v>98</v>
      </c>
      <c r="D52" s="16" t="s">
        <v>99</v>
      </c>
      <c r="E52" s="17">
        <v>44407</v>
      </c>
      <c r="F52" s="18">
        <v>599405.44999999995</v>
      </c>
      <c r="G52" s="17">
        <f t="shared" si="3"/>
        <v>44437</v>
      </c>
      <c r="H52" s="39">
        <f t="shared" si="4"/>
        <v>599405.44999999995</v>
      </c>
      <c r="I52" s="19">
        <f t="shared" si="5"/>
        <v>0</v>
      </c>
      <c r="J52" s="20" t="s">
        <v>9</v>
      </c>
      <c r="K52" s="3"/>
    </row>
    <row r="53" spans="2:11" s="2" customFormat="1" ht="28.5" x14ac:dyDescent="0.25">
      <c r="B53" s="13" t="s">
        <v>100</v>
      </c>
      <c r="C53" s="14" t="s">
        <v>101</v>
      </c>
      <c r="D53" s="16" t="s">
        <v>102</v>
      </c>
      <c r="E53" s="17">
        <v>44412</v>
      </c>
      <c r="F53" s="18">
        <v>1416</v>
      </c>
      <c r="G53" s="17">
        <f t="shared" si="3"/>
        <v>44442</v>
      </c>
      <c r="H53" s="39">
        <f t="shared" si="4"/>
        <v>1416</v>
      </c>
      <c r="I53" s="19">
        <f t="shared" si="5"/>
        <v>0</v>
      </c>
      <c r="J53" s="20" t="s">
        <v>9</v>
      </c>
      <c r="K53" s="3"/>
    </row>
    <row r="54" spans="2:11" s="2" customFormat="1" ht="28.5" x14ac:dyDescent="0.25">
      <c r="B54" s="13" t="s">
        <v>103</v>
      </c>
      <c r="C54" s="14" t="s">
        <v>108</v>
      </c>
      <c r="D54" s="16" t="s">
        <v>104</v>
      </c>
      <c r="E54" s="17">
        <v>44414</v>
      </c>
      <c r="F54" s="18">
        <v>6510.27</v>
      </c>
      <c r="G54" s="17">
        <f t="shared" si="3"/>
        <v>44444</v>
      </c>
      <c r="H54" s="39">
        <f t="shared" si="4"/>
        <v>6510.27</v>
      </c>
      <c r="I54" s="19">
        <f t="shared" si="5"/>
        <v>0</v>
      </c>
      <c r="J54" s="20" t="s">
        <v>9</v>
      </c>
      <c r="K54" s="3"/>
    </row>
    <row r="55" spans="2:11" s="2" customFormat="1" ht="28.5" x14ac:dyDescent="0.25">
      <c r="B55" s="13" t="s">
        <v>103</v>
      </c>
      <c r="C55" s="14" t="s">
        <v>106</v>
      </c>
      <c r="D55" s="16" t="s">
        <v>105</v>
      </c>
      <c r="E55" s="17">
        <v>44414</v>
      </c>
      <c r="F55" s="18">
        <v>4817.57</v>
      </c>
      <c r="G55" s="17">
        <f t="shared" si="3"/>
        <v>44444</v>
      </c>
      <c r="H55" s="39">
        <f t="shared" si="4"/>
        <v>4817.57</v>
      </c>
      <c r="I55" s="19">
        <f t="shared" si="5"/>
        <v>0</v>
      </c>
      <c r="J55" s="20" t="s">
        <v>9</v>
      </c>
      <c r="K55" s="3"/>
    </row>
    <row r="56" spans="2:11" s="2" customFormat="1" ht="28.5" x14ac:dyDescent="0.25">
      <c r="B56" s="13" t="s">
        <v>103</v>
      </c>
      <c r="C56" s="14" t="s">
        <v>107</v>
      </c>
      <c r="D56" s="16" t="s">
        <v>109</v>
      </c>
      <c r="E56" s="17">
        <v>44414</v>
      </c>
      <c r="F56" s="18">
        <v>14198.22</v>
      </c>
      <c r="G56" s="17">
        <f t="shared" si="3"/>
        <v>44444</v>
      </c>
      <c r="H56" s="39">
        <f t="shared" si="4"/>
        <v>14198.22</v>
      </c>
      <c r="I56" s="19">
        <f t="shared" si="5"/>
        <v>0</v>
      </c>
      <c r="J56" s="20" t="s">
        <v>9</v>
      </c>
      <c r="K56" s="3"/>
    </row>
    <row r="57" spans="2:11" s="2" customFormat="1" ht="42.75" x14ac:dyDescent="0.25">
      <c r="B57" s="13" t="s">
        <v>110</v>
      </c>
      <c r="C57" s="14" t="s">
        <v>111</v>
      </c>
      <c r="D57" s="16" t="s">
        <v>112</v>
      </c>
      <c r="E57" s="17">
        <v>44410</v>
      </c>
      <c r="F57" s="18">
        <v>249983</v>
      </c>
      <c r="G57" s="17">
        <f t="shared" si="3"/>
        <v>44440</v>
      </c>
      <c r="H57" s="39">
        <f t="shared" si="4"/>
        <v>249983</v>
      </c>
      <c r="I57" s="19">
        <f t="shared" si="5"/>
        <v>0</v>
      </c>
      <c r="J57" s="20" t="s">
        <v>9</v>
      </c>
      <c r="K57" s="3"/>
    </row>
    <row r="58" spans="2:11" s="2" customFormat="1" ht="42.75" x14ac:dyDescent="0.25">
      <c r="B58" s="13" t="s">
        <v>113</v>
      </c>
      <c r="C58" s="14" t="s">
        <v>114</v>
      </c>
      <c r="D58" s="16" t="s">
        <v>115</v>
      </c>
      <c r="E58" s="17">
        <v>44340</v>
      </c>
      <c r="F58" s="18">
        <v>2302000</v>
      </c>
      <c r="G58" s="17">
        <f t="shared" si="3"/>
        <v>44370</v>
      </c>
      <c r="H58" s="39">
        <f t="shared" si="4"/>
        <v>2302000</v>
      </c>
      <c r="I58" s="19">
        <f t="shared" si="5"/>
        <v>0</v>
      </c>
      <c r="J58" s="20" t="s">
        <v>10</v>
      </c>
      <c r="K58" s="3"/>
    </row>
    <row r="59" spans="2:11" s="2" customFormat="1" ht="28.5" x14ac:dyDescent="0.25">
      <c r="B59" s="13" t="s">
        <v>116</v>
      </c>
      <c r="C59" s="14" t="s">
        <v>117</v>
      </c>
      <c r="D59" s="16" t="s">
        <v>42</v>
      </c>
      <c r="E59" s="17">
        <v>44386</v>
      </c>
      <c r="F59" s="18">
        <v>327869.73</v>
      </c>
      <c r="G59" s="17">
        <f t="shared" si="3"/>
        <v>44416</v>
      </c>
      <c r="H59" s="39">
        <f t="shared" si="4"/>
        <v>327869.73</v>
      </c>
      <c r="I59" s="19">
        <f t="shared" si="5"/>
        <v>0</v>
      </c>
      <c r="J59" s="20" t="s">
        <v>9</v>
      </c>
      <c r="K59" s="3"/>
    </row>
    <row r="60" spans="2:11" s="2" customFormat="1" ht="42.75" x14ac:dyDescent="0.25">
      <c r="B60" s="13" t="s">
        <v>118</v>
      </c>
      <c r="C60" s="14" t="s">
        <v>119</v>
      </c>
      <c r="D60" s="16" t="s">
        <v>120</v>
      </c>
      <c r="E60" s="17">
        <v>44420</v>
      </c>
      <c r="F60" s="18">
        <v>500000</v>
      </c>
      <c r="G60" s="17">
        <f t="shared" si="3"/>
        <v>44450</v>
      </c>
      <c r="H60" s="39">
        <f t="shared" si="4"/>
        <v>500000</v>
      </c>
      <c r="I60" s="19">
        <f t="shared" si="5"/>
        <v>0</v>
      </c>
      <c r="J60" s="20" t="s">
        <v>9</v>
      </c>
      <c r="K60" s="3"/>
    </row>
    <row r="61" spans="2:11" s="2" customFormat="1" ht="42.75" x14ac:dyDescent="0.25">
      <c r="B61" s="13" t="s">
        <v>121</v>
      </c>
      <c r="C61" s="41" t="s">
        <v>200</v>
      </c>
      <c r="D61" s="16" t="s">
        <v>122</v>
      </c>
      <c r="E61" s="17">
        <v>44417</v>
      </c>
      <c r="F61" s="18">
        <v>6918</v>
      </c>
      <c r="G61" s="17">
        <f t="shared" si="3"/>
        <v>44447</v>
      </c>
      <c r="H61" s="39">
        <f t="shared" si="4"/>
        <v>6918</v>
      </c>
      <c r="I61" s="19">
        <f t="shared" si="5"/>
        <v>0</v>
      </c>
      <c r="J61" s="20" t="s">
        <v>9</v>
      </c>
      <c r="K61" s="3"/>
    </row>
    <row r="62" spans="2:11" s="2" customFormat="1" ht="42.75" x14ac:dyDescent="0.25">
      <c r="B62" s="13" t="s">
        <v>121</v>
      </c>
      <c r="C62" s="14" t="s">
        <v>123</v>
      </c>
      <c r="D62" s="16" t="s">
        <v>124</v>
      </c>
      <c r="E62" s="17">
        <v>44417</v>
      </c>
      <c r="F62" s="18">
        <v>684</v>
      </c>
      <c r="G62" s="17">
        <f t="shared" si="3"/>
        <v>44447</v>
      </c>
      <c r="H62" s="39">
        <f t="shared" si="4"/>
        <v>684</v>
      </c>
      <c r="I62" s="19">
        <f t="shared" si="5"/>
        <v>0</v>
      </c>
      <c r="J62" s="20" t="s">
        <v>9</v>
      </c>
      <c r="K62" s="3"/>
    </row>
    <row r="63" spans="2:11" s="2" customFormat="1" ht="42.75" x14ac:dyDescent="0.25">
      <c r="B63" s="13" t="s">
        <v>125</v>
      </c>
      <c r="C63" s="14" t="s">
        <v>126</v>
      </c>
      <c r="D63" s="16" t="s">
        <v>127</v>
      </c>
      <c r="E63" s="17">
        <v>44425</v>
      </c>
      <c r="F63" s="18">
        <v>14801.94</v>
      </c>
      <c r="G63" s="17">
        <f t="shared" si="3"/>
        <v>44455</v>
      </c>
      <c r="H63" s="39">
        <f t="shared" si="4"/>
        <v>14801.94</v>
      </c>
      <c r="I63" s="19">
        <f t="shared" si="5"/>
        <v>0</v>
      </c>
      <c r="J63" s="20" t="s">
        <v>9</v>
      </c>
      <c r="K63" s="3"/>
    </row>
    <row r="64" spans="2:11" s="2" customFormat="1" ht="30" x14ac:dyDescent="0.25">
      <c r="B64" s="13" t="s">
        <v>128</v>
      </c>
      <c r="C64" s="14" t="s">
        <v>132</v>
      </c>
      <c r="D64" s="16" t="s">
        <v>129</v>
      </c>
      <c r="E64" s="17">
        <v>44420</v>
      </c>
      <c r="F64" s="18">
        <v>285354.57</v>
      </c>
      <c r="G64" s="17">
        <f t="shared" si="3"/>
        <v>44450</v>
      </c>
      <c r="H64" s="39">
        <f t="shared" si="4"/>
        <v>285354.57</v>
      </c>
      <c r="I64" s="19">
        <f t="shared" si="5"/>
        <v>0</v>
      </c>
      <c r="J64" s="20" t="s">
        <v>9</v>
      </c>
      <c r="K64" s="3"/>
    </row>
    <row r="65" spans="2:11" s="2" customFormat="1" ht="30" x14ac:dyDescent="0.25">
      <c r="B65" s="13" t="s">
        <v>128</v>
      </c>
      <c r="C65" s="14" t="s">
        <v>130</v>
      </c>
      <c r="D65" s="16" t="s">
        <v>131</v>
      </c>
      <c r="E65" s="17">
        <v>44420</v>
      </c>
      <c r="F65" s="18">
        <v>27066</v>
      </c>
      <c r="G65" s="17">
        <f t="shared" si="3"/>
        <v>44450</v>
      </c>
      <c r="H65" s="39">
        <f t="shared" si="4"/>
        <v>27066</v>
      </c>
      <c r="I65" s="19">
        <f t="shared" si="5"/>
        <v>0</v>
      </c>
      <c r="J65" s="20" t="s">
        <v>9</v>
      </c>
      <c r="K65" s="3"/>
    </row>
    <row r="66" spans="2:11" s="2" customFormat="1" ht="30" x14ac:dyDescent="0.25">
      <c r="B66" s="13" t="s">
        <v>128</v>
      </c>
      <c r="C66" s="14" t="s">
        <v>133</v>
      </c>
      <c r="D66" s="16" t="s">
        <v>134</v>
      </c>
      <c r="E66" s="17">
        <v>44420</v>
      </c>
      <c r="F66" s="18">
        <v>49952.5</v>
      </c>
      <c r="G66" s="17">
        <f t="shared" si="3"/>
        <v>44450</v>
      </c>
      <c r="H66" s="39">
        <f t="shared" si="4"/>
        <v>49952.5</v>
      </c>
      <c r="I66" s="19">
        <f t="shared" si="5"/>
        <v>0</v>
      </c>
      <c r="J66" s="20" t="s">
        <v>9</v>
      </c>
      <c r="K66" s="3"/>
    </row>
    <row r="67" spans="2:11" s="2" customFormat="1" ht="28.5" x14ac:dyDescent="0.25">
      <c r="B67" s="13" t="s">
        <v>121</v>
      </c>
      <c r="C67" s="14" t="s">
        <v>135</v>
      </c>
      <c r="D67" s="16" t="s">
        <v>136</v>
      </c>
      <c r="E67" s="17">
        <v>44417</v>
      </c>
      <c r="F67" s="18">
        <v>6158</v>
      </c>
      <c r="G67" s="17">
        <f t="shared" si="3"/>
        <v>44447</v>
      </c>
      <c r="H67" s="39">
        <f t="shared" si="4"/>
        <v>6158</v>
      </c>
      <c r="I67" s="19">
        <f t="shared" si="5"/>
        <v>0</v>
      </c>
      <c r="J67" s="20" t="s">
        <v>9</v>
      </c>
      <c r="K67" s="3"/>
    </row>
    <row r="68" spans="2:11" s="2" customFormat="1" ht="30" x14ac:dyDescent="0.25">
      <c r="B68" s="13" t="s">
        <v>137</v>
      </c>
      <c r="C68" s="14" t="s">
        <v>79</v>
      </c>
      <c r="D68" s="16" t="s">
        <v>138</v>
      </c>
      <c r="E68" s="17">
        <v>44425</v>
      </c>
      <c r="F68" s="18">
        <v>9440</v>
      </c>
      <c r="G68" s="17">
        <f t="shared" si="3"/>
        <v>44455</v>
      </c>
      <c r="H68" s="39">
        <f t="shared" si="4"/>
        <v>9440</v>
      </c>
      <c r="I68" s="19">
        <f t="shared" si="5"/>
        <v>0</v>
      </c>
      <c r="J68" s="20" t="s">
        <v>9</v>
      </c>
      <c r="K68" s="3"/>
    </row>
    <row r="69" spans="2:11" s="2" customFormat="1" ht="42.75" x14ac:dyDescent="0.25">
      <c r="B69" s="13" t="s">
        <v>139</v>
      </c>
      <c r="C69" s="14" t="s">
        <v>140</v>
      </c>
      <c r="D69" s="16" t="s">
        <v>141</v>
      </c>
      <c r="E69" s="17">
        <v>44427</v>
      </c>
      <c r="F69" s="18">
        <v>164660.47</v>
      </c>
      <c r="G69" s="17">
        <f t="shared" si="3"/>
        <v>44457</v>
      </c>
      <c r="H69" s="39">
        <f t="shared" si="4"/>
        <v>164660.47</v>
      </c>
      <c r="I69" s="19">
        <f t="shared" si="5"/>
        <v>0</v>
      </c>
      <c r="J69" s="20" t="s">
        <v>9</v>
      </c>
      <c r="K69" s="3"/>
    </row>
    <row r="70" spans="2:11" s="2" customFormat="1" ht="28.5" x14ac:dyDescent="0.25">
      <c r="B70" s="13" t="s">
        <v>142</v>
      </c>
      <c r="C70" s="14" t="s">
        <v>143</v>
      </c>
      <c r="D70" s="16" t="s">
        <v>144</v>
      </c>
      <c r="E70" s="17">
        <v>44402</v>
      </c>
      <c r="F70" s="18">
        <v>4601.83</v>
      </c>
      <c r="G70" s="17">
        <f t="shared" si="3"/>
        <v>44432</v>
      </c>
      <c r="H70" s="39">
        <f t="shared" si="4"/>
        <v>4601.83</v>
      </c>
      <c r="I70" s="19">
        <f t="shared" si="5"/>
        <v>0</v>
      </c>
      <c r="J70" s="20" t="s">
        <v>9</v>
      </c>
      <c r="K70" s="3"/>
    </row>
    <row r="71" spans="2:11" s="2" customFormat="1" ht="28.5" x14ac:dyDescent="0.25">
      <c r="B71" s="13" t="s">
        <v>142</v>
      </c>
      <c r="C71" s="14" t="s">
        <v>145</v>
      </c>
      <c r="D71" s="16" t="s">
        <v>146</v>
      </c>
      <c r="E71" s="17">
        <v>44402</v>
      </c>
      <c r="F71" s="18">
        <v>251398.88</v>
      </c>
      <c r="G71" s="17">
        <f t="shared" si="3"/>
        <v>44432</v>
      </c>
      <c r="H71" s="39">
        <f t="shared" si="4"/>
        <v>251398.88</v>
      </c>
      <c r="I71" s="19">
        <f t="shared" si="5"/>
        <v>0</v>
      </c>
      <c r="J71" s="20" t="s">
        <v>9</v>
      </c>
      <c r="K71" s="3"/>
    </row>
    <row r="72" spans="2:11" s="2" customFormat="1" ht="42.75" x14ac:dyDescent="0.25">
      <c r="B72" s="13" t="s">
        <v>142</v>
      </c>
      <c r="C72" s="14" t="s">
        <v>147</v>
      </c>
      <c r="D72" s="16" t="s">
        <v>148</v>
      </c>
      <c r="E72" s="17">
        <v>44402</v>
      </c>
      <c r="F72" s="18">
        <v>54506.78</v>
      </c>
      <c r="G72" s="17">
        <f t="shared" si="3"/>
        <v>44432</v>
      </c>
      <c r="H72" s="39">
        <f t="shared" si="4"/>
        <v>54506.78</v>
      </c>
      <c r="I72" s="19">
        <f t="shared" si="5"/>
        <v>0</v>
      </c>
      <c r="J72" s="20" t="s">
        <v>9</v>
      </c>
      <c r="K72" s="3"/>
    </row>
    <row r="73" spans="2:11" s="2" customFormat="1" ht="28.5" x14ac:dyDescent="0.25">
      <c r="B73" s="13" t="s">
        <v>142</v>
      </c>
      <c r="C73" s="14" t="s">
        <v>149</v>
      </c>
      <c r="D73" s="16" t="s">
        <v>150</v>
      </c>
      <c r="E73" s="17">
        <v>44413</v>
      </c>
      <c r="F73" s="18">
        <v>6075.73</v>
      </c>
      <c r="G73" s="17">
        <f t="shared" si="3"/>
        <v>44443</v>
      </c>
      <c r="H73" s="39">
        <f t="shared" si="4"/>
        <v>6075.73</v>
      </c>
      <c r="I73" s="19">
        <f t="shared" si="5"/>
        <v>0</v>
      </c>
      <c r="J73" s="20" t="s">
        <v>10</v>
      </c>
      <c r="K73" s="3"/>
    </row>
    <row r="74" spans="2:11" s="2" customFormat="1" ht="42.75" x14ac:dyDescent="0.25">
      <c r="B74" s="13" t="s">
        <v>142</v>
      </c>
      <c r="C74" s="14" t="s">
        <v>151</v>
      </c>
      <c r="D74" s="16" t="s">
        <v>152</v>
      </c>
      <c r="E74" s="17">
        <v>44413</v>
      </c>
      <c r="F74" s="18">
        <v>7323.07</v>
      </c>
      <c r="G74" s="17">
        <f t="shared" si="3"/>
        <v>44443</v>
      </c>
      <c r="H74" s="39">
        <f t="shared" si="4"/>
        <v>7323.07</v>
      </c>
      <c r="I74" s="19">
        <f t="shared" si="5"/>
        <v>0</v>
      </c>
      <c r="J74" s="20" t="s">
        <v>9</v>
      </c>
      <c r="K74" s="3"/>
    </row>
    <row r="75" spans="2:11" ht="42.75" x14ac:dyDescent="0.25">
      <c r="B75" s="13" t="s">
        <v>142</v>
      </c>
      <c r="C75" s="41" t="s">
        <v>201</v>
      </c>
      <c r="D75" s="16" t="s">
        <v>153</v>
      </c>
      <c r="E75" s="17">
        <v>44402</v>
      </c>
      <c r="F75" s="18">
        <v>2542.63</v>
      </c>
      <c r="G75" s="17">
        <f t="shared" ref="G75:G90" si="6">E75+30</f>
        <v>44432</v>
      </c>
      <c r="H75" s="39">
        <f t="shared" si="4"/>
        <v>2542.63</v>
      </c>
      <c r="I75" s="19">
        <f t="shared" si="5"/>
        <v>0</v>
      </c>
      <c r="J75" s="20" t="s">
        <v>9</v>
      </c>
      <c r="K75" s="2"/>
    </row>
    <row r="76" spans="2:11" ht="28.5" x14ac:dyDescent="0.25">
      <c r="B76" s="13" t="s">
        <v>154</v>
      </c>
      <c r="C76" s="14" t="s">
        <v>156</v>
      </c>
      <c r="D76" s="16" t="s">
        <v>155</v>
      </c>
      <c r="E76" s="17">
        <v>44426</v>
      </c>
      <c r="F76" s="18">
        <v>3750721.93</v>
      </c>
      <c r="G76" s="17">
        <f t="shared" si="6"/>
        <v>44456</v>
      </c>
      <c r="H76" s="39">
        <f t="shared" si="4"/>
        <v>3750721.93</v>
      </c>
      <c r="I76" s="19">
        <f t="shared" si="5"/>
        <v>0</v>
      </c>
      <c r="J76" s="20" t="s">
        <v>9</v>
      </c>
      <c r="K76" s="2"/>
    </row>
    <row r="77" spans="2:11" ht="42.75" x14ac:dyDescent="0.25">
      <c r="B77" s="13" t="s">
        <v>154</v>
      </c>
      <c r="C77" s="14" t="s">
        <v>157</v>
      </c>
      <c r="D77" s="16" t="s">
        <v>158</v>
      </c>
      <c r="E77" s="17">
        <v>44426</v>
      </c>
      <c r="F77" s="18">
        <v>171282.23</v>
      </c>
      <c r="G77" s="17">
        <f t="shared" si="6"/>
        <v>44456</v>
      </c>
      <c r="H77" s="39">
        <f t="shared" si="4"/>
        <v>171282.23</v>
      </c>
      <c r="I77" s="19">
        <v>0</v>
      </c>
      <c r="J77" s="20" t="s">
        <v>9</v>
      </c>
      <c r="K77" s="2"/>
    </row>
    <row r="78" spans="2:11" ht="42.75" x14ac:dyDescent="0.25">
      <c r="B78" s="13" t="s">
        <v>159</v>
      </c>
      <c r="C78" s="14" t="s">
        <v>160</v>
      </c>
      <c r="D78" s="16" t="s">
        <v>161</v>
      </c>
      <c r="E78" s="17">
        <v>44428</v>
      </c>
      <c r="F78" s="18">
        <v>35400</v>
      </c>
      <c r="G78" s="17">
        <f t="shared" si="6"/>
        <v>44458</v>
      </c>
      <c r="H78" s="39">
        <f t="shared" si="4"/>
        <v>35400</v>
      </c>
      <c r="I78" s="19">
        <f t="shared" si="5"/>
        <v>0</v>
      </c>
      <c r="J78" s="20" t="s">
        <v>9</v>
      </c>
      <c r="K78" s="2"/>
    </row>
    <row r="79" spans="2:11" ht="42.75" x14ac:dyDescent="0.25">
      <c r="B79" s="13" t="s">
        <v>162</v>
      </c>
      <c r="C79" s="14" t="s">
        <v>164</v>
      </c>
      <c r="D79" s="16" t="s">
        <v>163</v>
      </c>
      <c r="E79" s="17">
        <v>44428</v>
      </c>
      <c r="F79" s="18">
        <v>122039.05</v>
      </c>
      <c r="G79" s="17">
        <f t="shared" si="6"/>
        <v>44458</v>
      </c>
      <c r="H79" s="39">
        <f t="shared" si="4"/>
        <v>122039.05</v>
      </c>
      <c r="I79" s="19">
        <f t="shared" si="5"/>
        <v>0</v>
      </c>
      <c r="J79" s="20" t="s">
        <v>9</v>
      </c>
      <c r="K79" s="2"/>
    </row>
    <row r="80" spans="2:11" ht="28.5" x14ac:dyDescent="0.25">
      <c r="B80" s="13" t="s">
        <v>162</v>
      </c>
      <c r="C80" s="14" t="s">
        <v>165</v>
      </c>
      <c r="D80" s="16" t="s">
        <v>166</v>
      </c>
      <c r="E80" s="17">
        <v>44428</v>
      </c>
      <c r="F80" s="18">
        <v>309998.40000000002</v>
      </c>
      <c r="G80" s="17">
        <f t="shared" si="6"/>
        <v>44458</v>
      </c>
      <c r="H80" s="39">
        <f t="shared" si="4"/>
        <v>309998.40000000002</v>
      </c>
      <c r="I80" s="19">
        <f t="shared" si="5"/>
        <v>0</v>
      </c>
      <c r="J80" s="20" t="s">
        <v>9</v>
      </c>
      <c r="K80" s="2"/>
    </row>
    <row r="81" spans="2:11" ht="42.75" x14ac:dyDescent="0.25">
      <c r="B81" s="13" t="s">
        <v>67</v>
      </c>
      <c r="C81" s="14" t="s">
        <v>167</v>
      </c>
      <c r="D81" s="16" t="s">
        <v>168</v>
      </c>
      <c r="E81" s="17">
        <v>44417</v>
      </c>
      <c r="F81" s="18">
        <v>7080</v>
      </c>
      <c r="G81" s="17">
        <f t="shared" si="6"/>
        <v>44447</v>
      </c>
      <c r="H81" s="39">
        <f t="shared" si="4"/>
        <v>7080</v>
      </c>
      <c r="I81" s="19">
        <f t="shared" si="5"/>
        <v>0</v>
      </c>
      <c r="J81" s="20" t="s">
        <v>9</v>
      </c>
      <c r="K81" s="2"/>
    </row>
    <row r="82" spans="2:11" ht="42.75" x14ac:dyDescent="0.25">
      <c r="B82" s="13" t="s">
        <v>169</v>
      </c>
      <c r="C82" s="14" t="s">
        <v>170</v>
      </c>
      <c r="D82" s="16" t="s">
        <v>171</v>
      </c>
      <c r="E82" s="17">
        <v>44410</v>
      </c>
      <c r="F82" s="18">
        <v>11500.01</v>
      </c>
      <c r="G82" s="17">
        <f t="shared" si="6"/>
        <v>44440</v>
      </c>
      <c r="H82" s="39">
        <f t="shared" si="4"/>
        <v>11500.01</v>
      </c>
      <c r="I82" s="19">
        <f t="shared" si="5"/>
        <v>0</v>
      </c>
      <c r="J82" s="20" t="s">
        <v>9</v>
      </c>
      <c r="K82" s="2"/>
    </row>
    <row r="83" spans="2:11" ht="42.75" x14ac:dyDescent="0.25">
      <c r="B83" s="13" t="s">
        <v>162</v>
      </c>
      <c r="C83" s="41" t="s">
        <v>202</v>
      </c>
      <c r="D83" s="16" t="s">
        <v>172</v>
      </c>
      <c r="E83" s="17">
        <v>44413</v>
      </c>
      <c r="F83" s="18">
        <v>543071.47</v>
      </c>
      <c r="G83" s="17">
        <f t="shared" si="6"/>
        <v>44443</v>
      </c>
      <c r="H83" s="39">
        <f t="shared" si="4"/>
        <v>543071.47</v>
      </c>
      <c r="I83" s="19">
        <f t="shared" si="5"/>
        <v>0</v>
      </c>
      <c r="J83" s="20" t="s">
        <v>9</v>
      </c>
      <c r="K83" s="2"/>
    </row>
    <row r="84" spans="2:11" ht="28.5" x14ac:dyDescent="0.25">
      <c r="B84" s="13" t="s">
        <v>173</v>
      </c>
      <c r="C84" s="14" t="s">
        <v>174</v>
      </c>
      <c r="D84" s="16" t="s">
        <v>175</v>
      </c>
      <c r="E84" s="17">
        <v>44433</v>
      </c>
      <c r="F84" s="18">
        <v>38232</v>
      </c>
      <c r="G84" s="17">
        <f>E84+30</f>
        <v>44463</v>
      </c>
      <c r="H84" s="39">
        <f t="shared" si="4"/>
        <v>38232</v>
      </c>
      <c r="I84" s="19">
        <f t="shared" si="5"/>
        <v>0</v>
      </c>
      <c r="J84" s="20" t="s">
        <v>9</v>
      </c>
      <c r="K84" s="2"/>
    </row>
    <row r="85" spans="2:11" ht="30" x14ac:dyDescent="0.25">
      <c r="B85" s="13" t="s">
        <v>176</v>
      </c>
      <c r="C85" s="14" t="s">
        <v>177</v>
      </c>
      <c r="D85" s="16" t="s">
        <v>178</v>
      </c>
      <c r="E85" s="17">
        <v>44431</v>
      </c>
      <c r="F85" s="18">
        <v>282269.19</v>
      </c>
      <c r="G85" s="17">
        <f>E85+30</f>
        <v>44461</v>
      </c>
      <c r="H85" s="39">
        <f t="shared" si="4"/>
        <v>282269.19</v>
      </c>
      <c r="I85" s="19">
        <f t="shared" si="5"/>
        <v>0</v>
      </c>
      <c r="J85" s="20" t="s">
        <v>9</v>
      </c>
      <c r="K85" s="2"/>
    </row>
    <row r="86" spans="2:11" ht="57" x14ac:dyDescent="0.25">
      <c r="B86" s="13" t="s">
        <v>180</v>
      </c>
      <c r="C86" s="41" t="s">
        <v>203</v>
      </c>
      <c r="D86" s="16" t="s">
        <v>80</v>
      </c>
      <c r="E86" s="17">
        <v>44434</v>
      </c>
      <c r="F86" s="18">
        <v>467263.95</v>
      </c>
      <c r="G86" s="17">
        <f t="shared" si="6"/>
        <v>44464</v>
      </c>
      <c r="H86" s="39">
        <f t="shared" si="4"/>
        <v>467263.95</v>
      </c>
      <c r="I86" s="19">
        <f t="shared" si="5"/>
        <v>0</v>
      </c>
      <c r="J86" s="20" t="s">
        <v>9</v>
      </c>
      <c r="K86" s="2"/>
    </row>
    <row r="87" spans="2:11" ht="28.5" x14ac:dyDescent="0.25">
      <c r="B87" s="13" t="s">
        <v>181</v>
      </c>
      <c r="C87" s="14" t="s">
        <v>182</v>
      </c>
      <c r="D87" s="16" t="s">
        <v>183</v>
      </c>
      <c r="E87" s="17">
        <v>44439</v>
      </c>
      <c r="F87" s="18">
        <v>131111.10999999999</v>
      </c>
      <c r="G87" s="17">
        <f t="shared" si="6"/>
        <v>44469</v>
      </c>
      <c r="H87" s="39">
        <f t="shared" si="4"/>
        <v>131111.10999999999</v>
      </c>
      <c r="I87" s="19">
        <f t="shared" si="5"/>
        <v>0</v>
      </c>
      <c r="J87" s="20" t="s">
        <v>9</v>
      </c>
      <c r="K87" s="2"/>
    </row>
    <row r="88" spans="2:11" ht="42.75" x14ac:dyDescent="0.25">
      <c r="B88" s="13" t="s">
        <v>184</v>
      </c>
      <c r="C88" s="14" t="s">
        <v>185</v>
      </c>
      <c r="D88" s="16" t="s">
        <v>186</v>
      </c>
      <c r="E88" s="17">
        <v>44357</v>
      </c>
      <c r="F88" s="40">
        <v>49500</v>
      </c>
      <c r="G88" s="17">
        <f t="shared" si="6"/>
        <v>44387</v>
      </c>
      <c r="H88" s="39">
        <f t="shared" si="4"/>
        <v>49500</v>
      </c>
      <c r="I88" s="19">
        <f t="shared" si="5"/>
        <v>0</v>
      </c>
      <c r="J88" s="20" t="s">
        <v>10</v>
      </c>
      <c r="K88" s="2"/>
    </row>
    <row r="89" spans="2:11" ht="42.75" x14ac:dyDescent="0.25">
      <c r="B89" s="13" t="s">
        <v>187</v>
      </c>
      <c r="C89" s="14" t="s">
        <v>188</v>
      </c>
      <c r="D89" s="16" t="s">
        <v>189</v>
      </c>
      <c r="E89" s="17">
        <v>44386</v>
      </c>
      <c r="F89" s="40">
        <v>556689.19999999995</v>
      </c>
      <c r="G89" s="17">
        <f t="shared" si="6"/>
        <v>44416</v>
      </c>
      <c r="H89" s="39">
        <f t="shared" si="4"/>
        <v>556689.19999999995</v>
      </c>
      <c r="I89" s="19">
        <f t="shared" si="5"/>
        <v>0</v>
      </c>
      <c r="J89" s="20" t="s">
        <v>9</v>
      </c>
      <c r="K89" s="2"/>
    </row>
    <row r="90" spans="2:11" ht="42.75" x14ac:dyDescent="0.25">
      <c r="B90" s="13" t="s">
        <v>190</v>
      </c>
      <c r="C90" s="41" t="s">
        <v>205</v>
      </c>
      <c r="D90" s="16" t="s">
        <v>191</v>
      </c>
      <c r="E90" s="17">
        <v>44428</v>
      </c>
      <c r="F90" s="18">
        <v>146627.39000000001</v>
      </c>
      <c r="G90" s="17">
        <f t="shared" si="6"/>
        <v>44458</v>
      </c>
      <c r="H90" s="39">
        <f t="shared" si="4"/>
        <v>146627.39000000001</v>
      </c>
      <c r="I90" s="19">
        <f t="shared" si="5"/>
        <v>0</v>
      </c>
      <c r="J90" s="20" t="s">
        <v>9</v>
      </c>
      <c r="K90" s="2"/>
    </row>
    <row r="91" spans="2:11" s="38" customFormat="1" ht="15.75" x14ac:dyDescent="0.25">
      <c r="B91" s="23"/>
      <c r="C91" s="24"/>
      <c r="D91" s="24"/>
      <c r="E91" s="25" t="s">
        <v>11</v>
      </c>
      <c r="F91" s="26">
        <f>SUM(F10:F90)</f>
        <v>16923347.050000001</v>
      </c>
      <c r="G91" s="26"/>
      <c r="H91" s="26">
        <f>SUM(H10:H90)</f>
        <v>16923347.050000001</v>
      </c>
      <c r="I91" s="26">
        <f>SUM(I10:I90)</f>
        <v>0</v>
      </c>
      <c r="J91" s="27"/>
    </row>
    <row r="92" spans="2:11" x14ac:dyDescent="0.25">
      <c r="B92" s="7"/>
      <c r="F92" s="7"/>
    </row>
    <row r="93" spans="2:11" x14ac:dyDescent="0.25">
      <c r="B93" s="7"/>
      <c r="F93" s="7"/>
      <c r="H93" s="28"/>
    </row>
    <row r="94" spans="2:11" x14ac:dyDescent="0.25">
      <c r="B94" s="7"/>
      <c r="F94" s="7"/>
    </row>
    <row r="95" spans="2:11" x14ac:dyDescent="0.25">
      <c r="B95" s="7"/>
      <c r="F95" s="7"/>
    </row>
    <row r="96" spans="2:11" x14ac:dyDescent="0.25">
      <c r="B96" s="7"/>
      <c r="F96" s="7"/>
    </row>
    <row r="97" spans="2:10" x14ac:dyDescent="0.25">
      <c r="B97" s="29"/>
      <c r="F97" s="7"/>
    </row>
    <row r="98" spans="2:10" ht="15.75" x14ac:dyDescent="0.25">
      <c r="B98" s="29"/>
      <c r="C98" s="30"/>
      <c r="F98" s="31"/>
      <c r="H98" s="32"/>
      <c r="I98" s="9"/>
    </row>
    <row r="99" spans="2:10" ht="23.25" x14ac:dyDescent="0.25">
      <c r="B99" s="145" t="s">
        <v>12</v>
      </c>
      <c r="C99" s="145"/>
      <c r="D99" s="145"/>
      <c r="E99" s="145"/>
      <c r="F99" s="145"/>
      <c r="G99" s="145"/>
      <c r="H99" s="145"/>
      <c r="I99" s="145"/>
      <c r="J99" s="145"/>
    </row>
    <row r="100" spans="2:10" ht="23.25" x14ac:dyDescent="0.25">
      <c r="B100" s="145" t="s">
        <v>13</v>
      </c>
      <c r="C100" s="145"/>
      <c r="D100" s="145"/>
      <c r="E100" s="145"/>
      <c r="F100" s="145"/>
      <c r="G100" s="145"/>
      <c r="H100" s="145"/>
      <c r="I100" s="145"/>
      <c r="J100" s="145"/>
    </row>
    <row r="101" spans="2:10" ht="18" x14ac:dyDescent="0.25">
      <c r="B101" s="33"/>
      <c r="C101" s="33"/>
      <c r="D101" s="34"/>
      <c r="E101" s="35"/>
      <c r="F101" s="34"/>
      <c r="G101" s="35"/>
      <c r="H101" s="36"/>
      <c r="I101" s="37"/>
    </row>
  </sheetData>
  <sheetProtection insertRows="0" deleteRows="0" sort="0"/>
  <protectedRanges>
    <protectedRange sqref="B5:C5" name="Rango2_1"/>
  </protectedRanges>
  <sortState ref="B10:J220">
    <sortCondition ref="B10"/>
  </sortState>
  <mergeCells count="12">
    <mergeCell ref="B5:J5"/>
    <mergeCell ref="B99:J99"/>
    <mergeCell ref="B100:J100"/>
    <mergeCell ref="F8:F9"/>
    <mergeCell ref="E8:E9"/>
    <mergeCell ref="D8:D9"/>
    <mergeCell ref="B8:B9"/>
    <mergeCell ref="C8:C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1"/>
  <sheetViews>
    <sheetView topLeftCell="B1" zoomScale="84" zoomScaleNormal="84" zoomScalePageLayoutView="60" workbookViewId="0">
      <selection activeCell="B98" sqref="B10:B98"/>
    </sheetView>
  </sheetViews>
  <sheetFormatPr baseColWidth="10" defaultRowHeight="15" x14ac:dyDescent="0.25"/>
  <cols>
    <col min="1" max="1" width="4.28515625" hidden="1" customWidth="1"/>
    <col min="2" max="2" width="38.140625" customWidth="1"/>
    <col min="3" max="3" width="183.42578125" style="7" bestFit="1" customWidth="1"/>
    <col min="4" max="4" width="16" style="7" customWidth="1"/>
    <col min="5" max="5" width="12.28515625" style="12" customWidth="1"/>
    <col min="6" max="6" width="21.42578125" style="6" customWidth="1"/>
    <col min="7" max="7" width="16.7109375" style="12" customWidth="1"/>
    <col min="8" max="8" width="20.5703125" style="10" customWidth="1"/>
    <col min="9" max="9" width="17" style="8" customWidth="1"/>
    <col min="10" max="10" width="13.42578125" style="11" customWidth="1"/>
  </cols>
  <sheetData>
    <row r="5" spans="2:11" ht="18" x14ac:dyDescent="0.25">
      <c r="C5" s="144"/>
      <c r="D5" s="144"/>
      <c r="E5" s="144"/>
      <c r="F5" s="144"/>
      <c r="G5" s="144"/>
      <c r="H5" s="144"/>
      <c r="I5" s="144"/>
      <c r="J5" s="144"/>
    </row>
    <row r="7" spans="2:11" ht="15.75" thickBot="1" x14ac:dyDescent="0.3">
      <c r="K7" s="1"/>
    </row>
    <row r="8" spans="2:11" s="4" customFormat="1" ht="15" customHeight="1" x14ac:dyDescent="0.25">
      <c r="C8" s="146" t="s">
        <v>0</v>
      </c>
      <c r="D8" s="148" t="s">
        <v>2</v>
      </c>
      <c r="E8" s="146" t="s">
        <v>3</v>
      </c>
      <c r="F8" s="146" t="s">
        <v>4</v>
      </c>
      <c r="G8" s="146" t="s">
        <v>7</v>
      </c>
      <c r="H8" s="152" t="s">
        <v>5</v>
      </c>
      <c r="I8" s="152" t="s">
        <v>6</v>
      </c>
      <c r="J8" s="154" t="s">
        <v>8</v>
      </c>
      <c r="K8" s="5"/>
    </row>
    <row r="9" spans="2:11" s="4" customFormat="1" ht="15.75" customHeight="1" x14ac:dyDescent="0.25">
      <c r="C9" s="147"/>
      <c r="D9" s="149"/>
      <c r="E9" s="147"/>
      <c r="F9" s="147"/>
      <c r="G9" s="147"/>
      <c r="H9" s="153"/>
      <c r="I9" s="153"/>
      <c r="J9" s="155"/>
      <c r="K9" s="5"/>
    </row>
    <row r="10" spans="2:11" s="2" customFormat="1" x14ac:dyDescent="0.25">
      <c r="B10" s="52" t="s">
        <v>262</v>
      </c>
      <c r="C10" s="54" t="s">
        <v>263</v>
      </c>
      <c r="D10" s="16" t="s">
        <v>14</v>
      </c>
      <c r="E10" s="56">
        <v>44412</v>
      </c>
      <c r="F10" s="57">
        <v>160000</v>
      </c>
      <c r="G10" s="17">
        <f t="shared" ref="G10:G73" si="0">E10+30</f>
        <v>44442</v>
      </c>
      <c r="H10" s="18">
        <f t="shared" ref="H10:H73" si="1">+F10</f>
        <v>160000</v>
      </c>
      <c r="I10" s="19">
        <f t="shared" ref="I10:I73" si="2">+F10-H10</f>
        <v>0</v>
      </c>
      <c r="J10" s="20" t="s">
        <v>9</v>
      </c>
      <c r="K10" s="3"/>
    </row>
    <row r="11" spans="2:11" s="2" customFormat="1" ht="15" customHeight="1" x14ac:dyDescent="0.25">
      <c r="B11" s="52" t="s">
        <v>229</v>
      </c>
      <c r="C11" s="54" t="s">
        <v>264</v>
      </c>
      <c r="D11" s="16" t="s">
        <v>17</v>
      </c>
      <c r="E11" s="56">
        <v>44412</v>
      </c>
      <c r="F11" s="57">
        <v>10499.58</v>
      </c>
      <c r="G11" s="17">
        <f t="shared" si="0"/>
        <v>44442</v>
      </c>
      <c r="H11" s="18">
        <f t="shared" si="1"/>
        <v>10499.58</v>
      </c>
      <c r="I11" s="19">
        <f t="shared" si="2"/>
        <v>0</v>
      </c>
      <c r="J11" s="20" t="s">
        <v>10</v>
      </c>
      <c r="K11" s="3"/>
    </row>
    <row r="12" spans="2:11" s="2" customFormat="1" x14ac:dyDescent="0.25">
      <c r="B12" s="52" t="s">
        <v>229</v>
      </c>
      <c r="C12" s="54" t="s">
        <v>265</v>
      </c>
      <c r="D12" s="16" t="s">
        <v>18</v>
      </c>
      <c r="E12" s="56">
        <v>44412</v>
      </c>
      <c r="F12" s="57">
        <v>11800</v>
      </c>
      <c r="G12" s="17">
        <f t="shared" si="0"/>
        <v>44442</v>
      </c>
      <c r="H12" s="18">
        <f t="shared" si="1"/>
        <v>11800</v>
      </c>
      <c r="I12" s="19">
        <f t="shared" si="2"/>
        <v>0</v>
      </c>
      <c r="J12" s="20" t="s">
        <v>9</v>
      </c>
      <c r="K12" s="3"/>
    </row>
    <row r="13" spans="2:11" s="2" customFormat="1" x14ac:dyDescent="0.25">
      <c r="B13" s="52" t="s">
        <v>230</v>
      </c>
      <c r="C13" s="54" t="s">
        <v>266</v>
      </c>
      <c r="D13" s="16" t="s">
        <v>204</v>
      </c>
      <c r="E13" s="56">
        <v>44412</v>
      </c>
      <c r="F13" s="57">
        <v>1081075.8</v>
      </c>
      <c r="G13" s="17">
        <f t="shared" si="0"/>
        <v>44442</v>
      </c>
      <c r="H13" s="18">
        <f t="shared" si="1"/>
        <v>1081075.8</v>
      </c>
      <c r="I13" s="19">
        <f t="shared" si="2"/>
        <v>0</v>
      </c>
      <c r="J13" s="20" t="s">
        <v>9</v>
      </c>
      <c r="K13" s="3"/>
    </row>
    <row r="14" spans="2:11" s="2" customFormat="1" x14ac:dyDescent="0.25">
      <c r="B14" s="52" t="s">
        <v>21</v>
      </c>
      <c r="C14" s="54" t="s">
        <v>267</v>
      </c>
      <c r="D14" s="16" t="s">
        <v>23</v>
      </c>
      <c r="E14" s="56">
        <v>44414</v>
      </c>
      <c r="F14" s="57">
        <v>18575.09</v>
      </c>
      <c r="G14" s="17">
        <f t="shared" si="0"/>
        <v>44444</v>
      </c>
      <c r="H14" s="18">
        <f t="shared" si="1"/>
        <v>18575.09</v>
      </c>
      <c r="I14" s="19">
        <f t="shared" si="2"/>
        <v>0</v>
      </c>
      <c r="J14" s="20" t="s">
        <v>9</v>
      </c>
      <c r="K14" s="3"/>
    </row>
    <row r="15" spans="2:11" s="2" customFormat="1" x14ac:dyDescent="0.25">
      <c r="B15" s="52" t="s">
        <v>24</v>
      </c>
      <c r="C15" s="54" t="s">
        <v>268</v>
      </c>
      <c r="D15" s="16" t="s">
        <v>26</v>
      </c>
      <c r="E15" s="56">
        <v>44414</v>
      </c>
      <c r="F15" s="57">
        <v>81420</v>
      </c>
      <c r="G15" s="17">
        <f t="shared" si="0"/>
        <v>44444</v>
      </c>
      <c r="H15" s="18">
        <f t="shared" si="1"/>
        <v>81420</v>
      </c>
      <c r="I15" s="19">
        <f t="shared" si="2"/>
        <v>0</v>
      </c>
      <c r="J15" s="20" t="s">
        <v>9</v>
      </c>
      <c r="K15" s="3"/>
    </row>
    <row r="16" spans="2:11" s="2" customFormat="1" x14ac:dyDescent="0.25">
      <c r="B16" s="52" t="s">
        <v>27</v>
      </c>
      <c r="C16" s="54" t="s">
        <v>269</v>
      </c>
      <c r="D16" s="16" t="s">
        <v>28</v>
      </c>
      <c r="E16" s="56">
        <v>44417</v>
      </c>
      <c r="F16" s="57">
        <v>58344.639999999999</v>
      </c>
      <c r="G16" s="17">
        <f t="shared" si="0"/>
        <v>44447</v>
      </c>
      <c r="H16" s="18">
        <f t="shared" si="1"/>
        <v>58344.639999999999</v>
      </c>
      <c r="I16" s="19">
        <f t="shared" si="2"/>
        <v>0</v>
      </c>
      <c r="J16" s="20" t="s">
        <v>9</v>
      </c>
      <c r="K16" s="3"/>
    </row>
    <row r="17" spans="2:11" s="2" customFormat="1" x14ac:dyDescent="0.25">
      <c r="B17" s="52" t="s">
        <v>29</v>
      </c>
      <c r="C17" s="54" t="s">
        <v>270</v>
      </c>
      <c r="D17" s="16" t="s">
        <v>30</v>
      </c>
      <c r="E17" s="56">
        <v>44417</v>
      </c>
      <c r="F17" s="57">
        <v>26780.27</v>
      </c>
      <c r="G17" s="17">
        <f t="shared" si="0"/>
        <v>44447</v>
      </c>
      <c r="H17" s="18">
        <f t="shared" si="1"/>
        <v>26780.27</v>
      </c>
      <c r="I17" s="19">
        <f t="shared" si="2"/>
        <v>0</v>
      </c>
      <c r="J17" s="20" t="s">
        <v>9</v>
      </c>
      <c r="K17" s="3"/>
    </row>
    <row r="18" spans="2:11" s="2" customFormat="1" x14ac:dyDescent="0.25">
      <c r="B18" s="52" t="s">
        <v>231</v>
      </c>
      <c r="C18" s="54" t="s">
        <v>271</v>
      </c>
      <c r="D18" s="16" t="s">
        <v>32</v>
      </c>
      <c r="E18" s="56">
        <v>44417</v>
      </c>
      <c r="F18" s="57">
        <v>130954.36</v>
      </c>
      <c r="G18" s="17">
        <f t="shared" si="0"/>
        <v>44447</v>
      </c>
      <c r="H18" s="18">
        <f t="shared" si="1"/>
        <v>130954.36</v>
      </c>
      <c r="I18" s="19">
        <f t="shared" si="2"/>
        <v>0</v>
      </c>
      <c r="J18" s="20" t="s">
        <v>9</v>
      </c>
      <c r="K18" s="3"/>
    </row>
    <row r="19" spans="2:11" s="2" customFormat="1" x14ac:dyDescent="0.25">
      <c r="B19" s="52" t="s">
        <v>33</v>
      </c>
      <c r="C19" s="54" t="s">
        <v>272</v>
      </c>
      <c r="D19" s="16" t="s">
        <v>34</v>
      </c>
      <c r="E19" s="56">
        <v>44417</v>
      </c>
      <c r="F19" s="57">
        <v>129430</v>
      </c>
      <c r="G19" s="17">
        <f t="shared" si="0"/>
        <v>44447</v>
      </c>
      <c r="H19" s="18">
        <f t="shared" si="1"/>
        <v>129430</v>
      </c>
      <c r="I19" s="19">
        <f t="shared" si="2"/>
        <v>0</v>
      </c>
      <c r="J19" s="20" t="s">
        <v>10</v>
      </c>
      <c r="K19" s="3"/>
    </row>
    <row r="20" spans="2:11" s="2" customFormat="1" x14ac:dyDescent="0.25">
      <c r="B20" s="52" t="s">
        <v>33</v>
      </c>
      <c r="C20" s="54" t="s">
        <v>273</v>
      </c>
      <c r="D20" s="16" t="s">
        <v>36</v>
      </c>
      <c r="E20" s="56">
        <v>44417</v>
      </c>
      <c r="F20" s="57">
        <v>16520</v>
      </c>
      <c r="G20" s="17">
        <f t="shared" si="0"/>
        <v>44447</v>
      </c>
      <c r="H20" s="18">
        <f t="shared" si="1"/>
        <v>16520</v>
      </c>
      <c r="I20" s="19">
        <f t="shared" si="2"/>
        <v>0</v>
      </c>
      <c r="J20" s="20" t="s">
        <v>9</v>
      </c>
      <c r="K20" s="3"/>
    </row>
    <row r="21" spans="2:11" s="2" customFormat="1" x14ac:dyDescent="0.25">
      <c r="B21" s="52" t="s">
        <v>35</v>
      </c>
      <c r="C21" s="54" t="s">
        <v>274</v>
      </c>
      <c r="D21" s="16" t="s">
        <v>40</v>
      </c>
      <c r="E21" s="56">
        <v>44417</v>
      </c>
      <c r="F21" s="57">
        <v>63130</v>
      </c>
      <c r="G21" s="17">
        <f t="shared" si="0"/>
        <v>44447</v>
      </c>
      <c r="H21" s="18">
        <f t="shared" si="1"/>
        <v>63130</v>
      </c>
      <c r="I21" s="19">
        <f t="shared" si="2"/>
        <v>0</v>
      </c>
      <c r="J21" s="20" t="s">
        <v>9</v>
      </c>
      <c r="K21" s="3"/>
    </row>
    <row r="22" spans="2:11" s="2" customFormat="1" x14ac:dyDescent="0.25">
      <c r="B22" s="52" t="s">
        <v>37</v>
      </c>
      <c r="C22" s="54" t="s">
        <v>275</v>
      </c>
      <c r="D22" s="16" t="s">
        <v>39</v>
      </c>
      <c r="E22" s="56">
        <v>44417</v>
      </c>
      <c r="F22" s="57">
        <v>4130</v>
      </c>
      <c r="G22" s="17">
        <f t="shared" si="0"/>
        <v>44447</v>
      </c>
      <c r="H22" s="21">
        <f t="shared" si="1"/>
        <v>4130</v>
      </c>
      <c r="I22" s="22">
        <f t="shared" si="2"/>
        <v>0</v>
      </c>
      <c r="J22" s="20" t="s">
        <v>9</v>
      </c>
      <c r="K22" s="3"/>
    </row>
    <row r="23" spans="2:11" s="2" customFormat="1" x14ac:dyDescent="0.25">
      <c r="B23" s="52" t="s">
        <v>232</v>
      </c>
      <c r="C23" s="54" t="s">
        <v>276</v>
      </c>
      <c r="D23" s="16" t="s">
        <v>42</v>
      </c>
      <c r="E23" s="56">
        <v>44417</v>
      </c>
      <c r="F23" s="57">
        <v>258489.60000000001</v>
      </c>
      <c r="G23" s="17">
        <f t="shared" si="0"/>
        <v>44447</v>
      </c>
      <c r="H23" s="18">
        <f t="shared" si="1"/>
        <v>258489.60000000001</v>
      </c>
      <c r="I23" s="19">
        <f t="shared" si="2"/>
        <v>0</v>
      </c>
      <c r="J23" s="20" t="s">
        <v>9</v>
      </c>
      <c r="K23" s="3"/>
    </row>
    <row r="24" spans="2:11" s="2" customFormat="1" x14ac:dyDescent="0.25">
      <c r="B24" s="52" t="s">
        <v>233</v>
      </c>
      <c r="C24" s="54" t="s">
        <v>277</v>
      </c>
      <c r="D24" s="16" t="s">
        <v>43</v>
      </c>
      <c r="E24" s="56">
        <v>44417</v>
      </c>
      <c r="F24" s="57">
        <v>110037.36</v>
      </c>
      <c r="G24" s="17">
        <f t="shared" si="0"/>
        <v>44447</v>
      </c>
      <c r="H24" s="18">
        <f t="shared" si="1"/>
        <v>110037.36</v>
      </c>
      <c r="I24" s="19">
        <f t="shared" si="2"/>
        <v>0</v>
      </c>
      <c r="J24" s="20" t="s">
        <v>9</v>
      </c>
      <c r="K24" s="3"/>
    </row>
    <row r="25" spans="2:11" s="2" customFormat="1" ht="28.5" x14ac:dyDescent="0.25">
      <c r="B25" s="52" t="s">
        <v>233</v>
      </c>
      <c r="C25" s="54" t="s">
        <v>278</v>
      </c>
      <c r="D25" s="16" t="s">
        <v>45</v>
      </c>
      <c r="E25" s="56">
        <v>44417</v>
      </c>
      <c r="F25" s="57">
        <v>70800</v>
      </c>
      <c r="G25" s="17">
        <f t="shared" si="0"/>
        <v>44447</v>
      </c>
      <c r="H25" s="18">
        <f t="shared" si="1"/>
        <v>70800</v>
      </c>
      <c r="I25" s="19">
        <f t="shared" si="2"/>
        <v>0</v>
      </c>
      <c r="J25" s="20" t="s">
        <v>10</v>
      </c>
      <c r="K25" s="3"/>
    </row>
    <row r="26" spans="2:11" s="2" customFormat="1" x14ac:dyDescent="0.25">
      <c r="B26" s="52" t="s">
        <v>44</v>
      </c>
      <c r="C26" s="54" t="s">
        <v>279</v>
      </c>
      <c r="D26" s="16" t="s">
        <v>47</v>
      </c>
      <c r="E26" s="56">
        <v>44417</v>
      </c>
      <c r="F26" s="57">
        <v>310340</v>
      </c>
      <c r="G26" s="17">
        <f t="shared" si="0"/>
        <v>44447</v>
      </c>
      <c r="H26" s="18">
        <f t="shared" si="1"/>
        <v>310340</v>
      </c>
      <c r="I26" s="19">
        <f t="shared" si="2"/>
        <v>0</v>
      </c>
      <c r="J26" s="20" t="s">
        <v>9</v>
      </c>
      <c r="K26" s="3"/>
    </row>
    <row r="27" spans="2:11" s="2" customFormat="1" x14ac:dyDescent="0.25">
      <c r="B27" s="52" t="s">
        <v>234</v>
      </c>
      <c r="C27" s="54" t="s">
        <v>280</v>
      </c>
      <c r="D27" s="16" t="s">
        <v>50</v>
      </c>
      <c r="E27" s="56">
        <v>44418</v>
      </c>
      <c r="F27" s="57">
        <v>156000</v>
      </c>
      <c r="G27" s="17">
        <f t="shared" si="0"/>
        <v>44448</v>
      </c>
      <c r="H27" s="18">
        <f t="shared" si="1"/>
        <v>156000</v>
      </c>
      <c r="I27" s="19">
        <f t="shared" si="2"/>
        <v>0</v>
      </c>
      <c r="J27" s="20" t="s">
        <v>10</v>
      </c>
      <c r="K27" s="3"/>
    </row>
    <row r="28" spans="2:11" s="2" customFormat="1" x14ac:dyDescent="0.25">
      <c r="B28" s="52" t="s">
        <v>235</v>
      </c>
      <c r="C28" s="54" t="s">
        <v>281</v>
      </c>
      <c r="D28" s="16" t="s">
        <v>52</v>
      </c>
      <c r="E28" s="56">
        <v>44418</v>
      </c>
      <c r="F28" s="57">
        <v>7566.69</v>
      </c>
      <c r="G28" s="17">
        <f t="shared" si="0"/>
        <v>44448</v>
      </c>
      <c r="H28" s="18">
        <f t="shared" si="1"/>
        <v>7566.69</v>
      </c>
      <c r="I28" s="19">
        <f t="shared" si="2"/>
        <v>0</v>
      </c>
      <c r="J28" s="20" t="s">
        <v>9</v>
      </c>
      <c r="K28" s="3"/>
    </row>
    <row r="29" spans="2:11" s="2" customFormat="1" x14ac:dyDescent="0.25">
      <c r="B29" s="52" t="s">
        <v>236</v>
      </c>
      <c r="C29" s="54" t="s">
        <v>282</v>
      </c>
      <c r="D29" s="16" t="s">
        <v>53</v>
      </c>
      <c r="E29" s="56">
        <v>44418</v>
      </c>
      <c r="F29" s="57">
        <v>15384.9</v>
      </c>
      <c r="G29" s="17">
        <f t="shared" si="0"/>
        <v>44448</v>
      </c>
      <c r="H29" s="18">
        <f t="shared" si="1"/>
        <v>15384.9</v>
      </c>
      <c r="I29" s="19">
        <f t="shared" si="2"/>
        <v>0</v>
      </c>
      <c r="J29" s="20" t="s">
        <v>9</v>
      </c>
      <c r="K29" s="3"/>
    </row>
    <row r="30" spans="2:11" s="2" customFormat="1" x14ac:dyDescent="0.25">
      <c r="B30" s="52" t="s">
        <v>236</v>
      </c>
      <c r="C30" s="54" t="s">
        <v>283</v>
      </c>
      <c r="D30" s="16" t="s">
        <v>54</v>
      </c>
      <c r="E30" s="56">
        <v>44418</v>
      </c>
      <c r="F30" s="57">
        <v>3902.54</v>
      </c>
      <c r="G30" s="17">
        <f t="shared" si="0"/>
        <v>44448</v>
      </c>
      <c r="H30" s="18">
        <f t="shared" si="1"/>
        <v>3902.54</v>
      </c>
      <c r="I30" s="19">
        <f t="shared" si="2"/>
        <v>0</v>
      </c>
      <c r="J30" s="20" t="s">
        <v>9</v>
      </c>
      <c r="K30" s="3"/>
    </row>
    <row r="31" spans="2:11" s="2" customFormat="1" x14ac:dyDescent="0.25">
      <c r="B31" s="52" t="s">
        <v>236</v>
      </c>
      <c r="C31" s="54" t="s">
        <v>284</v>
      </c>
      <c r="D31" s="16" t="s">
        <v>55</v>
      </c>
      <c r="E31" s="56">
        <v>44418</v>
      </c>
      <c r="F31" s="57">
        <v>398801.74</v>
      </c>
      <c r="G31" s="17">
        <f t="shared" si="0"/>
        <v>44448</v>
      </c>
      <c r="H31" s="18">
        <f t="shared" si="1"/>
        <v>398801.74</v>
      </c>
      <c r="I31" s="19">
        <f t="shared" si="2"/>
        <v>0</v>
      </c>
      <c r="J31" s="20" t="s">
        <v>9</v>
      </c>
      <c r="K31" s="3"/>
    </row>
    <row r="32" spans="2:11" s="2" customFormat="1" x14ac:dyDescent="0.25">
      <c r="B32" s="52" t="s">
        <v>236</v>
      </c>
      <c r="C32" s="54" t="s">
        <v>285</v>
      </c>
      <c r="D32" s="16" t="s">
        <v>56</v>
      </c>
      <c r="E32" s="56">
        <v>44418</v>
      </c>
      <c r="F32" s="57">
        <v>5964.21</v>
      </c>
      <c r="G32" s="17">
        <f t="shared" si="0"/>
        <v>44448</v>
      </c>
      <c r="H32" s="18">
        <f t="shared" si="1"/>
        <v>5964.21</v>
      </c>
      <c r="I32" s="19">
        <f>+F32-H32</f>
        <v>0</v>
      </c>
      <c r="J32" s="20" t="s">
        <v>9</v>
      </c>
      <c r="K32" s="3"/>
    </row>
    <row r="33" spans="2:11" s="2" customFormat="1" ht="128.25" x14ac:dyDescent="0.25">
      <c r="B33" s="52" t="s">
        <v>236</v>
      </c>
      <c r="C33" s="54" t="s">
        <v>286</v>
      </c>
      <c r="D33" s="16" t="s">
        <v>58</v>
      </c>
      <c r="E33" s="56">
        <v>44418</v>
      </c>
      <c r="F33" s="57">
        <v>379436.33</v>
      </c>
      <c r="G33" s="17">
        <f t="shared" si="0"/>
        <v>44448</v>
      </c>
      <c r="H33" s="18">
        <f t="shared" si="1"/>
        <v>379436.33</v>
      </c>
      <c r="I33" s="19">
        <f t="shared" si="2"/>
        <v>0</v>
      </c>
      <c r="J33" s="20" t="s">
        <v>9</v>
      </c>
      <c r="K33" s="3"/>
    </row>
    <row r="34" spans="2:11" s="2" customFormat="1" x14ac:dyDescent="0.25">
      <c r="B34" s="52" t="s">
        <v>235</v>
      </c>
      <c r="C34" s="54" t="s">
        <v>287</v>
      </c>
      <c r="D34" s="16" t="s">
        <v>59</v>
      </c>
      <c r="E34" s="56">
        <v>44418</v>
      </c>
      <c r="F34" s="57">
        <v>89680</v>
      </c>
      <c r="G34" s="17">
        <f t="shared" si="0"/>
        <v>44448</v>
      </c>
      <c r="H34" s="18">
        <f t="shared" si="1"/>
        <v>89680</v>
      </c>
      <c r="I34" s="19">
        <f t="shared" si="2"/>
        <v>0</v>
      </c>
      <c r="J34" s="20" t="s">
        <v>9</v>
      </c>
      <c r="K34" s="3"/>
    </row>
    <row r="35" spans="2:11" s="2" customFormat="1" x14ac:dyDescent="0.25">
      <c r="B35" s="52" t="s">
        <v>237</v>
      </c>
      <c r="C35" s="54" t="s">
        <v>288</v>
      </c>
      <c r="D35" s="16" t="s">
        <v>61</v>
      </c>
      <c r="E35" s="56">
        <v>44418</v>
      </c>
      <c r="F35" s="57">
        <v>918040</v>
      </c>
      <c r="G35" s="17">
        <f t="shared" si="0"/>
        <v>44448</v>
      </c>
      <c r="H35" s="18">
        <f t="shared" si="1"/>
        <v>918040</v>
      </c>
      <c r="I35" s="19">
        <f t="shared" si="2"/>
        <v>0</v>
      </c>
      <c r="J35" s="20" t="s">
        <v>10</v>
      </c>
      <c r="K35" s="3"/>
    </row>
    <row r="36" spans="2:11" s="2" customFormat="1" x14ac:dyDescent="0.25">
      <c r="B36" s="52" t="s">
        <v>234</v>
      </c>
      <c r="C36" s="54" t="s">
        <v>289</v>
      </c>
      <c r="D36" s="16" t="s">
        <v>62</v>
      </c>
      <c r="E36" s="56">
        <v>44418</v>
      </c>
      <c r="F36" s="57">
        <v>16500</v>
      </c>
      <c r="G36" s="17">
        <f t="shared" si="0"/>
        <v>44448</v>
      </c>
      <c r="H36" s="18">
        <f t="shared" si="1"/>
        <v>16500</v>
      </c>
      <c r="I36" s="19">
        <f t="shared" si="2"/>
        <v>0</v>
      </c>
      <c r="J36" s="20" t="s">
        <v>9</v>
      </c>
      <c r="K36" s="3"/>
    </row>
    <row r="37" spans="2:11" s="2" customFormat="1" x14ac:dyDescent="0.25">
      <c r="B37" s="52" t="s">
        <v>238</v>
      </c>
      <c r="C37" s="54" t="s">
        <v>290</v>
      </c>
      <c r="D37" s="16" t="s">
        <v>64</v>
      </c>
      <c r="E37" s="56">
        <v>44418</v>
      </c>
      <c r="F37" s="57">
        <v>16620.3</v>
      </c>
      <c r="G37" s="17">
        <f t="shared" si="0"/>
        <v>44448</v>
      </c>
      <c r="H37" s="18">
        <f t="shared" si="1"/>
        <v>16620.3</v>
      </c>
      <c r="I37" s="19">
        <f t="shared" si="2"/>
        <v>0</v>
      </c>
      <c r="J37" s="20" t="s">
        <v>10</v>
      </c>
      <c r="K37" s="3"/>
    </row>
    <row r="38" spans="2:11" s="2" customFormat="1" x14ac:dyDescent="0.25">
      <c r="B38" s="52" t="s">
        <v>239</v>
      </c>
      <c r="C38" s="54" t="s">
        <v>297</v>
      </c>
      <c r="D38" s="16" t="s">
        <v>66</v>
      </c>
      <c r="E38" s="56">
        <v>44418</v>
      </c>
      <c r="F38" s="57">
        <v>29500</v>
      </c>
      <c r="G38" s="17">
        <f t="shared" si="0"/>
        <v>44448</v>
      </c>
      <c r="H38" s="18">
        <f t="shared" si="1"/>
        <v>29500</v>
      </c>
      <c r="I38" s="19">
        <f t="shared" si="2"/>
        <v>0</v>
      </c>
      <c r="J38" s="20" t="s">
        <v>10</v>
      </c>
      <c r="K38" s="3"/>
    </row>
    <row r="39" spans="2:11" s="2" customFormat="1" x14ac:dyDescent="0.25">
      <c r="B39" s="52" t="s">
        <v>240</v>
      </c>
      <c r="C39" s="54" t="s">
        <v>291</v>
      </c>
      <c r="D39" s="16" t="s">
        <v>69</v>
      </c>
      <c r="E39" s="56">
        <v>44418</v>
      </c>
      <c r="F39" s="57">
        <v>15340</v>
      </c>
      <c r="G39" s="17">
        <f t="shared" si="0"/>
        <v>44448</v>
      </c>
      <c r="H39" s="18">
        <f t="shared" si="1"/>
        <v>15340</v>
      </c>
      <c r="I39" s="19">
        <f t="shared" si="2"/>
        <v>0</v>
      </c>
      <c r="J39" s="20" t="s">
        <v>9</v>
      </c>
      <c r="K39" s="3"/>
    </row>
    <row r="40" spans="2:11" s="2" customFormat="1" x14ac:dyDescent="0.25">
      <c r="B40" s="52" t="s">
        <v>240</v>
      </c>
      <c r="C40" s="54" t="s">
        <v>292</v>
      </c>
      <c r="D40" s="16" t="s">
        <v>72</v>
      </c>
      <c r="E40" s="56">
        <v>44418</v>
      </c>
      <c r="F40" s="57">
        <v>5310</v>
      </c>
      <c r="G40" s="17">
        <f t="shared" si="0"/>
        <v>44448</v>
      </c>
      <c r="H40" s="18">
        <f t="shared" si="1"/>
        <v>5310</v>
      </c>
      <c r="I40" s="19">
        <f t="shared" si="2"/>
        <v>0</v>
      </c>
      <c r="J40" s="20" t="s">
        <v>9</v>
      </c>
      <c r="K40" s="3"/>
    </row>
    <row r="41" spans="2:11" s="2" customFormat="1" x14ac:dyDescent="0.25">
      <c r="B41" s="52" t="s">
        <v>241</v>
      </c>
      <c r="C41" s="54" t="s">
        <v>293</v>
      </c>
      <c r="D41" s="16" t="s">
        <v>74</v>
      </c>
      <c r="E41" s="56">
        <v>44419</v>
      </c>
      <c r="F41" s="57">
        <v>469200</v>
      </c>
      <c r="G41" s="17">
        <f t="shared" si="0"/>
        <v>44449</v>
      </c>
      <c r="H41" s="18">
        <f t="shared" si="1"/>
        <v>469200</v>
      </c>
      <c r="I41" s="19">
        <f t="shared" si="2"/>
        <v>0</v>
      </c>
      <c r="J41" s="20" t="s">
        <v>9</v>
      </c>
      <c r="K41" s="3"/>
    </row>
    <row r="42" spans="2:11" s="2" customFormat="1" x14ac:dyDescent="0.25">
      <c r="B42" s="52" t="s">
        <v>242</v>
      </c>
      <c r="C42" s="54" t="s">
        <v>294</v>
      </c>
      <c r="D42" s="16" t="s">
        <v>77</v>
      </c>
      <c r="E42" s="56">
        <v>44419</v>
      </c>
      <c r="F42" s="57">
        <v>33750</v>
      </c>
      <c r="G42" s="17">
        <f t="shared" si="0"/>
        <v>44449</v>
      </c>
      <c r="H42" s="18">
        <f t="shared" si="1"/>
        <v>33750</v>
      </c>
      <c r="I42" s="19">
        <f t="shared" si="2"/>
        <v>0</v>
      </c>
      <c r="J42" s="20" t="s">
        <v>9</v>
      </c>
      <c r="K42" s="3"/>
    </row>
    <row r="43" spans="2:11" s="2" customFormat="1" x14ac:dyDescent="0.25">
      <c r="B43" s="52" t="s">
        <v>243</v>
      </c>
      <c r="C43" s="54" t="s">
        <v>295</v>
      </c>
      <c r="D43" s="16" t="s">
        <v>80</v>
      </c>
      <c r="E43" s="56">
        <v>44419</v>
      </c>
      <c r="F43" s="57">
        <v>9440</v>
      </c>
      <c r="G43" s="17">
        <f>E43+30</f>
        <v>44449</v>
      </c>
      <c r="H43" s="18">
        <f t="shared" si="1"/>
        <v>9440</v>
      </c>
      <c r="I43" s="19">
        <f t="shared" si="2"/>
        <v>0</v>
      </c>
      <c r="J43" s="20" t="s">
        <v>9</v>
      </c>
      <c r="K43" s="3"/>
    </row>
    <row r="44" spans="2:11" s="2" customFormat="1" x14ac:dyDescent="0.25">
      <c r="B44" s="52" t="s">
        <v>73</v>
      </c>
      <c r="C44" s="54" t="s">
        <v>296</v>
      </c>
      <c r="D44" s="16" t="s">
        <v>194</v>
      </c>
      <c r="E44" s="56">
        <v>44419</v>
      </c>
      <c r="F44" s="57">
        <v>9440</v>
      </c>
      <c r="G44" s="17">
        <f>E44+30</f>
        <v>44449</v>
      </c>
      <c r="H44" s="18">
        <f>+F44</f>
        <v>9440</v>
      </c>
      <c r="I44" s="19">
        <f t="shared" si="2"/>
        <v>0</v>
      </c>
      <c r="J44" s="20" t="s">
        <v>9</v>
      </c>
      <c r="K44" s="3"/>
    </row>
    <row r="45" spans="2:11" s="2" customFormat="1" x14ac:dyDescent="0.25">
      <c r="B45" s="52" t="s">
        <v>244</v>
      </c>
      <c r="C45" s="54" t="s">
        <v>298</v>
      </c>
      <c r="D45" s="16" t="s">
        <v>83</v>
      </c>
      <c r="E45" s="56">
        <v>44419</v>
      </c>
      <c r="F45" s="57">
        <v>14160</v>
      </c>
      <c r="G45" s="17">
        <f t="shared" si="0"/>
        <v>44449</v>
      </c>
      <c r="H45" s="18">
        <f t="shared" si="1"/>
        <v>14160</v>
      </c>
      <c r="I45" s="19">
        <f t="shared" si="2"/>
        <v>0</v>
      </c>
      <c r="J45" s="20" t="s">
        <v>9</v>
      </c>
      <c r="K45" s="3"/>
    </row>
    <row r="46" spans="2:11" s="2" customFormat="1" x14ac:dyDescent="0.25">
      <c r="B46" s="52" t="s">
        <v>78</v>
      </c>
      <c r="C46" s="54" t="s">
        <v>299</v>
      </c>
      <c r="D46" s="16" t="s">
        <v>86</v>
      </c>
      <c r="E46" s="56">
        <v>44419</v>
      </c>
      <c r="F46" s="57">
        <v>15664.5</v>
      </c>
      <c r="G46" s="17">
        <f t="shared" si="0"/>
        <v>44449</v>
      </c>
      <c r="H46" s="18">
        <f t="shared" si="1"/>
        <v>15664.5</v>
      </c>
      <c r="I46" s="19">
        <f t="shared" si="2"/>
        <v>0</v>
      </c>
      <c r="J46" s="20" t="s">
        <v>10</v>
      </c>
      <c r="K46" s="3"/>
    </row>
    <row r="47" spans="2:11" s="2" customFormat="1" x14ac:dyDescent="0.25">
      <c r="B47" s="52" t="s">
        <v>192</v>
      </c>
      <c r="C47" s="55" t="s">
        <v>300</v>
      </c>
      <c r="D47" s="16" t="s">
        <v>87</v>
      </c>
      <c r="E47" s="56">
        <v>44419</v>
      </c>
      <c r="F47" s="57">
        <v>34220</v>
      </c>
      <c r="G47" s="17">
        <f t="shared" si="0"/>
        <v>44449</v>
      </c>
      <c r="H47" s="18">
        <f t="shared" si="1"/>
        <v>34220</v>
      </c>
      <c r="I47" s="19">
        <f t="shared" si="2"/>
        <v>0</v>
      </c>
      <c r="J47" s="20" t="s">
        <v>9</v>
      </c>
      <c r="K47" s="3"/>
    </row>
    <row r="48" spans="2:11" s="2" customFormat="1" x14ac:dyDescent="0.25">
      <c r="B48" s="52" t="s">
        <v>81</v>
      </c>
      <c r="C48" s="54" t="s">
        <v>301</v>
      </c>
      <c r="D48" s="16" t="s">
        <v>90</v>
      </c>
      <c r="E48" s="56">
        <v>44419</v>
      </c>
      <c r="F48" s="57">
        <v>15022.01</v>
      </c>
      <c r="G48" s="17">
        <f t="shared" si="0"/>
        <v>44449</v>
      </c>
      <c r="H48" s="18">
        <f t="shared" si="1"/>
        <v>15022.01</v>
      </c>
      <c r="I48" s="19">
        <f t="shared" si="2"/>
        <v>0</v>
      </c>
      <c r="J48" s="20" t="s">
        <v>10</v>
      </c>
      <c r="K48" s="3"/>
    </row>
    <row r="49" spans="2:11" s="2" customFormat="1" x14ac:dyDescent="0.25">
      <c r="B49" s="52" t="s">
        <v>84</v>
      </c>
      <c r="C49" s="54" t="s">
        <v>302</v>
      </c>
      <c r="D49" s="16" t="s">
        <v>69</v>
      </c>
      <c r="E49" s="56">
        <v>44421</v>
      </c>
      <c r="F49" s="57">
        <v>35400</v>
      </c>
      <c r="G49" s="17">
        <f t="shared" si="0"/>
        <v>44451</v>
      </c>
      <c r="H49" s="18">
        <f t="shared" si="1"/>
        <v>35400</v>
      </c>
      <c r="I49" s="19">
        <f t="shared" si="2"/>
        <v>0</v>
      </c>
      <c r="J49" s="20" t="s">
        <v>10</v>
      </c>
      <c r="K49" s="3"/>
    </row>
    <row r="50" spans="2:11" s="2" customFormat="1" x14ac:dyDescent="0.25">
      <c r="B50" s="52" t="s">
        <v>84</v>
      </c>
      <c r="C50" s="54" t="s">
        <v>303</v>
      </c>
      <c r="D50" s="16" t="s">
        <v>95</v>
      </c>
      <c r="E50" s="56">
        <v>44421</v>
      </c>
      <c r="F50" s="57">
        <v>60000</v>
      </c>
      <c r="G50" s="17">
        <f t="shared" si="0"/>
        <v>44451</v>
      </c>
      <c r="H50" s="39">
        <f t="shared" si="1"/>
        <v>60000</v>
      </c>
      <c r="I50" s="19">
        <f t="shared" si="2"/>
        <v>0</v>
      </c>
      <c r="J50" s="20" t="s">
        <v>9</v>
      </c>
      <c r="K50" s="3"/>
    </row>
    <row r="51" spans="2:11" s="2" customFormat="1" x14ac:dyDescent="0.25">
      <c r="B51" s="52" t="s">
        <v>242</v>
      </c>
      <c r="C51" s="54" t="s">
        <v>304</v>
      </c>
      <c r="D51" s="16" t="s">
        <v>77</v>
      </c>
      <c r="E51" s="56">
        <v>44421</v>
      </c>
      <c r="F51" s="57">
        <v>106206.56</v>
      </c>
      <c r="G51" s="17">
        <f t="shared" si="0"/>
        <v>44451</v>
      </c>
      <c r="H51" s="39">
        <f t="shared" si="1"/>
        <v>106206.56</v>
      </c>
      <c r="I51" s="19">
        <f t="shared" si="2"/>
        <v>0</v>
      </c>
      <c r="J51" s="20" t="s">
        <v>9</v>
      </c>
      <c r="K51" s="3"/>
    </row>
    <row r="52" spans="2:11" s="2" customFormat="1" x14ac:dyDescent="0.25">
      <c r="B52" s="52" t="s">
        <v>88</v>
      </c>
      <c r="C52" s="54" t="s">
        <v>305</v>
      </c>
      <c r="D52" s="16" t="s">
        <v>99</v>
      </c>
      <c r="E52" s="56">
        <v>44421</v>
      </c>
      <c r="F52" s="57">
        <v>599405.44999999995</v>
      </c>
      <c r="G52" s="17">
        <f t="shared" si="0"/>
        <v>44451</v>
      </c>
      <c r="H52" s="39">
        <f t="shared" si="1"/>
        <v>599405.44999999995</v>
      </c>
      <c r="I52" s="19">
        <f t="shared" si="2"/>
        <v>0</v>
      </c>
      <c r="J52" s="20" t="s">
        <v>9</v>
      </c>
      <c r="K52" s="3"/>
    </row>
    <row r="53" spans="2:11" s="2" customFormat="1" x14ac:dyDescent="0.25">
      <c r="B53" s="52" t="s">
        <v>91</v>
      </c>
      <c r="C53" s="54" t="s">
        <v>306</v>
      </c>
      <c r="D53" s="16" t="s">
        <v>102</v>
      </c>
      <c r="E53" s="56">
        <v>44421</v>
      </c>
      <c r="F53" s="57">
        <v>1416</v>
      </c>
      <c r="G53" s="17">
        <f t="shared" si="0"/>
        <v>44451</v>
      </c>
      <c r="H53" s="39">
        <f t="shared" si="1"/>
        <v>1416</v>
      </c>
      <c r="I53" s="19">
        <f t="shared" si="2"/>
        <v>0</v>
      </c>
      <c r="J53" s="20" t="s">
        <v>9</v>
      </c>
      <c r="K53" s="3"/>
    </row>
    <row r="54" spans="2:11" s="2" customFormat="1" x14ac:dyDescent="0.25">
      <c r="B54" s="52" t="s">
        <v>93</v>
      </c>
      <c r="C54" s="54" t="s">
        <v>307</v>
      </c>
      <c r="D54" s="16" t="s">
        <v>104</v>
      </c>
      <c r="E54" s="56">
        <v>44421</v>
      </c>
      <c r="F54" s="57">
        <v>6510.27</v>
      </c>
      <c r="G54" s="17">
        <f t="shared" si="0"/>
        <v>44451</v>
      </c>
      <c r="H54" s="39">
        <f t="shared" si="1"/>
        <v>6510.27</v>
      </c>
      <c r="I54" s="19">
        <f t="shared" si="2"/>
        <v>0</v>
      </c>
      <c r="J54" s="20" t="s">
        <v>9</v>
      </c>
      <c r="K54" s="3"/>
    </row>
    <row r="55" spans="2:11" s="2" customFormat="1" x14ac:dyDescent="0.25">
      <c r="B55" s="52" t="s">
        <v>243</v>
      </c>
      <c r="C55" s="54" t="s">
        <v>308</v>
      </c>
      <c r="D55" s="16" t="s">
        <v>105</v>
      </c>
      <c r="E55" s="56">
        <v>44421</v>
      </c>
      <c r="F55" s="57">
        <v>4817.57</v>
      </c>
      <c r="G55" s="17">
        <f t="shared" si="0"/>
        <v>44451</v>
      </c>
      <c r="H55" s="39">
        <f t="shared" si="1"/>
        <v>4817.57</v>
      </c>
      <c r="I55" s="19">
        <f t="shared" si="2"/>
        <v>0</v>
      </c>
      <c r="J55" s="20" t="s">
        <v>9</v>
      </c>
      <c r="K55" s="3"/>
    </row>
    <row r="56" spans="2:11" s="2" customFormat="1" x14ac:dyDescent="0.25">
      <c r="B56" s="52" t="s">
        <v>245</v>
      </c>
      <c r="C56" s="54" t="s">
        <v>309</v>
      </c>
      <c r="D56" s="16" t="s">
        <v>109</v>
      </c>
      <c r="E56" s="56">
        <v>44421</v>
      </c>
      <c r="F56" s="57">
        <v>14198.22</v>
      </c>
      <c r="G56" s="17">
        <f t="shared" si="0"/>
        <v>44451</v>
      </c>
      <c r="H56" s="39">
        <f t="shared" si="1"/>
        <v>14198.22</v>
      </c>
      <c r="I56" s="19">
        <f t="shared" si="2"/>
        <v>0</v>
      </c>
      <c r="J56" s="20" t="s">
        <v>9</v>
      </c>
      <c r="K56" s="3"/>
    </row>
    <row r="57" spans="2:11" s="2" customFormat="1" x14ac:dyDescent="0.25">
      <c r="B57" s="52" t="s">
        <v>246</v>
      </c>
      <c r="C57" s="54" t="s">
        <v>310</v>
      </c>
      <c r="D57" s="16" t="s">
        <v>112</v>
      </c>
      <c r="E57" s="56">
        <v>44421</v>
      </c>
      <c r="F57" s="57">
        <v>249983</v>
      </c>
      <c r="G57" s="17">
        <f t="shared" si="0"/>
        <v>44451</v>
      </c>
      <c r="H57" s="39">
        <f t="shared" si="1"/>
        <v>249983</v>
      </c>
      <c r="I57" s="19">
        <f t="shared" si="2"/>
        <v>0</v>
      </c>
      <c r="J57" s="20" t="s">
        <v>9</v>
      </c>
      <c r="K57" s="3"/>
    </row>
    <row r="58" spans="2:11" s="2" customFormat="1" x14ac:dyDescent="0.25">
      <c r="B58" s="52" t="s">
        <v>247</v>
      </c>
      <c r="C58" s="54" t="s">
        <v>311</v>
      </c>
      <c r="D58" s="16" t="s">
        <v>115</v>
      </c>
      <c r="E58" s="56">
        <v>44425</v>
      </c>
      <c r="F58" s="57">
        <v>2302000</v>
      </c>
      <c r="G58" s="17">
        <f t="shared" si="0"/>
        <v>44455</v>
      </c>
      <c r="H58" s="39">
        <f t="shared" si="1"/>
        <v>2302000</v>
      </c>
      <c r="I58" s="19">
        <f t="shared" si="2"/>
        <v>0</v>
      </c>
      <c r="J58" s="20" t="s">
        <v>10</v>
      </c>
      <c r="K58" s="3"/>
    </row>
    <row r="59" spans="2:11" s="2" customFormat="1" x14ac:dyDescent="0.25">
      <c r="B59" s="52" t="s">
        <v>247</v>
      </c>
      <c r="C59" s="54" t="s">
        <v>312</v>
      </c>
      <c r="D59" s="16" t="s">
        <v>42</v>
      </c>
      <c r="E59" s="56">
        <v>44425</v>
      </c>
      <c r="F59" s="57">
        <v>327869.73</v>
      </c>
      <c r="G59" s="17">
        <f t="shared" si="0"/>
        <v>44455</v>
      </c>
      <c r="H59" s="39">
        <f t="shared" si="1"/>
        <v>327869.73</v>
      </c>
      <c r="I59" s="19">
        <f t="shared" si="2"/>
        <v>0</v>
      </c>
      <c r="J59" s="20" t="s">
        <v>9</v>
      </c>
      <c r="K59" s="3"/>
    </row>
    <row r="60" spans="2:11" s="2" customFormat="1" ht="28.5" x14ac:dyDescent="0.25">
      <c r="B60" s="52" t="s">
        <v>247</v>
      </c>
      <c r="C60" s="54" t="s">
        <v>313</v>
      </c>
      <c r="D60" s="16" t="s">
        <v>120</v>
      </c>
      <c r="E60" s="56">
        <v>44425</v>
      </c>
      <c r="F60" s="57">
        <v>500000</v>
      </c>
      <c r="G60" s="17">
        <f t="shared" si="0"/>
        <v>44455</v>
      </c>
      <c r="H60" s="39">
        <f t="shared" si="1"/>
        <v>500000</v>
      </c>
      <c r="I60" s="19">
        <f t="shared" si="2"/>
        <v>0</v>
      </c>
      <c r="J60" s="20" t="s">
        <v>9</v>
      </c>
      <c r="K60" s="3"/>
    </row>
    <row r="61" spans="2:11" s="2" customFormat="1" ht="28.5" x14ac:dyDescent="0.25">
      <c r="B61" s="52" t="s">
        <v>247</v>
      </c>
      <c r="C61" s="54" t="s">
        <v>314</v>
      </c>
      <c r="D61" s="16" t="s">
        <v>122</v>
      </c>
      <c r="E61" s="56">
        <v>44425</v>
      </c>
      <c r="F61" s="57">
        <v>6918</v>
      </c>
      <c r="G61" s="17">
        <f t="shared" si="0"/>
        <v>44455</v>
      </c>
      <c r="H61" s="39">
        <f t="shared" si="1"/>
        <v>6918</v>
      </c>
      <c r="I61" s="19">
        <f t="shared" si="2"/>
        <v>0</v>
      </c>
      <c r="J61" s="20" t="s">
        <v>9</v>
      </c>
      <c r="K61" s="3"/>
    </row>
    <row r="62" spans="2:11" s="2" customFormat="1" ht="28.5" x14ac:dyDescent="0.25">
      <c r="B62" s="52" t="s">
        <v>248</v>
      </c>
      <c r="C62" s="55" t="s">
        <v>315</v>
      </c>
      <c r="D62" s="16" t="s">
        <v>124</v>
      </c>
      <c r="E62" s="56">
        <v>44426</v>
      </c>
      <c r="F62" s="57">
        <v>684</v>
      </c>
      <c r="G62" s="17">
        <f t="shared" si="0"/>
        <v>44456</v>
      </c>
      <c r="H62" s="39">
        <f t="shared" si="1"/>
        <v>684</v>
      </c>
      <c r="I62" s="19">
        <f t="shared" si="2"/>
        <v>0</v>
      </c>
      <c r="J62" s="20" t="s">
        <v>9</v>
      </c>
      <c r="K62" s="3"/>
    </row>
    <row r="63" spans="2:11" s="2" customFormat="1" ht="22.5" x14ac:dyDescent="0.25">
      <c r="B63" s="52" t="s">
        <v>249</v>
      </c>
      <c r="C63" s="55" t="s">
        <v>317</v>
      </c>
      <c r="D63" s="16" t="s">
        <v>127</v>
      </c>
      <c r="E63" s="56">
        <v>44426</v>
      </c>
      <c r="F63" s="57">
        <v>14801.94</v>
      </c>
      <c r="G63" s="17">
        <f t="shared" si="0"/>
        <v>44456</v>
      </c>
      <c r="H63" s="39">
        <f t="shared" si="1"/>
        <v>14801.94</v>
      </c>
      <c r="I63" s="19">
        <f t="shared" si="2"/>
        <v>0</v>
      </c>
      <c r="J63" s="20" t="s">
        <v>9</v>
      </c>
      <c r="K63" s="3"/>
    </row>
    <row r="64" spans="2:11" s="2" customFormat="1" x14ac:dyDescent="0.25">
      <c r="B64" s="52" t="s">
        <v>250</v>
      </c>
      <c r="C64" s="55" t="s">
        <v>316</v>
      </c>
      <c r="D64" s="16" t="s">
        <v>129</v>
      </c>
      <c r="E64" s="56">
        <v>44426</v>
      </c>
      <c r="F64" s="57">
        <v>285354.57</v>
      </c>
      <c r="G64" s="17">
        <f t="shared" si="0"/>
        <v>44456</v>
      </c>
      <c r="H64" s="39">
        <f t="shared" si="1"/>
        <v>285354.57</v>
      </c>
      <c r="I64" s="19">
        <f t="shared" si="2"/>
        <v>0</v>
      </c>
      <c r="J64" s="20" t="s">
        <v>9</v>
      </c>
      <c r="K64" s="3"/>
    </row>
    <row r="65" spans="2:11" s="2" customFormat="1" x14ac:dyDescent="0.25">
      <c r="B65" s="52" t="s">
        <v>251</v>
      </c>
      <c r="C65" s="55" t="s">
        <v>318</v>
      </c>
      <c r="D65" s="16" t="s">
        <v>131</v>
      </c>
      <c r="E65" s="56">
        <v>44427</v>
      </c>
      <c r="F65" s="57">
        <v>27066</v>
      </c>
      <c r="G65" s="17">
        <f t="shared" si="0"/>
        <v>44457</v>
      </c>
      <c r="H65" s="39">
        <f t="shared" si="1"/>
        <v>27066</v>
      </c>
      <c r="I65" s="19">
        <f t="shared" si="2"/>
        <v>0</v>
      </c>
      <c r="J65" s="20" t="s">
        <v>9</v>
      </c>
      <c r="K65" s="3"/>
    </row>
    <row r="66" spans="2:11" s="2" customFormat="1" x14ac:dyDescent="0.25">
      <c r="B66" s="52" t="s">
        <v>121</v>
      </c>
      <c r="C66" s="55" t="s">
        <v>319</v>
      </c>
      <c r="D66" s="16" t="s">
        <v>134</v>
      </c>
      <c r="E66" s="56">
        <v>44427</v>
      </c>
      <c r="F66" s="57">
        <v>49952.5</v>
      </c>
      <c r="G66" s="17">
        <f t="shared" si="0"/>
        <v>44457</v>
      </c>
      <c r="H66" s="39">
        <f t="shared" si="1"/>
        <v>49952.5</v>
      </c>
      <c r="I66" s="19">
        <f t="shared" si="2"/>
        <v>0</v>
      </c>
      <c r="J66" s="20" t="s">
        <v>9</v>
      </c>
      <c r="K66" s="3"/>
    </row>
    <row r="67" spans="2:11" s="2" customFormat="1" ht="28.5" x14ac:dyDescent="0.25">
      <c r="B67" s="52" t="s">
        <v>121</v>
      </c>
      <c r="C67" s="55" t="s">
        <v>320</v>
      </c>
      <c r="D67" s="16" t="s">
        <v>136</v>
      </c>
      <c r="E67" s="56">
        <v>44427</v>
      </c>
      <c r="F67" s="57">
        <v>6158</v>
      </c>
      <c r="G67" s="17">
        <f t="shared" si="0"/>
        <v>44457</v>
      </c>
      <c r="H67" s="39">
        <f t="shared" si="1"/>
        <v>6158</v>
      </c>
      <c r="I67" s="19">
        <f t="shared" si="2"/>
        <v>0</v>
      </c>
      <c r="J67" s="20" t="s">
        <v>9</v>
      </c>
      <c r="K67" s="3"/>
    </row>
    <row r="68" spans="2:11" s="2" customFormat="1" x14ac:dyDescent="0.25">
      <c r="B68" s="52" t="s">
        <v>252</v>
      </c>
      <c r="C68" s="55" t="s">
        <v>321</v>
      </c>
      <c r="D68" s="16" t="s">
        <v>138</v>
      </c>
      <c r="E68" s="56">
        <v>44427</v>
      </c>
      <c r="F68" s="57">
        <v>9440</v>
      </c>
      <c r="G68" s="17">
        <f t="shared" si="0"/>
        <v>44457</v>
      </c>
      <c r="H68" s="39">
        <f t="shared" si="1"/>
        <v>9440</v>
      </c>
      <c r="I68" s="19">
        <f t="shared" si="2"/>
        <v>0</v>
      </c>
      <c r="J68" s="20" t="s">
        <v>9</v>
      </c>
      <c r="K68" s="3"/>
    </row>
    <row r="69" spans="2:11" s="2" customFormat="1" x14ac:dyDescent="0.25">
      <c r="B69" s="52" t="s">
        <v>253</v>
      </c>
      <c r="C69" s="55" t="s">
        <v>322</v>
      </c>
      <c r="D69" s="16" t="s">
        <v>141</v>
      </c>
      <c r="E69" s="56">
        <v>44427</v>
      </c>
      <c r="F69" s="57">
        <v>164660.47</v>
      </c>
      <c r="G69" s="17">
        <f t="shared" si="0"/>
        <v>44457</v>
      </c>
      <c r="H69" s="39">
        <f t="shared" si="1"/>
        <v>164660.47</v>
      </c>
      <c r="I69" s="19">
        <f t="shared" si="2"/>
        <v>0</v>
      </c>
      <c r="J69" s="20" t="s">
        <v>9</v>
      </c>
      <c r="K69" s="3"/>
    </row>
    <row r="70" spans="2:11" s="2" customFormat="1" x14ac:dyDescent="0.25">
      <c r="B70" s="52" t="s">
        <v>253</v>
      </c>
      <c r="C70" s="55" t="s">
        <v>323</v>
      </c>
      <c r="D70" s="16" t="s">
        <v>144</v>
      </c>
      <c r="E70" s="56">
        <v>44427</v>
      </c>
      <c r="F70" s="57">
        <v>4601.83</v>
      </c>
      <c r="G70" s="17">
        <f t="shared" si="0"/>
        <v>44457</v>
      </c>
      <c r="H70" s="39">
        <f t="shared" si="1"/>
        <v>4601.83</v>
      </c>
      <c r="I70" s="19">
        <f t="shared" si="2"/>
        <v>0</v>
      </c>
      <c r="J70" s="20" t="s">
        <v>9</v>
      </c>
      <c r="K70" s="3"/>
    </row>
    <row r="71" spans="2:11" s="2" customFormat="1" x14ac:dyDescent="0.25">
      <c r="B71" s="52" t="s">
        <v>253</v>
      </c>
      <c r="C71" s="55" t="s">
        <v>324</v>
      </c>
      <c r="D71" s="16" t="s">
        <v>146</v>
      </c>
      <c r="E71" s="56">
        <v>44427</v>
      </c>
      <c r="F71" s="57">
        <v>251398.88</v>
      </c>
      <c r="G71" s="17">
        <f t="shared" si="0"/>
        <v>44457</v>
      </c>
      <c r="H71" s="39">
        <f t="shared" si="1"/>
        <v>251398.88</v>
      </c>
      <c r="I71" s="19">
        <f t="shared" si="2"/>
        <v>0</v>
      </c>
      <c r="J71" s="20" t="s">
        <v>9</v>
      </c>
      <c r="K71" s="3"/>
    </row>
    <row r="72" spans="2:11" s="2" customFormat="1" x14ac:dyDescent="0.25">
      <c r="B72" s="52" t="s">
        <v>253</v>
      </c>
      <c r="C72" s="55" t="s">
        <v>325</v>
      </c>
      <c r="D72" s="16" t="s">
        <v>148</v>
      </c>
      <c r="E72" s="56">
        <v>44427</v>
      </c>
      <c r="F72" s="57">
        <v>54506.78</v>
      </c>
      <c r="G72" s="17">
        <f t="shared" si="0"/>
        <v>44457</v>
      </c>
      <c r="H72" s="39">
        <f t="shared" si="1"/>
        <v>54506.78</v>
      </c>
      <c r="I72" s="19">
        <f t="shared" si="2"/>
        <v>0</v>
      </c>
      <c r="J72" s="20" t="s">
        <v>9</v>
      </c>
      <c r="K72" s="3"/>
    </row>
    <row r="73" spans="2:11" s="2" customFormat="1" x14ac:dyDescent="0.25">
      <c r="B73" s="52" t="s">
        <v>121</v>
      </c>
      <c r="C73" s="55" t="s">
        <v>326</v>
      </c>
      <c r="D73" s="16" t="s">
        <v>150</v>
      </c>
      <c r="E73" s="56">
        <v>44427</v>
      </c>
      <c r="F73" s="57">
        <v>6075.73</v>
      </c>
      <c r="G73" s="17">
        <f t="shared" si="0"/>
        <v>44457</v>
      </c>
      <c r="H73" s="39">
        <f t="shared" si="1"/>
        <v>6075.73</v>
      </c>
      <c r="I73" s="19">
        <f t="shared" si="2"/>
        <v>0</v>
      </c>
      <c r="J73" s="20" t="s">
        <v>10</v>
      </c>
      <c r="K73" s="3"/>
    </row>
    <row r="74" spans="2:11" s="2" customFormat="1" x14ac:dyDescent="0.25">
      <c r="B74" s="52" t="s">
        <v>254</v>
      </c>
      <c r="C74" s="55" t="s">
        <v>327</v>
      </c>
      <c r="D74" s="16" t="s">
        <v>152</v>
      </c>
      <c r="E74" s="56">
        <v>44427</v>
      </c>
      <c r="F74" s="57">
        <v>7323.07</v>
      </c>
      <c r="G74" s="17">
        <f t="shared" ref="G74:G90" si="3">E74+30</f>
        <v>44457</v>
      </c>
      <c r="H74" s="39">
        <f t="shared" ref="H74:H90" si="4">+F74</f>
        <v>7323.07</v>
      </c>
      <c r="I74" s="19">
        <f t="shared" ref="I74:I90" si="5">+F74-H74</f>
        <v>0</v>
      </c>
      <c r="J74" s="20" t="s">
        <v>9</v>
      </c>
      <c r="K74" s="3"/>
    </row>
    <row r="75" spans="2:11" x14ac:dyDescent="0.25">
      <c r="B75" s="52" t="s">
        <v>139</v>
      </c>
      <c r="C75" s="55" t="s">
        <v>328</v>
      </c>
      <c r="D75" s="16" t="s">
        <v>153</v>
      </c>
      <c r="E75" s="56">
        <v>44427</v>
      </c>
      <c r="F75" s="57">
        <v>2542.63</v>
      </c>
      <c r="G75" s="17">
        <f t="shared" si="3"/>
        <v>44457</v>
      </c>
      <c r="H75" s="39">
        <f t="shared" si="4"/>
        <v>2542.63</v>
      </c>
      <c r="I75" s="19">
        <f t="shared" si="5"/>
        <v>0</v>
      </c>
      <c r="J75" s="20" t="s">
        <v>9</v>
      </c>
      <c r="K75" s="2"/>
    </row>
    <row r="76" spans="2:11" x14ac:dyDescent="0.25">
      <c r="B76" s="52" t="s">
        <v>255</v>
      </c>
      <c r="C76" s="55" t="s">
        <v>329</v>
      </c>
      <c r="D76" s="16" t="s">
        <v>155</v>
      </c>
      <c r="E76" s="56">
        <v>44431</v>
      </c>
      <c r="F76" s="57">
        <v>3750721.93</v>
      </c>
      <c r="G76" s="17">
        <f t="shared" si="3"/>
        <v>44461</v>
      </c>
      <c r="H76" s="39">
        <f t="shared" si="4"/>
        <v>3750721.93</v>
      </c>
      <c r="I76" s="19">
        <f t="shared" si="5"/>
        <v>0</v>
      </c>
      <c r="J76" s="20" t="s">
        <v>9</v>
      </c>
      <c r="K76" s="2"/>
    </row>
    <row r="77" spans="2:11" x14ac:dyDescent="0.25">
      <c r="B77" s="52" t="s">
        <v>255</v>
      </c>
      <c r="C77" s="55" t="s">
        <v>330</v>
      </c>
      <c r="D77" s="16" t="s">
        <v>158</v>
      </c>
      <c r="E77" s="56">
        <v>44431</v>
      </c>
      <c r="F77" s="57">
        <v>171282.23</v>
      </c>
      <c r="G77" s="17">
        <f t="shared" si="3"/>
        <v>44461</v>
      </c>
      <c r="H77" s="39">
        <f t="shared" si="4"/>
        <v>171282.23</v>
      </c>
      <c r="I77" s="19">
        <v>0</v>
      </c>
      <c r="J77" s="20" t="s">
        <v>9</v>
      </c>
      <c r="K77" s="2"/>
    </row>
    <row r="78" spans="2:11" x14ac:dyDescent="0.25">
      <c r="B78" s="52" t="s">
        <v>255</v>
      </c>
      <c r="C78" s="55" t="s">
        <v>331</v>
      </c>
      <c r="D78" s="16" t="s">
        <v>161</v>
      </c>
      <c r="E78" s="56">
        <v>44431</v>
      </c>
      <c r="F78" s="57">
        <v>35400</v>
      </c>
      <c r="G78" s="17">
        <f t="shared" si="3"/>
        <v>44461</v>
      </c>
      <c r="H78" s="39">
        <f t="shared" si="4"/>
        <v>35400</v>
      </c>
      <c r="I78" s="19">
        <f t="shared" si="5"/>
        <v>0</v>
      </c>
      <c r="J78" s="20" t="s">
        <v>9</v>
      </c>
      <c r="K78" s="2"/>
    </row>
    <row r="79" spans="2:11" ht="28.5" x14ac:dyDescent="0.25">
      <c r="B79" s="52" t="s">
        <v>255</v>
      </c>
      <c r="C79" s="55" t="s">
        <v>332</v>
      </c>
      <c r="D79" s="16" t="s">
        <v>163</v>
      </c>
      <c r="E79" s="56">
        <v>44431</v>
      </c>
      <c r="F79" s="57">
        <v>122039.05</v>
      </c>
      <c r="G79" s="17">
        <f t="shared" si="3"/>
        <v>44461</v>
      </c>
      <c r="H79" s="39">
        <f t="shared" si="4"/>
        <v>122039.05</v>
      </c>
      <c r="I79" s="19">
        <f t="shared" si="5"/>
        <v>0</v>
      </c>
      <c r="J79" s="20" t="s">
        <v>9</v>
      </c>
      <c r="K79" s="2"/>
    </row>
    <row r="80" spans="2:11" ht="28.5" x14ac:dyDescent="0.25">
      <c r="B80" s="52" t="s">
        <v>255</v>
      </c>
      <c r="C80" s="55" t="s">
        <v>333</v>
      </c>
      <c r="D80" s="16" t="s">
        <v>166</v>
      </c>
      <c r="E80" s="56">
        <v>44431</v>
      </c>
      <c r="F80" s="57">
        <v>309998.40000000002</v>
      </c>
      <c r="G80" s="17">
        <f t="shared" si="3"/>
        <v>44461</v>
      </c>
      <c r="H80" s="39">
        <f t="shared" si="4"/>
        <v>309998.40000000002</v>
      </c>
      <c r="I80" s="19">
        <f t="shared" si="5"/>
        <v>0</v>
      </c>
      <c r="J80" s="20" t="s">
        <v>9</v>
      </c>
      <c r="K80" s="2"/>
    </row>
    <row r="81" spans="2:11" x14ac:dyDescent="0.25">
      <c r="B81" s="52" t="s">
        <v>255</v>
      </c>
      <c r="C81" s="55" t="s">
        <v>334</v>
      </c>
      <c r="D81" s="16" t="s">
        <v>168</v>
      </c>
      <c r="E81" s="56">
        <v>44431</v>
      </c>
      <c r="F81" s="57">
        <v>7080</v>
      </c>
      <c r="G81" s="17">
        <f t="shared" si="3"/>
        <v>44461</v>
      </c>
      <c r="H81" s="39">
        <f t="shared" si="4"/>
        <v>7080</v>
      </c>
      <c r="I81" s="19">
        <f t="shared" si="5"/>
        <v>0</v>
      </c>
      <c r="J81" s="20" t="s">
        <v>9</v>
      </c>
      <c r="K81" s="2"/>
    </row>
    <row r="82" spans="2:11" x14ac:dyDescent="0.25">
      <c r="B82" s="52" t="s">
        <v>255</v>
      </c>
      <c r="C82" s="55" t="s">
        <v>335</v>
      </c>
      <c r="D82" s="16" t="s">
        <v>171</v>
      </c>
      <c r="E82" s="56">
        <v>44431</v>
      </c>
      <c r="F82" s="57">
        <v>11500.01</v>
      </c>
      <c r="G82" s="17">
        <f t="shared" si="3"/>
        <v>44461</v>
      </c>
      <c r="H82" s="39">
        <f t="shared" si="4"/>
        <v>11500.01</v>
      </c>
      <c r="I82" s="19">
        <f t="shared" si="5"/>
        <v>0</v>
      </c>
      <c r="J82" s="20" t="s">
        <v>9</v>
      </c>
      <c r="K82" s="2"/>
    </row>
    <row r="83" spans="2:11" ht="28.5" x14ac:dyDescent="0.25">
      <c r="B83" s="52" t="s">
        <v>256</v>
      </c>
      <c r="C83" s="55" t="s">
        <v>336</v>
      </c>
      <c r="D83" s="16" t="s">
        <v>172</v>
      </c>
      <c r="E83" s="56">
        <v>44431</v>
      </c>
      <c r="F83" s="57">
        <v>543071.47</v>
      </c>
      <c r="G83" s="17">
        <f t="shared" si="3"/>
        <v>44461</v>
      </c>
      <c r="H83" s="39">
        <f t="shared" si="4"/>
        <v>543071.47</v>
      </c>
      <c r="I83" s="19">
        <f t="shared" si="5"/>
        <v>0</v>
      </c>
      <c r="J83" s="20" t="s">
        <v>9</v>
      </c>
      <c r="K83" s="2"/>
    </row>
    <row r="84" spans="2:11" x14ac:dyDescent="0.25">
      <c r="B84" s="52" t="s">
        <v>256</v>
      </c>
      <c r="C84" s="55" t="s">
        <v>337</v>
      </c>
      <c r="D84" s="16" t="s">
        <v>175</v>
      </c>
      <c r="E84" s="56">
        <v>44431</v>
      </c>
      <c r="F84" s="57">
        <v>38232</v>
      </c>
      <c r="G84" s="17">
        <f t="shared" si="3"/>
        <v>44461</v>
      </c>
      <c r="H84" s="39">
        <f t="shared" si="4"/>
        <v>38232</v>
      </c>
      <c r="I84" s="19">
        <f t="shared" si="5"/>
        <v>0</v>
      </c>
      <c r="J84" s="20" t="s">
        <v>9</v>
      </c>
      <c r="K84" s="2"/>
    </row>
    <row r="85" spans="2:11" x14ac:dyDescent="0.25">
      <c r="B85" s="52" t="s">
        <v>257</v>
      </c>
      <c r="C85" s="55" t="s">
        <v>338</v>
      </c>
      <c r="D85" s="16" t="s">
        <v>178</v>
      </c>
      <c r="E85" s="56">
        <v>44431</v>
      </c>
      <c r="F85" s="57">
        <v>282269.19</v>
      </c>
      <c r="G85" s="17">
        <f t="shared" si="3"/>
        <v>44461</v>
      </c>
      <c r="H85" s="39">
        <f t="shared" si="4"/>
        <v>282269.19</v>
      </c>
      <c r="I85" s="19">
        <f t="shared" si="5"/>
        <v>0</v>
      </c>
      <c r="J85" s="20" t="s">
        <v>9</v>
      </c>
      <c r="K85" s="2"/>
    </row>
    <row r="86" spans="2:11" x14ac:dyDescent="0.25">
      <c r="B86" s="52" t="s">
        <v>258</v>
      </c>
      <c r="C86" s="55" t="s">
        <v>339</v>
      </c>
      <c r="D86" s="16" t="s">
        <v>80</v>
      </c>
      <c r="E86" s="56">
        <v>44431</v>
      </c>
      <c r="F86" s="57">
        <v>467263.95</v>
      </c>
      <c r="G86" s="17">
        <f t="shared" si="3"/>
        <v>44461</v>
      </c>
      <c r="H86" s="39">
        <f t="shared" si="4"/>
        <v>467263.95</v>
      </c>
      <c r="I86" s="19">
        <f t="shared" si="5"/>
        <v>0</v>
      </c>
      <c r="J86" s="20" t="s">
        <v>9</v>
      </c>
      <c r="K86" s="2"/>
    </row>
    <row r="87" spans="2:11" x14ac:dyDescent="0.25">
      <c r="B87" s="52" t="s">
        <v>258</v>
      </c>
      <c r="C87" s="55" t="s">
        <v>340</v>
      </c>
      <c r="D87" s="16" t="s">
        <v>183</v>
      </c>
      <c r="E87" s="56">
        <v>44431</v>
      </c>
      <c r="F87" s="57">
        <v>131111.10999999999</v>
      </c>
      <c r="G87" s="17">
        <f t="shared" si="3"/>
        <v>44461</v>
      </c>
      <c r="H87" s="39">
        <f t="shared" si="4"/>
        <v>131111.10999999999</v>
      </c>
      <c r="I87" s="19">
        <f t="shared" si="5"/>
        <v>0</v>
      </c>
      <c r="J87" s="20" t="s">
        <v>9</v>
      </c>
      <c r="K87" s="2"/>
    </row>
    <row r="88" spans="2:11" x14ac:dyDescent="0.25">
      <c r="B88" s="52" t="s">
        <v>242</v>
      </c>
      <c r="C88" s="55" t="s">
        <v>341</v>
      </c>
      <c r="D88" s="16" t="s">
        <v>186</v>
      </c>
      <c r="E88" s="56">
        <v>44432</v>
      </c>
      <c r="F88" s="57">
        <v>49500</v>
      </c>
      <c r="G88" s="17">
        <f t="shared" si="3"/>
        <v>44462</v>
      </c>
      <c r="H88" s="39">
        <f t="shared" si="4"/>
        <v>49500</v>
      </c>
      <c r="I88" s="19">
        <f t="shared" si="5"/>
        <v>0</v>
      </c>
      <c r="J88" s="20" t="s">
        <v>10</v>
      </c>
      <c r="K88" s="2"/>
    </row>
    <row r="89" spans="2:11" x14ac:dyDescent="0.25">
      <c r="B89" s="52" t="s">
        <v>169</v>
      </c>
      <c r="C89" s="55" t="s">
        <v>343</v>
      </c>
      <c r="D89" s="16" t="s">
        <v>189</v>
      </c>
      <c r="E89" s="56">
        <v>44432</v>
      </c>
      <c r="F89" s="57">
        <v>146627.39000000001</v>
      </c>
      <c r="G89" s="17">
        <f t="shared" si="3"/>
        <v>44462</v>
      </c>
      <c r="H89" s="39">
        <f t="shared" si="4"/>
        <v>146627.39000000001</v>
      </c>
      <c r="I89" s="19">
        <f t="shared" si="5"/>
        <v>0</v>
      </c>
      <c r="J89" s="20" t="s">
        <v>9</v>
      </c>
      <c r="K89" s="2"/>
    </row>
    <row r="90" spans="2:11" ht="30" x14ac:dyDescent="0.25">
      <c r="B90" s="52" t="s">
        <v>169</v>
      </c>
      <c r="C90" s="7" t="s">
        <v>342</v>
      </c>
      <c r="D90" s="16" t="s">
        <v>191</v>
      </c>
      <c r="E90" s="56">
        <v>44432</v>
      </c>
      <c r="F90" s="57">
        <v>146627.39000000001</v>
      </c>
      <c r="G90" s="17">
        <f t="shared" si="3"/>
        <v>44462</v>
      </c>
      <c r="H90" s="39">
        <f t="shared" si="4"/>
        <v>146627.39000000001</v>
      </c>
      <c r="I90" s="19">
        <f t="shared" si="5"/>
        <v>0</v>
      </c>
      <c r="J90" s="20" t="s">
        <v>9</v>
      </c>
      <c r="K90" s="2"/>
    </row>
    <row r="91" spans="2:11" s="38" customFormat="1" ht="16.5" thickBot="1" x14ac:dyDescent="0.3">
      <c r="B91" s="52" t="s">
        <v>258</v>
      </c>
      <c r="C91" s="45"/>
      <c r="D91" s="24"/>
      <c r="E91" s="56">
        <v>44433</v>
      </c>
      <c r="F91" s="26">
        <f>SUM(F10:F90)</f>
        <v>16513285.240000002</v>
      </c>
      <c r="G91" s="26"/>
      <c r="H91" s="26">
        <f>SUM(H10:H90)</f>
        <v>16513285.240000002</v>
      </c>
      <c r="I91" s="26">
        <f>SUM(I10:I90)</f>
        <v>0</v>
      </c>
      <c r="J91" s="27"/>
    </row>
    <row r="92" spans="2:11" x14ac:dyDescent="0.25">
      <c r="B92" s="52" t="s">
        <v>259</v>
      </c>
      <c r="E92" s="56">
        <v>44434</v>
      </c>
      <c r="F92" s="7"/>
    </row>
    <row r="93" spans="2:11" x14ac:dyDescent="0.25">
      <c r="B93" s="52" t="s">
        <v>260</v>
      </c>
      <c r="E93" s="56">
        <v>44435</v>
      </c>
      <c r="F93" s="7"/>
      <c r="H93" s="28"/>
    </row>
    <row r="94" spans="2:11" x14ac:dyDescent="0.25">
      <c r="B94" s="52" t="s">
        <v>180</v>
      </c>
      <c r="E94" s="56">
        <v>44438</v>
      </c>
      <c r="F94" s="7"/>
    </row>
    <row r="95" spans="2:11" x14ac:dyDescent="0.25">
      <c r="B95" s="52" t="s">
        <v>181</v>
      </c>
      <c r="E95" s="56">
        <v>44439</v>
      </c>
      <c r="F95" s="7"/>
    </row>
    <row r="96" spans="2:11" x14ac:dyDescent="0.25">
      <c r="B96" s="52" t="s">
        <v>184</v>
      </c>
      <c r="E96" s="56">
        <v>44439</v>
      </c>
      <c r="F96" s="7"/>
    </row>
    <row r="97" spans="2:10" x14ac:dyDescent="0.25">
      <c r="B97" s="52" t="s">
        <v>187</v>
      </c>
      <c r="E97" s="56">
        <v>44439</v>
      </c>
      <c r="F97" s="7"/>
    </row>
    <row r="98" spans="2:10" ht="15.75" x14ac:dyDescent="0.25">
      <c r="B98" s="52" t="s">
        <v>261</v>
      </c>
      <c r="C98" s="30"/>
      <c r="E98" s="56">
        <v>44435</v>
      </c>
      <c r="F98" s="31"/>
      <c r="H98" s="32"/>
      <c r="I98" s="9"/>
    </row>
    <row r="99" spans="2:10" ht="23.25" x14ac:dyDescent="0.25">
      <c r="B99" s="53"/>
      <c r="C99" s="145"/>
      <c r="D99" s="145"/>
      <c r="E99" s="145"/>
      <c r="F99" s="145"/>
      <c r="G99" s="145"/>
      <c r="H99" s="145"/>
      <c r="I99" s="145"/>
      <c r="J99" s="145"/>
    </row>
    <row r="100" spans="2:10" ht="23.25" x14ac:dyDescent="0.25">
      <c r="C100" s="145"/>
      <c r="D100" s="145"/>
      <c r="E100" s="145"/>
      <c r="F100" s="145"/>
      <c r="G100" s="145"/>
      <c r="H100" s="145"/>
      <c r="I100" s="145"/>
      <c r="J100" s="145"/>
    </row>
    <row r="101" spans="2:10" ht="18" x14ac:dyDescent="0.25">
      <c r="C101" s="33"/>
      <c r="D101" s="34"/>
      <c r="E101" s="35"/>
      <c r="F101" s="34"/>
      <c r="G101" s="35"/>
      <c r="H101" s="36"/>
      <c r="I101" s="37"/>
    </row>
  </sheetData>
  <sheetProtection insertRows="0" deleteRows="0" sort="0"/>
  <protectedRanges>
    <protectedRange sqref="C5" name="Rango2_1"/>
  </protectedRanges>
  <mergeCells count="11">
    <mergeCell ref="C99:J99"/>
    <mergeCell ref="C100:J100"/>
    <mergeCell ref="C5:J5"/>
    <mergeCell ref="C8:C9"/>
    <mergeCell ref="D8:D9"/>
    <mergeCell ref="E8:E9"/>
    <mergeCell ref="F8:F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0"/>
  <sheetViews>
    <sheetView topLeftCell="B1" zoomScale="80" zoomScaleNormal="80" zoomScalePageLayoutView="60" workbookViewId="0">
      <selection activeCell="J95" sqref="B1:K95"/>
    </sheetView>
  </sheetViews>
  <sheetFormatPr baseColWidth="10" defaultRowHeight="15" x14ac:dyDescent="0.25"/>
  <cols>
    <col min="1" max="1" width="4.28515625" style="2" hidden="1" customWidth="1"/>
    <col min="2" max="2" width="51.85546875" style="2" customWidth="1"/>
    <col min="3" max="3" width="183.42578125" style="58" bestFit="1" customWidth="1"/>
    <col min="4" max="4" width="20.5703125" style="58" bestFit="1" customWidth="1"/>
    <col min="5" max="5" width="12.28515625" style="59" customWidth="1"/>
    <col min="6" max="6" width="21.42578125" style="60" customWidth="1"/>
    <col min="7" max="7" width="16.7109375" style="59" customWidth="1"/>
    <col min="8" max="8" width="20.5703125" style="61" customWidth="1"/>
    <col min="9" max="9" width="17" style="9" customWidth="1"/>
    <col min="10" max="10" width="13.42578125" style="62" customWidth="1"/>
    <col min="11" max="16384" width="11.42578125" style="2"/>
  </cols>
  <sheetData>
    <row r="5" spans="1:11" ht="18" x14ac:dyDescent="0.25">
      <c r="C5" s="156" t="s">
        <v>19</v>
      </c>
      <c r="D5" s="156"/>
      <c r="E5" s="156"/>
      <c r="F5" s="156"/>
      <c r="G5" s="156"/>
      <c r="H5" s="156"/>
      <c r="I5" s="156"/>
      <c r="J5" s="156"/>
      <c r="K5" s="156"/>
    </row>
    <row r="7" spans="1:11" ht="15.75" thickBot="1" x14ac:dyDescent="0.3">
      <c r="K7" s="3"/>
    </row>
    <row r="8" spans="1:11" s="71" customFormat="1" ht="15" customHeight="1" x14ac:dyDescent="0.25">
      <c r="A8" s="4"/>
      <c r="B8" s="150" t="s">
        <v>1</v>
      </c>
      <c r="C8" s="146" t="s">
        <v>0</v>
      </c>
      <c r="D8" s="148" t="s">
        <v>2</v>
      </c>
      <c r="E8" s="146" t="s">
        <v>3</v>
      </c>
      <c r="F8" s="146" t="s">
        <v>4</v>
      </c>
      <c r="G8" s="146" t="s">
        <v>7</v>
      </c>
      <c r="H8" s="152" t="s">
        <v>5</v>
      </c>
      <c r="I8" s="152" t="s">
        <v>6</v>
      </c>
      <c r="J8" s="154" t="s">
        <v>8</v>
      </c>
      <c r="K8" s="5"/>
    </row>
    <row r="9" spans="1:11" s="71" customFormat="1" ht="15.75" customHeight="1" x14ac:dyDescent="0.25">
      <c r="A9" s="4"/>
      <c r="B9" s="151"/>
      <c r="C9" s="147"/>
      <c r="D9" s="149"/>
      <c r="E9" s="147"/>
      <c r="F9" s="147"/>
      <c r="G9" s="147"/>
      <c r="H9" s="153"/>
      <c r="I9" s="153"/>
      <c r="J9" s="155"/>
      <c r="K9" s="5"/>
    </row>
    <row r="10" spans="1:11" ht="28.5" x14ac:dyDescent="0.25">
      <c r="B10" s="16" t="s">
        <v>262</v>
      </c>
      <c r="C10" s="16" t="s">
        <v>363</v>
      </c>
      <c r="D10" s="16" t="s">
        <v>14</v>
      </c>
      <c r="E10" s="63">
        <v>44412</v>
      </c>
      <c r="F10" s="64">
        <v>160000</v>
      </c>
      <c r="G10" s="17">
        <f t="shared" ref="G10:G73" si="0">E10+30</f>
        <v>44442</v>
      </c>
      <c r="H10" s="18">
        <f t="shared" ref="H10:H73" si="1">+F10</f>
        <v>160000</v>
      </c>
      <c r="I10" s="19">
        <f t="shared" ref="I10:I73" si="2">+F10-H10</f>
        <v>0</v>
      </c>
      <c r="J10" s="20" t="s">
        <v>9</v>
      </c>
      <c r="K10" s="3"/>
    </row>
    <row r="11" spans="1:11" ht="28.5" x14ac:dyDescent="0.25">
      <c r="B11" s="16" t="s">
        <v>229</v>
      </c>
      <c r="C11" s="16" t="s">
        <v>347</v>
      </c>
      <c r="D11" s="16" t="s">
        <v>17</v>
      </c>
      <c r="E11" s="63">
        <v>44412</v>
      </c>
      <c r="F11" s="64">
        <v>10499.58</v>
      </c>
      <c r="G11" s="17">
        <f t="shared" si="0"/>
        <v>44442</v>
      </c>
      <c r="H11" s="18">
        <f t="shared" si="1"/>
        <v>10499.58</v>
      </c>
      <c r="I11" s="19">
        <f t="shared" si="2"/>
        <v>0</v>
      </c>
      <c r="J11" s="20" t="s">
        <v>10</v>
      </c>
      <c r="K11" s="3"/>
    </row>
    <row r="12" spans="1:11" ht="28.5" x14ac:dyDescent="0.25">
      <c r="B12" s="16" t="s">
        <v>229</v>
      </c>
      <c r="C12" s="16" t="s">
        <v>265</v>
      </c>
      <c r="D12" s="16" t="s">
        <v>18</v>
      </c>
      <c r="E12" s="63">
        <v>44412</v>
      </c>
      <c r="F12" s="64">
        <v>11800</v>
      </c>
      <c r="G12" s="17">
        <f t="shared" si="0"/>
        <v>44442</v>
      </c>
      <c r="H12" s="18">
        <f t="shared" si="1"/>
        <v>11800</v>
      </c>
      <c r="I12" s="19">
        <f t="shared" si="2"/>
        <v>0</v>
      </c>
      <c r="J12" s="20" t="s">
        <v>9</v>
      </c>
      <c r="K12" s="3"/>
    </row>
    <row r="13" spans="1:11" ht="28.5" x14ac:dyDescent="0.25">
      <c r="B13" s="16" t="s">
        <v>230</v>
      </c>
      <c r="C13" s="16" t="s">
        <v>266</v>
      </c>
      <c r="D13" s="16" t="s">
        <v>204</v>
      </c>
      <c r="E13" s="63">
        <v>44412</v>
      </c>
      <c r="F13" s="64">
        <v>1081075.8</v>
      </c>
      <c r="G13" s="17">
        <f t="shared" si="0"/>
        <v>44442</v>
      </c>
      <c r="H13" s="18">
        <f t="shared" si="1"/>
        <v>1081075.8</v>
      </c>
      <c r="I13" s="19">
        <f t="shared" si="2"/>
        <v>0</v>
      </c>
      <c r="J13" s="20" t="s">
        <v>9</v>
      </c>
      <c r="K13" s="3"/>
    </row>
    <row r="14" spans="1:11" ht="28.5" x14ac:dyDescent="0.25">
      <c r="B14" s="16" t="s">
        <v>21</v>
      </c>
      <c r="C14" s="16" t="s">
        <v>267</v>
      </c>
      <c r="D14" s="16" t="s">
        <v>23</v>
      </c>
      <c r="E14" s="63">
        <v>44414</v>
      </c>
      <c r="F14" s="64">
        <v>18575.09</v>
      </c>
      <c r="G14" s="17">
        <f t="shared" si="0"/>
        <v>44444</v>
      </c>
      <c r="H14" s="18">
        <f t="shared" si="1"/>
        <v>18575.09</v>
      </c>
      <c r="I14" s="19">
        <f t="shared" si="2"/>
        <v>0</v>
      </c>
      <c r="J14" s="20" t="s">
        <v>9</v>
      </c>
      <c r="K14" s="3"/>
    </row>
    <row r="15" spans="1:11" ht="28.5" x14ac:dyDescent="0.25">
      <c r="B15" s="16" t="s">
        <v>24</v>
      </c>
      <c r="C15" s="16" t="s">
        <v>268</v>
      </c>
      <c r="D15" s="16" t="s">
        <v>26</v>
      </c>
      <c r="E15" s="63">
        <v>44414</v>
      </c>
      <c r="F15" s="64">
        <v>81420</v>
      </c>
      <c r="G15" s="17">
        <f t="shared" si="0"/>
        <v>44444</v>
      </c>
      <c r="H15" s="18">
        <f t="shared" si="1"/>
        <v>81420</v>
      </c>
      <c r="I15" s="19">
        <f t="shared" si="2"/>
        <v>0</v>
      </c>
      <c r="J15" s="20" t="s">
        <v>9</v>
      </c>
      <c r="K15" s="3"/>
    </row>
    <row r="16" spans="1:11" ht="28.5" x14ac:dyDescent="0.25">
      <c r="B16" s="16" t="s">
        <v>27</v>
      </c>
      <c r="C16" s="16" t="s">
        <v>364</v>
      </c>
      <c r="D16" s="16" t="s">
        <v>28</v>
      </c>
      <c r="E16" s="63">
        <v>44417</v>
      </c>
      <c r="F16" s="64">
        <v>58344.639999999999</v>
      </c>
      <c r="G16" s="17">
        <f t="shared" si="0"/>
        <v>44447</v>
      </c>
      <c r="H16" s="18">
        <f t="shared" si="1"/>
        <v>58344.639999999999</v>
      </c>
      <c r="I16" s="19">
        <f t="shared" si="2"/>
        <v>0</v>
      </c>
      <c r="J16" s="20" t="s">
        <v>9</v>
      </c>
      <c r="K16" s="3"/>
    </row>
    <row r="17" spans="2:11" ht="28.5" x14ac:dyDescent="0.25">
      <c r="B17" s="16" t="s">
        <v>29</v>
      </c>
      <c r="C17" s="16" t="s">
        <v>349</v>
      </c>
      <c r="D17" s="16" t="s">
        <v>30</v>
      </c>
      <c r="E17" s="63">
        <v>44417</v>
      </c>
      <c r="F17" s="64">
        <v>26780.27</v>
      </c>
      <c r="G17" s="17">
        <f t="shared" si="0"/>
        <v>44447</v>
      </c>
      <c r="H17" s="18">
        <f t="shared" si="1"/>
        <v>26780.27</v>
      </c>
      <c r="I17" s="19">
        <f t="shared" si="2"/>
        <v>0</v>
      </c>
      <c r="J17" s="20" t="s">
        <v>9</v>
      </c>
      <c r="K17" s="3"/>
    </row>
    <row r="18" spans="2:11" ht="28.5" x14ac:dyDescent="0.25">
      <c r="B18" s="16" t="s">
        <v>231</v>
      </c>
      <c r="C18" s="16" t="s">
        <v>348</v>
      </c>
      <c r="D18" s="16" t="s">
        <v>32</v>
      </c>
      <c r="E18" s="63">
        <v>44417</v>
      </c>
      <c r="F18" s="64">
        <v>130954.36</v>
      </c>
      <c r="G18" s="17">
        <f t="shared" si="0"/>
        <v>44447</v>
      </c>
      <c r="H18" s="18">
        <f t="shared" si="1"/>
        <v>130954.36</v>
      </c>
      <c r="I18" s="19">
        <f t="shared" si="2"/>
        <v>0</v>
      </c>
      <c r="J18" s="20" t="s">
        <v>9</v>
      </c>
      <c r="K18" s="3"/>
    </row>
    <row r="19" spans="2:11" ht="28.5" x14ac:dyDescent="0.25">
      <c r="B19" s="16" t="s">
        <v>33</v>
      </c>
      <c r="C19" s="16" t="s">
        <v>272</v>
      </c>
      <c r="D19" s="16" t="s">
        <v>34</v>
      </c>
      <c r="E19" s="63">
        <v>44417</v>
      </c>
      <c r="F19" s="64">
        <v>129430</v>
      </c>
      <c r="G19" s="17">
        <f t="shared" si="0"/>
        <v>44447</v>
      </c>
      <c r="H19" s="18">
        <f t="shared" si="1"/>
        <v>129430</v>
      </c>
      <c r="I19" s="19">
        <f t="shared" si="2"/>
        <v>0</v>
      </c>
      <c r="J19" s="20" t="s">
        <v>10</v>
      </c>
      <c r="K19" s="3"/>
    </row>
    <row r="20" spans="2:11" ht="28.5" x14ac:dyDescent="0.25">
      <c r="B20" s="16" t="s">
        <v>35</v>
      </c>
      <c r="C20" s="16" t="s">
        <v>273</v>
      </c>
      <c r="D20" s="16" t="s">
        <v>36</v>
      </c>
      <c r="E20" s="63">
        <v>44417</v>
      </c>
      <c r="F20" s="64">
        <v>16520</v>
      </c>
      <c r="G20" s="17">
        <f t="shared" si="0"/>
        <v>44447</v>
      </c>
      <c r="H20" s="18">
        <f t="shared" si="1"/>
        <v>16520</v>
      </c>
      <c r="I20" s="19">
        <f t="shared" si="2"/>
        <v>0</v>
      </c>
      <c r="J20" s="20" t="s">
        <v>9</v>
      </c>
      <c r="K20" s="3"/>
    </row>
    <row r="21" spans="2:11" ht="28.5" x14ac:dyDescent="0.25">
      <c r="B21" s="16" t="s">
        <v>37</v>
      </c>
      <c r="C21" s="16" t="s">
        <v>274</v>
      </c>
      <c r="D21" s="16" t="s">
        <v>40</v>
      </c>
      <c r="E21" s="63">
        <v>44417</v>
      </c>
      <c r="F21" s="64">
        <v>63130</v>
      </c>
      <c r="G21" s="17">
        <f t="shared" si="0"/>
        <v>44447</v>
      </c>
      <c r="H21" s="18">
        <f t="shared" si="1"/>
        <v>63130</v>
      </c>
      <c r="I21" s="19">
        <f t="shared" si="2"/>
        <v>0</v>
      </c>
      <c r="J21" s="20" t="s">
        <v>9</v>
      </c>
      <c r="K21" s="3"/>
    </row>
    <row r="22" spans="2:11" ht="28.5" x14ac:dyDescent="0.25">
      <c r="B22" s="16" t="s">
        <v>232</v>
      </c>
      <c r="C22" s="16" t="s">
        <v>365</v>
      </c>
      <c r="D22" s="16" t="s">
        <v>39</v>
      </c>
      <c r="E22" s="63">
        <v>44417</v>
      </c>
      <c r="F22" s="64">
        <v>4130</v>
      </c>
      <c r="G22" s="17">
        <f t="shared" si="0"/>
        <v>44447</v>
      </c>
      <c r="H22" s="21">
        <f t="shared" si="1"/>
        <v>4130</v>
      </c>
      <c r="I22" s="22">
        <f t="shared" si="2"/>
        <v>0</v>
      </c>
      <c r="J22" s="20" t="s">
        <v>9</v>
      </c>
      <c r="K22" s="3"/>
    </row>
    <row r="23" spans="2:11" ht="28.5" x14ac:dyDescent="0.25">
      <c r="B23" s="16" t="s">
        <v>233</v>
      </c>
      <c r="C23" s="16" t="s">
        <v>276</v>
      </c>
      <c r="D23" s="16" t="s">
        <v>42</v>
      </c>
      <c r="E23" s="63">
        <v>44417</v>
      </c>
      <c r="F23" s="64">
        <v>258489.60000000001</v>
      </c>
      <c r="G23" s="17">
        <f t="shared" si="0"/>
        <v>44447</v>
      </c>
      <c r="H23" s="18">
        <f t="shared" si="1"/>
        <v>258489.60000000001</v>
      </c>
      <c r="I23" s="19">
        <f t="shared" si="2"/>
        <v>0</v>
      </c>
      <c r="J23" s="20" t="s">
        <v>9</v>
      </c>
      <c r="K23" s="3"/>
    </row>
    <row r="24" spans="2:11" ht="28.5" x14ac:dyDescent="0.25">
      <c r="B24" s="16" t="s">
        <v>233</v>
      </c>
      <c r="C24" s="16" t="s">
        <v>277</v>
      </c>
      <c r="D24" s="16" t="s">
        <v>43</v>
      </c>
      <c r="E24" s="63">
        <v>44417</v>
      </c>
      <c r="F24" s="64">
        <v>110037.36</v>
      </c>
      <c r="G24" s="17">
        <f t="shared" si="0"/>
        <v>44447</v>
      </c>
      <c r="H24" s="18">
        <f t="shared" si="1"/>
        <v>110037.36</v>
      </c>
      <c r="I24" s="19">
        <f t="shared" si="2"/>
        <v>0</v>
      </c>
      <c r="J24" s="20" t="s">
        <v>9</v>
      </c>
      <c r="K24" s="3"/>
    </row>
    <row r="25" spans="2:11" ht="28.5" x14ac:dyDescent="0.25">
      <c r="B25" s="16" t="s">
        <v>44</v>
      </c>
      <c r="C25" s="16" t="s">
        <v>278</v>
      </c>
      <c r="D25" s="16" t="s">
        <v>45</v>
      </c>
      <c r="E25" s="63">
        <v>44417</v>
      </c>
      <c r="F25" s="64">
        <v>70800</v>
      </c>
      <c r="G25" s="17">
        <f t="shared" si="0"/>
        <v>44447</v>
      </c>
      <c r="H25" s="18">
        <f t="shared" si="1"/>
        <v>70800</v>
      </c>
      <c r="I25" s="19">
        <f t="shared" si="2"/>
        <v>0</v>
      </c>
      <c r="J25" s="20" t="s">
        <v>10</v>
      </c>
      <c r="K25" s="3"/>
    </row>
    <row r="26" spans="2:11" ht="28.5" x14ac:dyDescent="0.25">
      <c r="B26" s="16" t="s">
        <v>234</v>
      </c>
      <c r="C26" s="16" t="s">
        <v>350</v>
      </c>
      <c r="D26" s="16" t="s">
        <v>47</v>
      </c>
      <c r="E26" s="63">
        <v>44418</v>
      </c>
      <c r="F26" s="64">
        <v>310340</v>
      </c>
      <c r="G26" s="17">
        <f t="shared" si="0"/>
        <v>44448</v>
      </c>
      <c r="H26" s="18">
        <f t="shared" si="1"/>
        <v>310340</v>
      </c>
      <c r="I26" s="19">
        <f t="shared" si="2"/>
        <v>0</v>
      </c>
      <c r="J26" s="20" t="s">
        <v>9</v>
      </c>
      <c r="K26" s="3"/>
    </row>
    <row r="27" spans="2:11" ht="28.5" x14ac:dyDescent="0.25">
      <c r="B27" s="16" t="s">
        <v>235</v>
      </c>
      <c r="C27" s="16" t="s">
        <v>280</v>
      </c>
      <c r="D27" s="16" t="s">
        <v>50</v>
      </c>
      <c r="E27" s="63">
        <v>44418</v>
      </c>
      <c r="F27" s="64">
        <v>156000</v>
      </c>
      <c r="G27" s="17">
        <f t="shared" si="0"/>
        <v>44448</v>
      </c>
      <c r="H27" s="18">
        <f t="shared" si="1"/>
        <v>156000</v>
      </c>
      <c r="I27" s="19">
        <f t="shared" si="2"/>
        <v>0</v>
      </c>
      <c r="J27" s="20" t="s">
        <v>10</v>
      </c>
      <c r="K27" s="3"/>
    </row>
    <row r="28" spans="2:11" ht="28.5" x14ac:dyDescent="0.25">
      <c r="B28" s="16" t="s">
        <v>236</v>
      </c>
      <c r="C28" s="16" t="s">
        <v>281</v>
      </c>
      <c r="D28" s="16" t="s">
        <v>52</v>
      </c>
      <c r="E28" s="63">
        <v>44418</v>
      </c>
      <c r="F28" s="64">
        <v>7566.69</v>
      </c>
      <c r="G28" s="17">
        <f t="shared" si="0"/>
        <v>44448</v>
      </c>
      <c r="H28" s="18">
        <f t="shared" si="1"/>
        <v>7566.69</v>
      </c>
      <c r="I28" s="19">
        <f t="shared" si="2"/>
        <v>0</v>
      </c>
      <c r="J28" s="20" t="s">
        <v>9</v>
      </c>
      <c r="K28" s="3"/>
    </row>
    <row r="29" spans="2:11" ht="28.5" x14ac:dyDescent="0.25">
      <c r="B29" s="16" t="s">
        <v>236</v>
      </c>
      <c r="C29" s="16" t="s">
        <v>282</v>
      </c>
      <c r="D29" s="16" t="s">
        <v>53</v>
      </c>
      <c r="E29" s="63">
        <v>44418</v>
      </c>
      <c r="F29" s="64">
        <v>15384.9</v>
      </c>
      <c r="G29" s="17">
        <f t="shared" si="0"/>
        <v>44448</v>
      </c>
      <c r="H29" s="18">
        <f t="shared" si="1"/>
        <v>15384.9</v>
      </c>
      <c r="I29" s="19">
        <f t="shared" si="2"/>
        <v>0</v>
      </c>
      <c r="J29" s="20" t="s">
        <v>9</v>
      </c>
      <c r="K29" s="3"/>
    </row>
    <row r="30" spans="2:11" ht="28.5" x14ac:dyDescent="0.25">
      <c r="B30" s="16" t="s">
        <v>236</v>
      </c>
      <c r="C30" s="16" t="s">
        <v>283</v>
      </c>
      <c r="D30" s="16" t="s">
        <v>54</v>
      </c>
      <c r="E30" s="63">
        <v>44418</v>
      </c>
      <c r="F30" s="64">
        <v>3902.54</v>
      </c>
      <c r="G30" s="17">
        <f t="shared" si="0"/>
        <v>44448</v>
      </c>
      <c r="H30" s="18">
        <f t="shared" si="1"/>
        <v>3902.54</v>
      </c>
      <c r="I30" s="19">
        <f t="shared" si="2"/>
        <v>0</v>
      </c>
      <c r="J30" s="20" t="s">
        <v>9</v>
      </c>
      <c r="K30" s="3"/>
    </row>
    <row r="31" spans="2:11" ht="28.5" x14ac:dyDescent="0.25">
      <c r="B31" s="16" t="s">
        <v>236</v>
      </c>
      <c r="C31" s="16" t="s">
        <v>284</v>
      </c>
      <c r="D31" s="16" t="s">
        <v>55</v>
      </c>
      <c r="E31" s="63">
        <v>44418</v>
      </c>
      <c r="F31" s="64">
        <v>398801.74</v>
      </c>
      <c r="G31" s="17">
        <f t="shared" si="0"/>
        <v>44448</v>
      </c>
      <c r="H31" s="18">
        <f t="shared" si="1"/>
        <v>398801.74</v>
      </c>
      <c r="I31" s="19">
        <f t="shared" si="2"/>
        <v>0</v>
      </c>
      <c r="J31" s="20" t="s">
        <v>9</v>
      </c>
      <c r="K31" s="3"/>
    </row>
    <row r="32" spans="2:11" ht="28.5" x14ac:dyDescent="0.25">
      <c r="B32" s="16" t="s">
        <v>235</v>
      </c>
      <c r="C32" s="16" t="s">
        <v>285</v>
      </c>
      <c r="D32" s="16" t="s">
        <v>56</v>
      </c>
      <c r="E32" s="63">
        <v>44418</v>
      </c>
      <c r="F32" s="64">
        <v>5964.21</v>
      </c>
      <c r="G32" s="17">
        <f t="shared" si="0"/>
        <v>44448</v>
      </c>
      <c r="H32" s="18">
        <f t="shared" si="1"/>
        <v>5964.21</v>
      </c>
      <c r="I32" s="19">
        <f>+F32-H32</f>
        <v>0</v>
      </c>
      <c r="J32" s="20" t="s">
        <v>9</v>
      </c>
      <c r="K32" s="3"/>
    </row>
    <row r="33" spans="2:11" ht="128.25" x14ac:dyDescent="0.25">
      <c r="B33" s="16" t="s">
        <v>237</v>
      </c>
      <c r="C33" s="16" t="s">
        <v>286</v>
      </c>
      <c r="D33" s="16" t="s">
        <v>58</v>
      </c>
      <c r="E33" s="63">
        <v>44418</v>
      </c>
      <c r="F33" s="64">
        <v>379436.33</v>
      </c>
      <c r="G33" s="17">
        <f t="shared" si="0"/>
        <v>44448</v>
      </c>
      <c r="H33" s="18">
        <f t="shared" si="1"/>
        <v>379436.33</v>
      </c>
      <c r="I33" s="19">
        <f t="shared" si="2"/>
        <v>0</v>
      </c>
      <c r="J33" s="20" t="s">
        <v>9</v>
      </c>
      <c r="K33" s="3"/>
    </row>
    <row r="34" spans="2:11" x14ac:dyDescent="0.25">
      <c r="B34" s="16" t="s">
        <v>234</v>
      </c>
      <c r="C34" s="16" t="s">
        <v>287</v>
      </c>
      <c r="D34" s="16" t="s">
        <v>59</v>
      </c>
      <c r="E34" s="63">
        <v>44418</v>
      </c>
      <c r="F34" s="64">
        <v>89680</v>
      </c>
      <c r="G34" s="17">
        <f t="shared" si="0"/>
        <v>44448</v>
      </c>
      <c r="H34" s="18">
        <f t="shared" si="1"/>
        <v>89680</v>
      </c>
      <c r="I34" s="19">
        <f t="shared" si="2"/>
        <v>0</v>
      </c>
      <c r="J34" s="20" t="s">
        <v>9</v>
      </c>
      <c r="K34" s="3"/>
    </row>
    <row r="35" spans="2:11" x14ac:dyDescent="0.25">
      <c r="B35" s="16" t="s">
        <v>238</v>
      </c>
      <c r="C35" s="16" t="s">
        <v>288</v>
      </c>
      <c r="D35" s="16" t="s">
        <v>61</v>
      </c>
      <c r="E35" s="63">
        <v>44418</v>
      </c>
      <c r="F35" s="64">
        <v>918040</v>
      </c>
      <c r="G35" s="17">
        <f t="shared" si="0"/>
        <v>44448</v>
      </c>
      <c r="H35" s="18">
        <f t="shared" si="1"/>
        <v>918040</v>
      </c>
      <c r="I35" s="19">
        <f t="shared" si="2"/>
        <v>0</v>
      </c>
      <c r="J35" s="20" t="s">
        <v>10</v>
      </c>
      <c r="K35" s="3"/>
    </row>
    <row r="36" spans="2:11" ht="28.5" x14ac:dyDescent="0.25">
      <c r="B36" s="16" t="s">
        <v>239</v>
      </c>
      <c r="C36" s="16" t="s">
        <v>289</v>
      </c>
      <c r="D36" s="16" t="s">
        <v>62</v>
      </c>
      <c r="E36" s="63">
        <v>44418</v>
      </c>
      <c r="F36" s="64">
        <v>16500</v>
      </c>
      <c r="G36" s="17">
        <f t="shared" si="0"/>
        <v>44448</v>
      </c>
      <c r="H36" s="18">
        <f t="shared" si="1"/>
        <v>16500</v>
      </c>
      <c r="I36" s="19">
        <f t="shared" si="2"/>
        <v>0</v>
      </c>
      <c r="J36" s="20" t="s">
        <v>9</v>
      </c>
      <c r="K36" s="3"/>
    </row>
    <row r="37" spans="2:11" ht="28.5" x14ac:dyDescent="0.25">
      <c r="B37" s="16" t="s">
        <v>240</v>
      </c>
      <c r="C37" s="16" t="s">
        <v>290</v>
      </c>
      <c r="D37" s="16" t="s">
        <v>64</v>
      </c>
      <c r="E37" s="63">
        <v>44418</v>
      </c>
      <c r="F37" s="64">
        <v>16620.3</v>
      </c>
      <c r="G37" s="17">
        <f t="shared" si="0"/>
        <v>44448</v>
      </c>
      <c r="H37" s="18">
        <f t="shared" si="1"/>
        <v>16620.3</v>
      </c>
      <c r="I37" s="19">
        <f t="shared" si="2"/>
        <v>0</v>
      </c>
      <c r="J37" s="20" t="s">
        <v>10</v>
      </c>
      <c r="K37" s="3"/>
    </row>
    <row r="38" spans="2:11" ht="28.5" x14ac:dyDescent="0.25">
      <c r="B38" s="16" t="s">
        <v>241</v>
      </c>
      <c r="C38" s="16" t="s">
        <v>297</v>
      </c>
      <c r="D38" s="16" t="s">
        <v>66</v>
      </c>
      <c r="E38" s="63">
        <v>44418</v>
      </c>
      <c r="F38" s="64">
        <v>29500</v>
      </c>
      <c r="G38" s="17">
        <f t="shared" si="0"/>
        <v>44448</v>
      </c>
      <c r="H38" s="18">
        <f t="shared" si="1"/>
        <v>29500</v>
      </c>
      <c r="I38" s="19">
        <f t="shared" si="2"/>
        <v>0</v>
      </c>
      <c r="J38" s="20" t="s">
        <v>10</v>
      </c>
      <c r="K38" s="3"/>
    </row>
    <row r="39" spans="2:11" ht="28.5" x14ac:dyDescent="0.25">
      <c r="B39" s="16" t="s">
        <v>242</v>
      </c>
      <c r="C39" s="16" t="s">
        <v>351</v>
      </c>
      <c r="D39" s="16" t="s">
        <v>69</v>
      </c>
      <c r="E39" s="63">
        <v>44419</v>
      </c>
      <c r="F39" s="64">
        <v>15340</v>
      </c>
      <c r="G39" s="17">
        <f t="shared" si="0"/>
        <v>44449</v>
      </c>
      <c r="H39" s="18">
        <f t="shared" si="1"/>
        <v>15340</v>
      </c>
      <c r="I39" s="19">
        <f t="shared" si="2"/>
        <v>0</v>
      </c>
      <c r="J39" s="20" t="s">
        <v>9</v>
      </c>
      <c r="K39" s="3"/>
    </row>
    <row r="40" spans="2:11" ht="28.5" x14ac:dyDescent="0.25">
      <c r="B40" s="16" t="s">
        <v>243</v>
      </c>
      <c r="C40" s="16" t="s">
        <v>352</v>
      </c>
      <c r="D40" s="16" t="s">
        <v>72</v>
      </c>
      <c r="E40" s="63">
        <v>44419</v>
      </c>
      <c r="F40" s="64">
        <v>5310</v>
      </c>
      <c r="G40" s="17">
        <f t="shared" si="0"/>
        <v>44449</v>
      </c>
      <c r="H40" s="18">
        <f t="shared" si="1"/>
        <v>5310</v>
      </c>
      <c r="I40" s="19">
        <f t="shared" si="2"/>
        <v>0</v>
      </c>
      <c r="J40" s="20" t="s">
        <v>9</v>
      </c>
      <c r="K40" s="3"/>
    </row>
    <row r="41" spans="2:11" ht="28.5" x14ac:dyDescent="0.25">
      <c r="B41" s="16" t="s">
        <v>73</v>
      </c>
      <c r="C41" s="16" t="s">
        <v>366</v>
      </c>
      <c r="D41" s="16" t="s">
        <v>74</v>
      </c>
      <c r="E41" s="63">
        <v>44419</v>
      </c>
      <c r="F41" s="64">
        <v>469200</v>
      </c>
      <c r="G41" s="17">
        <f t="shared" si="0"/>
        <v>44449</v>
      </c>
      <c r="H41" s="18">
        <f t="shared" si="1"/>
        <v>469200</v>
      </c>
      <c r="I41" s="19">
        <f t="shared" si="2"/>
        <v>0</v>
      </c>
      <c r="J41" s="20" t="s">
        <v>9</v>
      </c>
      <c r="K41" s="3"/>
    </row>
    <row r="42" spans="2:11" ht="28.5" x14ac:dyDescent="0.25">
      <c r="B42" s="16" t="s">
        <v>244</v>
      </c>
      <c r="C42" s="16" t="s">
        <v>294</v>
      </c>
      <c r="D42" s="16" t="s">
        <v>77</v>
      </c>
      <c r="E42" s="63">
        <v>44419</v>
      </c>
      <c r="F42" s="64">
        <v>33750</v>
      </c>
      <c r="G42" s="17">
        <f t="shared" si="0"/>
        <v>44449</v>
      </c>
      <c r="H42" s="18">
        <f t="shared" si="1"/>
        <v>33750</v>
      </c>
      <c r="I42" s="19">
        <f t="shared" si="2"/>
        <v>0</v>
      </c>
      <c r="J42" s="20" t="s">
        <v>9</v>
      </c>
      <c r="K42" s="3"/>
    </row>
    <row r="43" spans="2:11" ht="28.5" x14ac:dyDescent="0.25">
      <c r="B43" s="16" t="s">
        <v>78</v>
      </c>
      <c r="C43" s="16" t="s">
        <v>295</v>
      </c>
      <c r="D43" s="16" t="s">
        <v>80</v>
      </c>
      <c r="E43" s="63">
        <v>44419</v>
      </c>
      <c r="F43" s="64">
        <v>9440</v>
      </c>
      <c r="G43" s="17">
        <f>E43+30</f>
        <v>44449</v>
      </c>
      <c r="H43" s="18">
        <f t="shared" si="1"/>
        <v>9440</v>
      </c>
      <c r="I43" s="19">
        <f t="shared" si="2"/>
        <v>0</v>
      </c>
      <c r="J43" s="20" t="s">
        <v>9</v>
      </c>
      <c r="K43" s="3"/>
    </row>
    <row r="44" spans="2:11" ht="28.5" x14ac:dyDescent="0.25">
      <c r="B44" s="16" t="s">
        <v>192</v>
      </c>
      <c r="C44" s="16" t="s">
        <v>296</v>
      </c>
      <c r="D44" s="16" t="s">
        <v>194</v>
      </c>
      <c r="E44" s="63">
        <v>44419</v>
      </c>
      <c r="F44" s="64">
        <v>9440</v>
      </c>
      <c r="G44" s="17">
        <f>E44+30</f>
        <v>44449</v>
      </c>
      <c r="H44" s="18">
        <f>+F44</f>
        <v>9440</v>
      </c>
      <c r="I44" s="19">
        <f t="shared" si="2"/>
        <v>0</v>
      </c>
      <c r="J44" s="20" t="s">
        <v>9</v>
      </c>
      <c r="K44" s="3"/>
    </row>
    <row r="45" spans="2:11" x14ac:dyDescent="0.25">
      <c r="B45" s="16" t="s">
        <v>81</v>
      </c>
      <c r="C45" s="16" t="s">
        <v>298</v>
      </c>
      <c r="D45" s="16" t="s">
        <v>83</v>
      </c>
      <c r="E45" s="63">
        <v>44419</v>
      </c>
      <c r="F45" s="64">
        <v>14160</v>
      </c>
      <c r="G45" s="17">
        <f t="shared" si="0"/>
        <v>44449</v>
      </c>
      <c r="H45" s="18">
        <f t="shared" si="1"/>
        <v>14160</v>
      </c>
      <c r="I45" s="19">
        <f t="shared" si="2"/>
        <v>0</v>
      </c>
      <c r="J45" s="20" t="s">
        <v>9</v>
      </c>
      <c r="K45" s="3"/>
    </row>
    <row r="46" spans="2:11" ht="28.5" x14ac:dyDescent="0.25">
      <c r="B46" s="16" t="s">
        <v>84</v>
      </c>
      <c r="C46" s="16" t="s">
        <v>353</v>
      </c>
      <c r="D46" s="16" t="s">
        <v>86</v>
      </c>
      <c r="E46" s="63">
        <v>44421</v>
      </c>
      <c r="F46" s="64">
        <v>15664.5</v>
      </c>
      <c r="G46" s="17">
        <f t="shared" si="0"/>
        <v>44451</v>
      </c>
      <c r="H46" s="18">
        <f t="shared" si="1"/>
        <v>15664.5</v>
      </c>
      <c r="I46" s="19">
        <f t="shared" si="2"/>
        <v>0</v>
      </c>
      <c r="J46" s="20" t="s">
        <v>10</v>
      </c>
      <c r="K46" s="3"/>
    </row>
    <row r="47" spans="2:11" x14ac:dyDescent="0.25">
      <c r="B47" s="16" t="s">
        <v>242</v>
      </c>
      <c r="C47" s="16" t="s">
        <v>354</v>
      </c>
      <c r="D47" s="16" t="s">
        <v>87</v>
      </c>
      <c r="E47" s="63">
        <v>44421</v>
      </c>
      <c r="F47" s="64">
        <v>34220</v>
      </c>
      <c r="G47" s="17">
        <f t="shared" si="0"/>
        <v>44451</v>
      </c>
      <c r="H47" s="18">
        <f t="shared" si="1"/>
        <v>34220</v>
      </c>
      <c r="I47" s="19">
        <f t="shared" si="2"/>
        <v>0</v>
      </c>
      <c r="J47" s="20" t="s">
        <v>9</v>
      </c>
      <c r="K47" s="3"/>
    </row>
    <row r="48" spans="2:11" x14ac:dyDescent="0.25">
      <c r="B48" s="16" t="s">
        <v>88</v>
      </c>
      <c r="C48" s="16" t="s">
        <v>301</v>
      </c>
      <c r="D48" s="16" t="s">
        <v>90</v>
      </c>
      <c r="E48" s="63">
        <v>44421</v>
      </c>
      <c r="F48" s="64">
        <v>15022.01</v>
      </c>
      <c r="G48" s="17">
        <f t="shared" si="0"/>
        <v>44451</v>
      </c>
      <c r="H48" s="18">
        <f t="shared" si="1"/>
        <v>15022.01</v>
      </c>
      <c r="I48" s="19">
        <f t="shared" si="2"/>
        <v>0</v>
      </c>
      <c r="J48" s="20" t="s">
        <v>10</v>
      </c>
      <c r="K48" s="3"/>
    </row>
    <row r="49" spans="2:11" ht="28.5" x14ac:dyDescent="0.25">
      <c r="B49" s="16" t="s">
        <v>91</v>
      </c>
      <c r="C49" s="16" t="s">
        <v>302</v>
      </c>
      <c r="D49" s="16" t="s">
        <v>69</v>
      </c>
      <c r="E49" s="63">
        <v>44421</v>
      </c>
      <c r="F49" s="64">
        <v>35400</v>
      </c>
      <c r="G49" s="17">
        <f t="shared" si="0"/>
        <v>44451</v>
      </c>
      <c r="H49" s="18">
        <f t="shared" si="1"/>
        <v>35400</v>
      </c>
      <c r="I49" s="19">
        <f t="shared" si="2"/>
        <v>0</v>
      </c>
      <c r="J49" s="20" t="s">
        <v>10</v>
      </c>
      <c r="K49" s="3"/>
    </row>
    <row r="50" spans="2:11" ht="28.5" x14ac:dyDescent="0.25">
      <c r="B50" s="16" t="s">
        <v>93</v>
      </c>
      <c r="C50" s="16" t="s">
        <v>303</v>
      </c>
      <c r="D50" s="16" t="s">
        <v>95</v>
      </c>
      <c r="E50" s="63">
        <v>44421</v>
      </c>
      <c r="F50" s="64">
        <v>60000</v>
      </c>
      <c r="G50" s="17">
        <f t="shared" si="0"/>
        <v>44451</v>
      </c>
      <c r="H50" s="39">
        <f t="shared" si="1"/>
        <v>60000</v>
      </c>
      <c r="I50" s="19">
        <f t="shared" si="2"/>
        <v>0</v>
      </c>
      <c r="J50" s="20" t="s">
        <v>9</v>
      </c>
      <c r="K50" s="3"/>
    </row>
    <row r="51" spans="2:11" ht="28.5" x14ac:dyDescent="0.25">
      <c r="B51" s="16" t="s">
        <v>243</v>
      </c>
      <c r="C51" s="16" t="s">
        <v>304</v>
      </c>
      <c r="D51" s="16" t="s">
        <v>77</v>
      </c>
      <c r="E51" s="63">
        <v>44421</v>
      </c>
      <c r="F51" s="64">
        <v>106206.56</v>
      </c>
      <c r="G51" s="17">
        <f t="shared" si="0"/>
        <v>44451</v>
      </c>
      <c r="H51" s="39">
        <f t="shared" si="1"/>
        <v>106206.56</v>
      </c>
      <c r="I51" s="19">
        <f t="shared" si="2"/>
        <v>0</v>
      </c>
      <c r="J51" s="20" t="s">
        <v>9</v>
      </c>
      <c r="K51" s="3"/>
    </row>
    <row r="52" spans="2:11" ht="28.5" x14ac:dyDescent="0.25">
      <c r="B52" s="16" t="s">
        <v>245</v>
      </c>
      <c r="C52" s="16" t="s">
        <v>355</v>
      </c>
      <c r="D52" s="16" t="s">
        <v>99</v>
      </c>
      <c r="E52" s="63">
        <v>44421</v>
      </c>
      <c r="F52" s="64">
        <v>599405.44999999995</v>
      </c>
      <c r="G52" s="17">
        <f t="shared" si="0"/>
        <v>44451</v>
      </c>
      <c r="H52" s="39">
        <f t="shared" si="1"/>
        <v>599405.44999999995</v>
      </c>
      <c r="I52" s="19">
        <f t="shared" si="2"/>
        <v>0</v>
      </c>
      <c r="J52" s="20" t="s">
        <v>9</v>
      </c>
      <c r="K52" s="3"/>
    </row>
    <row r="53" spans="2:11" x14ac:dyDescent="0.25">
      <c r="B53" s="16" t="s">
        <v>246</v>
      </c>
      <c r="C53" s="16" t="s">
        <v>356</v>
      </c>
      <c r="D53" s="16" t="s">
        <v>102</v>
      </c>
      <c r="E53" s="63">
        <v>44421</v>
      </c>
      <c r="F53" s="64">
        <v>1416</v>
      </c>
      <c r="G53" s="17">
        <f t="shared" si="0"/>
        <v>44451</v>
      </c>
      <c r="H53" s="39">
        <f t="shared" si="1"/>
        <v>1416</v>
      </c>
      <c r="I53" s="19">
        <f t="shared" si="2"/>
        <v>0</v>
      </c>
      <c r="J53" s="20" t="s">
        <v>9</v>
      </c>
      <c r="K53" s="3"/>
    </row>
    <row r="54" spans="2:11" ht="28.5" x14ac:dyDescent="0.25">
      <c r="B54" s="16" t="s">
        <v>247</v>
      </c>
      <c r="C54" s="16" t="s">
        <v>307</v>
      </c>
      <c r="D54" s="16" t="s">
        <v>104</v>
      </c>
      <c r="E54" s="63">
        <v>44425</v>
      </c>
      <c r="F54" s="64">
        <v>6510.27</v>
      </c>
      <c r="G54" s="17">
        <f t="shared" si="0"/>
        <v>44455</v>
      </c>
      <c r="H54" s="39">
        <f t="shared" si="1"/>
        <v>6510.27</v>
      </c>
      <c r="I54" s="19">
        <f t="shared" si="2"/>
        <v>0</v>
      </c>
      <c r="J54" s="20" t="s">
        <v>9</v>
      </c>
      <c r="K54" s="3"/>
    </row>
    <row r="55" spans="2:11" ht="28.5" x14ac:dyDescent="0.25">
      <c r="B55" s="16" t="s">
        <v>247</v>
      </c>
      <c r="C55" s="16" t="s">
        <v>308</v>
      </c>
      <c r="D55" s="16" t="s">
        <v>105</v>
      </c>
      <c r="E55" s="63">
        <v>44425</v>
      </c>
      <c r="F55" s="64">
        <v>4817.57</v>
      </c>
      <c r="G55" s="17">
        <f t="shared" si="0"/>
        <v>44455</v>
      </c>
      <c r="H55" s="39">
        <f t="shared" si="1"/>
        <v>4817.57</v>
      </c>
      <c r="I55" s="19">
        <f t="shared" si="2"/>
        <v>0</v>
      </c>
      <c r="J55" s="20" t="s">
        <v>9</v>
      </c>
      <c r="K55" s="3"/>
    </row>
    <row r="56" spans="2:11" ht="28.5" x14ac:dyDescent="0.25">
      <c r="B56" s="16" t="s">
        <v>247</v>
      </c>
      <c r="C56" s="16" t="s">
        <v>309</v>
      </c>
      <c r="D56" s="16" t="s">
        <v>109</v>
      </c>
      <c r="E56" s="63">
        <v>44425</v>
      </c>
      <c r="F56" s="64">
        <v>14198.22</v>
      </c>
      <c r="G56" s="17">
        <f t="shared" si="0"/>
        <v>44455</v>
      </c>
      <c r="H56" s="39">
        <f t="shared" si="1"/>
        <v>14198.22</v>
      </c>
      <c r="I56" s="19">
        <f t="shared" si="2"/>
        <v>0</v>
      </c>
      <c r="J56" s="20" t="s">
        <v>9</v>
      </c>
      <c r="K56" s="3"/>
    </row>
    <row r="57" spans="2:11" ht="28.5" x14ac:dyDescent="0.25">
      <c r="B57" s="16" t="s">
        <v>248</v>
      </c>
      <c r="C57" s="16" t="s">
        <v>357</v>
      </c>
      <c r="D57" s="16" t="s">
        <v>112</v>
      </c>
      <c r="E57" s="63">
        <v>44426</v>
      </c>
      <c r="F57" s="64">
        <v>249983</v>
      </c>
      <c r="G57" s="17">
        <f t="shared" si="0"/>
        <v>44456</v>
      </c>
      <c r="H57" s="39">
        <f t="shared" si="1"/>
        <v>249983</v>
      </c>
      <c r="I57" s="19">
        <f t="shared" si="2"/>
        <v>0</v>
      </c>
      <c r="J57" s="20" t="s">
        <v>9</v>
      </c>
      <c r="K57" s="3"/>
    </row>
    <row r="58" spans="2:11" ht="28.5" x14ac:dyDescent="0.25">
      <c r="B58" s="16" t="s">
        <v>249</v>
      </c>
      <c r="C58" s="16" t="s">
        <v>367</v>
      </c>
      <c r="D58" s="16" t="s">
        <v>115</v>
      </c>
      <c r="E58" s="63">
        <v>44426</v>
      </c>
      <c r="F58" s="64">
        <v>2302000</v>
      </c>
      <c r="G58" s="17">
        <f t="shared" si="0"/>
        <v>44456</v>
      </c>
      <c r="H58" s="39">
        <f t="shared" si="1"/>
        <v>2302000</v>
      </c>
      <c r="I58" s="19">
        <f t="shared" si="2"/>
        <v>0</v>
      </c>
      <c r="J58" s="20" t="s">
        <v>10</v>
      </c>
      <c r="K58" s="3"/>
    </row>
    <row r="59" spans="2:11" x14ac:dyDescent="0.25">
      <c r="B59" s="16" t="s">
        <v>250</v>
      </c>
      <c r="C59" s="16" t="s">
        <v>312</v>
      </c>
      <c r="D59" s="16" t="s">
        <v>42</v>
      </c>
      <c r="E59" s="63">
        <v>44426</v>
      </c>
      <c r="F59" s="64">
        <v>327869.73</v>
      </c>
      <c r="G59" s="17">
        <f t="shared" si="0"/>
        <v>44456</v>
      </c>
      <c r="H59" s="39">
        <f t="shared" si="1"/>
        <v>327869.73</v>
      </c>
      <c r="I59" s="19">
        <f t="shared" si="2"/>
        <v>0</v>
      </c>
      <c r="J59" s="20" t="s">
        <v>9</v>
      </c>
      <c r="K59" s="3"/>
    </row>
    <row r="60" spans="2:11" ht="28.5" x14ac:dyDescent="0.25">
      <c r="B60" s="16" t="s">
        <v>251</v>
      </c>
      <c r="C60" s="16" t="s">
        <v>313</v>
      </c>
      <c r="D60" s="16" t="s">
        <v>120</v>
      </c>
      <c r="E60" s="63">
        <v>44427</v>
      </c>
      <c r="F60" s="64">
        <v>500000</v>
      </c>
      <c r="G60" s="17">
        <f t="shared" si="0"/>
        <v>44457</v>
      </c>
      <c r="H60" s="39">
        <f t="shared" si="1"/>
        <v>500000</v>
      </c>
      <c r="I60" s="19">
        <f t="shared" si="2"/>
        <v>0</v>
      </c>
      <c r="J60" s="20" t="s">
        <v>9</v>
      </c>
      <c r="K60" s="3"/>
    </row>
    <row r="61" spans="2:11" ht="42.75" x14ac:dyDescent="0.25">
      <c r="B61" s="16" t="s">
        <v>121</v>
      </c>
      <c r="C61" s="16" t="s">
        <v>314</v>
      </c>
      <c r="D61" s="16" t="s">
        <v>122</v>
      </c>
      <c r="E61" s="63">
        <v>44427</v>
      </c>
      <c r="F61" s="64">
        <v>6918</v>
      </c>
      <c r="G61" s="17">
        <f t="shared" si="0"/>
        <v>44457</v>
      </c>
      <c r="H61" s="39">
        <f t="shared" si="1"/>
        <v>6918</v>
      </c>
      <c r="I61" s="19">
        <f t="shared" si="2"/>
        <v>0</v>
      </c>
      <c r="J61" s="20" t="s">
        <v>9</v>
      </c>
      <c r="K61" s="3"/>
    </row>
    <row r="62" spans="2:11" ht="28.5" x14ac:dyDescent="0.25">
      <c r="B62" s="16" t="s">
        <v>121</v>
      </c>
      <c r="C62" s="16" t="s">
        <v>315</v>
      </c>
      <c r="D62" s="16" t="s">
        <v>124</v>
      </c>
      <c r="E62" s="63">
        <v>44427</v>
      </c>
      <c r="F62" s="64">
        <v>684</v>
      </c>
      <c r="G62" s="17">
        <f t="shared" si="0"/>
        <v>44457</v>
      </c>
      <c r="H62" s="39">
        <f t="shared" si="1"/>
        <v>684</v>
      </c>
      <c r="I62" s="19">
        <f t="shared" si="2"/>
        <v>0</v>
      </c>
      <c r="J62" s="20" t="s">
        <v>9</v>
      </c>
      <c r="K62" s="3"/>
    </row>
    <row r="63" spans="2:11" ht="28.5" x14ac:dyDescent="0.25">
      <c r="B63" s="16" t="s">
        <v>252</v>
      </c>
      <c r="C63" s="16" t="s">
        <v>358</v>
      </c>
      <c r="D63" s="16" t="s">
        <v>127</v>
      </c>
      <c r="E63" s="63">
        <v>44427</v>
      </c>
      <c r="F63" s="64">
        <v>14801.94</v>
      </c>
      <c r="G63" s="17">
        <f t="shared" si="0"/>
        <v>44457</v>
      </c>
      <c r="H63" s="39">
        <f t="shared" si="1"/>
        <v>14801.94</v>
      </c>
      <c r="I63" s="19">
        <f t="shared" si="2"/>
        <v>0</v>
      </c>
      <c r="J63" s="20" t="s">
        <v>9</v>
      </c>
      <c r="K63" s="3"/>
    </row>
    <row r="64" spans="2:11" ht="28.5" x14ac:dyDescent="0.25">
      <c r="B64" s="16" t="s">
        <v>253</v>
      </c>
      <c r="C64" s="16" t="s">
        <v>316</v>
      </c>
      <c r="D64" s="16" t="s">
        <v>129</v>
      </c>
      <c r="E64" s="63">
        <v>44427</v>
      </c>
      <c r="F64" s="64">
        <v>285354.57</v>
      </c>
      <c r="G64" s="17">
        <f t="shared" si="0"/>
        <v>44457</v>
      </c>
      <c r="H64" s="39">
        <f t="shared" si="1"/>
        <v>285354.57</v>
      </c>
      <c r="I64" s="19">
        <f t="shared" si="2"/>
        <v>0</v>
      </c>
      <c r="J64" s="20" t="s">
        <v>9</v>
      </c>
      <c r="K64" s="3"/>
    </row>
    <row r="65" spans="1:11" x14ac:dyDescent="0.25">
      <c r="B65" s="16" t="s">
        <v>253</v>
      </c>
      <c r="C65" s="16" t="s">
        <v>318</v>
      </c>
      <c r="D65" s="16" t="s">
        <v>131</v>
      </c>
      <c r="E65" s="63">
        <v>44427</v>
      </c>
      <c r="F65" s="64">
        <v>27066</v>
      </c>
      <c r="G65" s="17">
        <f t="shared" si="0"/>
        <v>44457</v>
      </c>
      <c r="H65" s="39">
        <f t="shared" si="1"/>
        <v>27066</v>
      </c>
      <c r="I65" s="19">
        <f t="shared" si="2"/>
        <v>0</v>
      </c>
      <c r="J65" s="20" t="s">
        <v>9</v>
      </c>
      <c r="K65" s="3"/>
    </row>
    <row r="66" spans="1:11" x14ac:dyDescent="0.25">
      <c r="B66" s="16" t="s">
        <v>253</v>
      </c>
      <c r="C66" s="16" t="s">
        <v>319</v>
      </c>
      <c r="D66" s="16" t="s">
        <v>134</v>
      </c>
      <c r="E66" s="63">
        <v>44427</v>
      </c>
      <c r="F66" s="64">
        <v>49952.5</v>
      </c>
      <c r="G66" s="17">
        <f t="shared" si="0"/>
        <v>44457</v>
      </c>
      <c r="H66" s="39">
        <f t="shared" si="1"/>
        <v>49952.5</v>
      </c>
      <c r="I66" s="19">
        <f t="shared" si="2"/>
        <v>0</v>
      </c>
      <c r="J66" s="20" t="s">
        <v>9</v>
      </c>
      <c r="K66" s="3"/>
    </row>
    <row r="67" spans="1:11" ht="28.5" x14ac:dyDescent="0.25">
      <c r="B67" s="16" t="s">
        <v>121</v>
      </c>
      <c r="C67" s="16" t="s">
        <v>346</v>
      </c>
      <c r="D67" s="16" t="s">
        <v>136</v>
      </c>
      <c r="E67" s="63">
        <v>44427</v>
      </c>
      <c r="F67" s="64">
        <v>6158</v>
      </c>
      <c r="G67" s="17">
        <f t="shared" si="0"/>
        <v>44457</v>
      </c>
      <c r="H67" s="39">
        <f t="shared" si="1"/>
        <v>6158</v>
      </c>
      <c r="I67" s="19">
        <f t="shared" si="2"/>
        <v>0</v>
      </c>
      <c r="J67" s="20" t="s">
        <v>9</v>
      </c>
      <c r="K67" s="3"/>
    </row>
    <row r="68" spans="1:11" ht="28.5" x14ac:dyDescent="0.25">
      <c r="B68" s="16" t="s">
        <v>254</v>
      </c>
      <c r="C68" s="16" t="s">
        <v>321</v>
      </c>
      <c r="D68" s="16" t="s">
        <v>138</v>
      </c>
      <c r="E68" s="63">
        <v>44427</v>
      </c>
      <c r="F68" s="64">
        <v>9440</v>
      </c>
      <c r="G68" s="17">
        <f t="shared" si="0"/>
        <v>44457</v>
      </c>
      <c r="H68" s="39">
        <f t="shared" si="1"/>
        <v>9440</v>
      </c>
      <c r="I68" s="19">
        <f t="shared" si="2"/>
        <v>0</v>
      </c>
      <c r="J68" s="20" t="s">
        <v>9</v>
      </c>
      <c r="K68" s="3"/>
    </row>
    <row r="69" spans="1:11" ht="28.5" x14ac:dyDescent="0.25">
      <c r="B69" s="16" t="s">
        <v>139</v>
      </c>
      <c r="C69" s="16" t="s">
        <v>322</v>
      </c>
      <c r="D69" s="16" t="s">
        <v>141</v>
      </c>
      <c r="E69" s="63">
        <v>44427</v>
      </c>
      <c r="F69" s="64">
        <v>164660.47</v>
      </c>
      <c r="G69" s="17">
        <f t="shared" si="0"/>
        <v>44457</v>
      </c>
      <c r="H69" s="39">
        <f t="shared" si="1"/>
        <v>164660.47</v>
      </c>
      <c r="I69" s="19">
        <f t="shared" si="2"/>
        <v>0</v>
      </c>
      <c r="J69" s="20" t="s">
        <v>9</v>
      </c>
      <c r="K69" s="3"/>
    </row>
    <row r="70" spans="1:11" ht="28.5" x14ac:dyDescent="0.25">
      <c r="B70" s="16" t="s">
        <v>255</v>
      </c>
      <c r="C70" s="16" t="s">
        <v>323</v>
      </c>
      <c r="D70" s="16" t="s">
        <v>144</v>
      </c>
      <c r="E70" s="63">
        <v>44427</v>
      </c>
      <c r="F70" s="64">
        <v>4601.83</v>
      </c>
      <c r="G70" s="17">
        <f t="shared" si="0"/>
        <v>44457</v>
      </c>
      <c r="H70" s="39">
        <f t="shared" si="1"/>
        <v>4601.83</v>
      </c>
      <c r="I70" s="19">
        <f t="shared" si="2"/>
        <v>0</v>
      </c>
      <c r="J70" s="20" t="s">
        <v>9</v>
      </c>
      <c r="K70" s="3"/>
    </row>
    <row r="71" spans="1:11" ht="28.5" x14ac:dyDescent="0.25">
      <c r="B71" s="16" t="s">
        <v>255</v>
      </c>
      <c r="C71" s="16" t="s">
        <v>324</v>
      </c>
      <c r="D71" s="16" t="s">
        <v>146</v>
      </c>
      <c r="E71" s="63">
        <v>44431</v>
      </c>
      <c r="F71" s="64">
        <v>251398.88</v>
      </c>
      <c r="G71" s="17">
        <f t="shared" si="0"/>
        <v>44461</v>
      </c>
      <c r="H71" s="39">
        <f t="shared" si="1"/>
        <v>251398.88</v>
      </c>
      <c r="I71" s="19">
        <f t="shared" si="2"/>
        <v>0</v>
      </c>
      <c r="J71" s="20" t="s">
        <v>9</v>
      </c>
      <c r="K71" s="3"/>
    </row>
    <row r="72" spans="1:11" ht="28.5" x14ac:dyDescent="0.25">
      <c r="B72" s="16" t="s">
        <v>255</v>
      </c>
      <c r="C72" s="16" t="s">
        <v>325</v>
      </c>
      <c r="D72" s="16" t="s">
        <v>148</v>
      </c>
      <c r="E72" s="63">
        <v>44431</v>
      </c>
      <c r="F72" s="64">
        <v>54506.78</v>
      </c>
      <c r="G72" s="17">
        <f t="shared" si="0"/>
        <v>44461</v>
      </c>
      <c r="H72" s="39">
        <f t="shared" si="1"/>
        <v>54506.78</v>
      </c>
      <c r="I72" s="19">
        <f t="shared" si="2"/>
        <v>0</v>
      </c>
      <c r="J72" s="20" t="s">
        <v>9</v>
      </c>
      <c r="K72" s="3"/>
    </row>
    <row r="73" spans="1:11" ht="28.5" x14ac:dyDescent="0.25">
      <c r="B73" s="16" t="s">
        <v>255</v>
      </c>
      <c r="C73" s="16" t="s">
        <v>326</v>
      </c>
      <c r="D73" s="16" t="s">
        <v>150</v>
      </c>
      <c r="E73" s="63">
        <v>44431</v>
      </c>
      <c r="F73" s="64">
        <v>6075.73</v>
      </c>
      <c r="G73" s="17">
        <f t="shared" si="0"/>
        <v>44461</v>
      </c>
      <c r="H73" s="39">
        <f t="shared" si="1"/>
        <v>6075.73</v>
      </c>
      <c r="I73" s="19">
        <f t="shared" si="2"/>
        <v>0</v>
      </c>
      <c r="J73" s="20" t="s">
        <v>10</v>
      </c>
      <c r="K73" s="3"/>
    </row>
    <row r="74" spans="1:11" ht="28.5" x14ac:dyDescent="0.25">
      <c r="B74" s="16" t="s">
        <v>255</v>
      </c>
      <c r="C74" s="16" t="s">
        <v>327</v>
      </c>
      <c r="D74" s="16" t="s">
        <v>152</v>
      </c>
      <c r="E74" s="63">
        <v>44431</v>
      </c>
      <c r="F74" s="64">
        <v>7323.07</v>
      </c>
      <c r="G74" s="17">
        <f t="shared" ref="G74:G90" si="3">E74+30</f>
        <v>44461</v>
      </c>
      <c r="H74" s="39">
        <f t="shared" ref="H74:H90" si="4">+F74</f>
        <v>7323.07</v>
      </c>
      <c r="I74" s="19">
        <f t="shared" ref="I74:I90" si="5">+F74-H74</f>
        <v>0</v>
      </c>
      <c r="J74" s="20" t="s">
        <v>9</v>
      </c>
      <c r="K74" s="3"/>
    </row>
    <row r="75" spans="1:11" ht="28.5" x14ac:dyDescent="0.25">
      <c r="A75"/>
      <c r="B75" s="16" t="s">
        <v>255</v>
      </c>
      <c r="C75" s="16" t="s">
        <v>328</v>
      </c>
      <c r="D75" s="16" t="s">
        <v>153</v>
      </c>
      <c r="E75" s="63">
        <v>44431</v>
      </c>
      <c r="F75" s="64">
        <v>2542.63</v>
      </c>
      <c r="G75" s="17">
        <f t="shared" si="3"/>
        <v>44461</v>
      </c>
      <c r="H75" s="39">
        <f t="shared" si="4"/>
        <v>2542.63</v>
      </c>
      <c r="I75" s="19">
        <f t="shared" si="5"/>
        <v>0</v>
      </c>
      <c r="J75" s="20" t="s">
        <v>9</v>
      </c>
    </row>
    <row r="76" spans="1:11" ht="28.5" x14ac:dyDescent="0.25">
      <c r="A76"/>
      <c r="B76" s="16" t="s">
        <v>256</v>
      </c>
      <c r="C76" s="16" t="s">
        <v>344</v>
      </c>
      <c r="D76" s="16" t="s">
        <v>155</v>
      </c>
      <c r="E76" s="63">
        <v>44431</v>
      </c>
      <c r="F76" s="64">
        <v>3750721.93</v>
      </c>
      <c r="G76" s="17">
        <f t="shared" si="3"/>
        <v>44461</v>
      </c>
      <c r="H76" s="39">
        <f t="shared" si="4"/>
        <v>3750721.93</v>
      </c>
      <c r="I76" s="19">
        <f t="shared" si="5"/>
        <v>0</v>
      </c>
      <c r="J76" s="20" t="s">
        <v>9</v>
      </c>
    </row>
    <row r="77" spans="1:11" x14ac:dyDescent="0.25">
      <c r="A77"/>
      <c r="B77" s="16" t="s">
        <v>256</v>
      </c>
      <c r="C77" s="16" t="s">
        <v>330</v>
      </c>
      <c r="D77" s="16" t="s">
        <v>158</v>
      </c>
      <c r="E77" s="63">
        <v>44431</v>
      </c>
      <c r="F77" s="64">
        <v>171282.23</v>
      </c>
      <c r="G77" s="17">
        <f t="shared" si="3"/>
        <v>44461</v>
      </c>
      <c r="H77" s="39">
        <f t="shared" si="4"/>
        <v>171282.23</v>
      </c>
      <c r="I77" s="19">
        <v>0</v>
      </c>
      <c r="J77" s="20" t="s">
        <v>9</v>
      </c>
    </row>
    <row r="78" spans="1:11" ht="28.5" x14ac:dyDescent="0.25">
      <c r="A78"/>
      <c r="B78" s="16" t="s">
        <v>257</v>
      </c>
      <c r="C78" s="16" t="s">
        <v>331</v>
      </c>
      <c r="D78" s="16" t="s">
        <v>161</v>
      </c>
      <c r="E78" s="63">
        <v>44431</v>
      </c>
      <c r="F78" s="64">
        <v>35400</v>
      </c>
      <c r="G78" s="17">
        <f t="shared" si="3"/>
        <v>44461</v>
      </c>
      <c r="H78" s="39">
        <f t="shared" si="4"/>
        <v>35400</v>
      </c>
      <c r="I78" s="19">
        <f t="shared" si="5"/>
        <v>0</v>
      </c>
      <c r="J78" s="20" t="s">
        <v>9</v>
      </c>
    </row>
    <row r="79" spans="1:11" ht="28.5" x14ac:dyDescent="0.25">
      <c r="A79"/>
      <c r="B79" s="16" t="s">
        <v>258</v>
      </c>
      <c r="C79" s="16" t="s">
        <v>332</v>
      </c>
      <c r="D79" s="16" t="s">
        <v>163</v>
      </c>
      <c r="E79" s="63">
        <v>44431</v>
      </c>
      <c r="F79" s="64">
        <v>122039.05</v>
      </c>
      <c r="G79" s="17">
        <f t="shared" si="3"/>
        <v>44461</v>
      </c>
      <c r="H79" s="39">
        <f t="shared" si="4"/>
        <v>122039.05</v>
      </c>
      <c r="I79" s="19">
        <f t="shared" si="5"/>
        <v>0</v>
      </c>
      <c r="J79" s="20" t="s">
        <v>9</v>
      </c>
    </row>
    <row r="80" spans="1:11" ht="28.5" x14ac:dyDescent="0.25">
      <c r="A80"/>
      <c r="B80" s="16" t="s">
        <v>258</v>
      </c>
      <c r="C80" s="16" t="s">
        <v>359</v>
      </c>
      <c r="D80" s="16" t="s">
        <v>166</v>
      </c>
      <c r="E80" s="63">
        <v>44431</v>
      </c>
      <c r="F80" s="64">
        <v>309998.40000000002</v>
      </c>
      <c r="G80" s="17">
        <f t="shared" si="3"/>
        <v>44461</v>
      </c>
      <c r="H80" s="39">
        <f t="shared" si="4"/>
        <v>309998.40000000002</v>
      </c>
      <c r="I80" s="19">
        <f t="shared" si="5"/>
        <v>0</v>
      </c>
      <c r="J80" s="20" t="s">
        <v>9</v>
      </c>
    </row>
    <row r="81" spans="1:10" ht="28.5" x14ac:dyDescent="0.25">
      <c r="A81"/>
      <c r="B81" s="16" t="s">
        <v>242</v>
      </c>
      <c r="C81" s="16" t="s">
        <v>360</v>
      </c>
      <c r="D81" s="16" t="s">
        <v>168</v>
      </c>
      <c r="E81" s="63">
        <v>44431</v>
      </c>
      <c r="F81" s="64">
        <v>7080</v>
      </c>
      <c r="G81" s="17">
        <f t="shared" si="3"/>
        <v>44461</v>
      </c>
      <c r="H81" s="39">
        <f t="shared" si="4"/>
        <v>7080</v>
      </c>
      <c r="I81" s="19">
        <f t="shared" si="5"/>
        <v>0</v>
      </c>
      <c r="J81" s="20" t="s">
        <v>9</v>
      </c>
    </row>
    <row r="82" spans="1:10" ht="28.5" x14ac:dyDescent="0.25">
      <c r="A82"/>
      <c r="B82" s="16" t="s">
        <v>169</v>
      </c>
      <c r="C82" s="16" t="s">
        <v>361</v>
      </c>
      <c r="D82" s="16" t="s">
        <v>171</v>
      </c>
      <c r="E82" s="63">
        <v>44432</v>
      </c>
      <c r="F82" s="64">
        <v>11500.01</v>
      </c>
      <c r="G82" s="17">
        <f t="shared" si="3"/>
        <v>44462</v>
      </c>
      <c r="H82" s="39">
        <f t="shared" si="4"/>
        <v>11500.01</v>
      </c>
      <c r="I82" s="19">
        <f t="shared" si="5"/>
        <v>0</v>
      </c>
      <c r="J82" s="20" t="s">
        <v>9</v>
      </c>
    </row>
    <row r="83" spans="1:10" ht="28.5" x14ac:dyDescent="0.25">
      <c r="A83"/>
      <c r="B83" s="16" t="s">
        <v>258</v>
      </c>
      <c r="C83" s="16" t="s">
        <v>336</v>
      </c>
      <c r="D83" s="16" t="s">
        <v>172</v>
      </c>
      <c r="E83" s="63">
        <v>44432</v>
      </c>
      <c r="F83" s="64">
        <v>543071.47</v>
      </c>
      <c r="G83" s="17">
        <f t="shared" si="3"/>
        <v>44462</v>
      </c>
      <c r="H83" s="39">
        <f t="shared" si="4"/>
        <v>543071.47</v>
      </c>
      <c r="I83" s="19">
        <f t="shared" si="5"/>
        <v>0</v>
      </c>
      <c r="J83" s="20" t="s">
        <v>9</v>
      </c>
    </row>
    <row r="84" spans="1:10" ht="28.5" x14ac:dyDescent="0.25">
      <c r="A84"/>
      <c r="B84" s="16" t="s">
        <v>259</v>
      </c>
      <c r="C84" s="16" t="s">
        <v>337</v>
      </c>
      <c r="D84" s="16" t="s">
        <v>175</v>
      </c>
      <c r="E84" s="63">
        <v>44433</v>
      </c>
      <c r="F84" s="64">
        <v>38232</v>
      </c>
      <c r="G84" s="17">
        <f t="shared" si="3"/>
        <v>44463</v>
      </c>
      <c r="H84" s="39">
        <f t="shared" si="4"/>
        <v>38232</v>
      </c>
      <c r="I84" s="19">
        <f t="shared" si="5"/>
        <v>0</v>
      </c>
      <c r="J84" s="20" t="s">
        <v>9</v>
      </c>
    </row>
    <row r="85" spans="1:10" x14ac:dyDescent="0.25">
      <c r="A85"/>
      <c r="B85" s="16" t="s">
        <v>260</v>
      </c>
      <c r="C85" s="16" t="s">
        <v>362</v>
      </c>
      <c r="D85" s="16" t="s">
        <v>178</v>
      </c>
      <c r="E85" s="63">
        <v>44434</v>
      </c>
      <c r="F85" s="64">
        <v>282269.19</v>
      </c>
      <c r="G85" s="17">
        <f t="shared" si="3"/>
        <v>44464</v>
      </c>
      <c r="H85" s="39">
        <f t="shared" si="4"/>
        <v>282269.19</v>
      </c>
      <c r="I85" s="19">
        <f t="shared" si="5"/>
        <v>0</v>
      </c>
      <c r="J85" s="20" t="s">
        <v>9</v>
      </c>
    </row>
    <row r="86" spans="1:10" ht="28.5" x14ac:dyDescent="0.25">
      <c r="A86"/>
      <c r="B86" s="16" t="s">
        <v>180</v>
      </c>
      <c r="C86" s="16" t="s">
        <v>339</v>
      </c>
      <c r="D86" s="16" t="s">
        <v>80</v>
      </c>
      <c r="E86" s="63">
        <v>44435</v>
      </c>
      <c r="F86" s="64">
        <v>467263.95</v>
      </c>
      <c r="G86" s="17">
        <f t="shared" si="3"/>
        <v>44465</v>
      </c>
      <c r="H86" s="39">
        <f t="shared" si="4"/>
        <v>467263.95</v>
      </c>
      <c r="I86" s="19">
        <f t="shared" si="5"/>
        <v>0</v>
      </c>
      <c r="J86" s="20" t="s">
        <v>9</v>
      </c>
    </row>
    <row r="87" spans="1:10" ht="28.5" x14ac:dyDescent="0.25">
      <c r="A87"/>
      <c r="B87" s="16" t="s">
        <v>181</v>
      </c>
      <c r="C87" s="16" t="s">
        <v>340</v>
      </c>
      <c r="D87" s="16" t="s">
        <v>183</v>
      </c>
      <c r="E87" s="63">
        <v>44438</v>
      </c>
      <c r="F87" s="64">
        <v>131111.10999999999</v>
      </c>
      <c r="G87" s="17">
        <f t="shared" si="3"/>
        <v>44468</v>
      </c>
      <c r="H87" s="39">
        <f t="shared" si="4"/>
        <v>131111.10999999999</v>
      </c>
      <c r="I87" s="19">
        <f t="shared" si="5"/>
        <v>0</v>
      </c>
      <c r="J87" s="20" t="s">
        <v>9</v>
      </c>
    </row>
    <row r="88" spans="1:10" ht="28.5" x14ac:dyDescent="0.25">
      <c r="A88"/>
      <c r="B88" s="16" t="s">
        <v>184</v>
      </c>
      <c r="C88" s="16" t="s">
        <v>341</v>
      </c>
      <c r="D88" s="16" t="s">
        <v>186</v>
      </c>
      <c r="E88" s="63">
        <v>44439</v>
      </c>
      <c r="F88" s="64">
        <v>49500</v>
      </c>
      <c r="G88" s="17">
        <f t="shared" si="3"/>
        <v>44469</v>
      </c>
      <c r="H88" s="39">
        <f t="shared" si="4"/>
        <v>49500</v>
      </c>
      <c r="I88" s="19">
        <f t="shared" si="5"/>
        <v>0</v>
      </c>
      <c r="J88" s="20" t="s">
        <v>10</v>
      </c>
    </row>
    <row r="89" spans="1:10" x14ac:dyDescent="0.25">
      <c r="A89"/>
      <c r="B89" s="16" t="s">
        <v>187</v>
      </c>
      <c r="C89" s="16" t="s">
        <v>345</v>
      </c>
      <c r="D89" s="16" t="s">
        <v>189</v>
      </c>
      <c r="E89" s="63">
        <v>44439</v>
      </c>
      <c r="F89" s="64">
        <v>146627.39000000001</v>
      </c>
      <c r="G89" s="17">
        <f t="shared" si="3"/>
        <v>44469</v>
      </c>
      <c r="H89" s="39">
        <f t="shared" si="4"/>
        <v>146627.39000000001</v>
      </c>
      <c r="I89" s="19">
        <f t="shared" si="5"/>
        <v>0</v>
      </c>
      <c r="J89" s="20" t="s">
        <v>9</v>
      </c>
    </row>
    <row r="90" spans="1:10" ht="28.5" x14ac:dyDescent="0.25">
      <c r="A90"/>
      <c r="B90" s="16" t="s">
        <v>261</v>
      </c>
      <c r="C90" s="16" t="s">
        <v>342</v>
      </c>
      <c r="D90" s="16" t="s">
        <v>191</v>
      </c>
      <c r="E90" s="63">
        <v>44439</v>
      </c>
      <c r="F90" s="64">
        <v>146627.39000000001</v>
      </c>
      <c r="G90" s="17">
        <f t="shared" si="3"/>
        <v>44469</v>
      </c>
      <c r="H90" s="39">
        <f t="shared" si="4"/>
        <v>146627.39000000001</v>
      </c>
      <c r="I90" s="19">
        <f t="shared" si="5"/>
        <v>0</v>
      </c>
      <c r="J90" s="20" t="s">
        <v>9</v>
      </c>
    </row>
    <row r="91" spans="1:10" s="65" customFormat="1" ht="15.75" x14ac:dyDescent="0.25">
      <c r="D91" s="24"/>
      <c r="E91" s="66"/>
      <c r="F91" s="67">
        <f>SUM(F10:F90)</f>
        <v>16513285.240000002</v>
      </c>
      <c r="G91" s="67"/>
      <c r="H91" s="67">
        <f>SUM(H10:H90)</f>
        <v>16513285.240000002</v>
      </c>
      <c r="I91" s="67">
        <f>SUM(I10:I90)</f>
        <v>0</v>
      </c>
      <c r="J91" s="68"/>
    </row>
    <row r="92" spans="1:10" x14ac:dyDescent="0.25">
      <c r="E92" s="75"/>
      <c r="F92" s="58"/>
    </row>
    <row r="93" spans="1:10" s="72" customFormat="1" x14ac:dyDescent="0.25">
      <c r="C93" s="74" t="s">
        <v>368</v>
      </c>
      <c r="D93" s="74" t="s">
        <v>369</v>
      </c>
    </row>
    <row r="94" spans="1:10" s="72" customFormat="1" x14ac:dyDescent="0.25">
      <c r="C94" s="73" t="s">
        <v>370</v>
      </c>
      <c r="D94" s="73" t="s">
        <v>371</v>
      </c>
    </row>
    <row r="95" spans="1:10" s="72" customFormat="1" x14ac:dyDescent="0.25"/>
    <row r="96" spans="1:10" x14ac:dyDescent="0.25">
      <c r="E96" s="66"/>
      <c r="F96" s="58"/>
    </row>
    <row r="97" spans="2:10" ht="15.75" x14ac:dyDescent="0.25">
      <c r="C97" s="30"/>
      <c r="E97" s="66"/>
      <c r="F97" s="69"/>
      <c r="H97" s="32"/>
    </row>
    <row r="98" spans="2:10" ht="23.25" x14ac:dyDescent="0.25">
      <c r="B98" s="70"/>
      <c r="C98" s="145"/>
      <c r="D98" s="145"/>
      <c r="E98" s="145"/>
      <c r="F98" s="145"/>
      <c r="G98" s="145"/>
      <c r="H98" s="145"/>
      <c r="I98" s="145"/>
      <c r="J98" s="145"/>
    </row>
    <row r="99" spans="2:10" ht="23.25" x14ac:dyDescent="0.25">
      <c r="C99" s="145"/>
      <c r="D99" s="145"/>
      <c r="E99" s="145"/>
      <c r="F99" s="145"/>
      <c r="G99" s="145"/>
      <c r="H99" s="145"/>
      <c r="I99" s="145"/>
      <c r="J99" s="145"/>
    </row>
    <row r="100" spans="2:10" ht="18" x14ac:dyDescent="0.25">
      <c r="C100" s="33"/>
      <c r="D100" s="34"/>
      <c r="E100" s="35"/>
      <c r="F100" s="34"/>
      <c r="G100" s="35"/>
      <c r="H100" s="36"/>
      <c r="I100" s="37"/>
    </row>
  </sheetData>
  <sheetProtection insertRows="0" deleteRows="0" sort="0"/>
  <protectedRanges>
    <protectedRange sqref="C5:D5" name="Rango2_1_1"/>
  </protectedRanges>
  <mergeCells count="12">
    <mergeCell ref="C98:J98"/>
    <mergeCell ref="C99:J99"/>
    <mergeCell ref="B8:B9"/>
    <mergeCell ref="C5:K5"/>
    <mergeCell ref="C8:C9"/>
    <mergeCell ref="D8:D9"/>
    <mergeCell ref="E8:E9"/>
    <mergeCell ref="F8:F9"/>
    <mergeCell ref="G8:G9"/>
    <mergeCell ref="H8:H9"/>
    <mergeCell ref="I8:I9"/>
    <mergeCell ref="J8:J9"/>
  </mergeCells>
  <pageMargins left="0.25" right="0.25" top="0.75" bottom="0.75" header="0.3" footer="0.3"/>
  <pageSetup scale="33" fitToHeight="0" orientation="portrait" r:id="rId1"/>
  <headerFooter>
    <oddFooter>&amp;C&amp;P</oddFooter>
  </headerFooter>
  <rowBreaks count="3" manualBreakCount="3">
    <brk id="31" max="16383" man="1"/>
    <brk id="46" max="16383" man="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opLeftCell="A7" workbookViewId="0">
      <selection activeCell="D101" sqref="D101"/>
    </sheetView>
  </sheetViews>
  <sheetFormatPr baseColWidth="10" defaultRowHeight="15" x14ac:dyDescent="0.25"/>
  <cols>
    <col min="1" max="1" width="53.28515625" customWidth="1"/>
    <col min="2" max="2" width="55.140625" customWidth="1"/>
    <col min="3" max="3" width="23.7109375" customWidth="1"/>
    <col min="5" max="5" width="25.140625" bestFit="1" customWidth="1"/>
    <col min="7" max="7" width="19.140625" customWidth="1"/>
    <col min="9" max="9" width="13.85546875" customWidth="1"/>
  </cols>
  <sheetData>
    <row r="1" spans="1:10" x14ac:dyDescent="0.25">
      <c r="A1" s="78"/>
      <c r="B1" s="60"/>
      <c r="C1" s="60"/>
      <c r="D1" s="59"/>
      <c r="E1" s="60"/>
      <c r="F1" s="59"/>
      <c r="G1" s="61"/>
      <c r="H1" s="9"/>
      <c r="I1" s="62"/>
      <c r="J1" s="78"/>
    </row>
    <row r="2" spans="1:10" x14ac:dyDescent="0.25">
      <c r="A2" s="78"/>
      <c r="B2" s="60"/>
      <c r="C2" s="60"/>
      <c r="D2" s="59"/>
      <c r="E2" s="60"/>
      <c r="F2" s="59"/>
      <c r="G2" s="61"/>
      <c r="H2" s="9"/>
      <c r="I2" s="62"/>
      <c r="J2" s="78"/>
    </row>
    <row r="3" spans="1:10" x14ac:dyDescent="0.25">
      <c r="A3" s="78"/>
      <c r="B3" s="60"/>
      <c r="C3" s="60"/>
      <c r="D3" s="59"/>
      <c r="E3" s="60"/>
      <c r="F3" s="59"/>
      <c r="G3" s="61"/>
      <c r="H3" s="9"/>
      <c r="I3" s="62"/>
      <c r="J3" s="78"/>
    </row>
    <row r="4" spans="1:10" x14ac:dyDescent="0.25">
      <c r="A4" s="78"/>
      <c r="B4" s="60"/>
      <c r="C4" s="60"/>
      <c r="D4" s="59"/>
      <c r="E4" s="60"/>
      <c r="F4" s="59"/>
      <c r="G4" s="61"/>
      <c r="H4" s="9"/>
      <c r="I4" s="62"/>
      <c r="J4" s="78"/>
    </row>
    <row r="5" spans="1:10" ht="18" x14ac:dyDescent="0.25">
      <c r="A5" s="78"/>
      <c r="B5" s="156" t="s">
        <v>19</v>
      </c>
      <c r="C5" s="156"/>
      <c r="D5" s="156"/>
      <c r="E5" s="156"/>
      <c r="F5" s="156"/>
      <c r="G5" s="156"/>
      <c r="H5" s="156"/>
      <c r="I5" s="156"/>
      <c r="J5" s="156"/>
    </row>
    <row r="6" spans="1:10" x14ac:dyDescent="0.25">
      <c r="A6" s="78"/>
      <c r="B6" s="60"/>
      <c r="C6" s="60"/>
      <c r="D6" s="59"/>
      <c r="E6" s="60"/>
      <c r="F6" s="59"/>
      <c r="G6" s="61"/>
      <c r="H6" s="9"/>
      <c r="I6" s="62"/>
      <c r="J6" s="78"/>
    </row>
    <row r="7" spans="1:10" ht="15.75" thickBot="1" x14ac:dyDescent="0.3">
      <c r="A7" s="78"/>
      <c r="B7" s="60"/>
      <c r="C7" s="60"/>
      <c r="D7" s="59"/>
      <c r="E7" s="60"/>
      <c r="F7" s="59"/>
      <c r="G7" s="61"/>
      <c r="H7" s="9"/>
      <c r="I7" s="62"/>
      <c r="J7" s="79"/>
    </row>
    <row r="8" spans="1:10" x14ac:dyDescent="0.25">
      <c r="A8" s="157" t="s">
        <v>1</v>
      </c>
      <c r="B8" s="159" t="s">
        <v>0</v>
      </c>
      <c r="C8" s="161" t="s">
        <v>2</v>
      </c>
      <c r="D8" s="159" t="s">
        <v>3</v>
      </c>
      <c r="E8" s="159" t="s">
        <v>4</v>
      </c>
      <c r="F8" s="159" t="s">
        <v>7</v>
      </c>
      <c r="G8" s="163" t="s">
        <v>5</v>
      </c>
      <c r="H8" s="163" t="s">
        <v>6</v>
      </c>
      <c r="I8" s="165" t="s">
        <v>8</v>
      </c>
      <c r="J8" s="80"/>
    </row>
    <row r="9" spans="1:10" x14ac:dyDescent="0.25">
      <c r="A9" s="158"/>
      <c r="B9" s="160"/>
      <c r="C9" s="162"/>
      <c r="D9" s="160"/>
      <c r="E9" s="160"/>
      <c r="F9" s="160"/>
      <c r="G9" s="164"/>
      <c r="H9" s="164"/>
      <c r="I9" s="166"/>
      <c r="J9" s="80"/>
    </row>
    <row r="10" spans="1:10" ht="71.25" x14ac:dyDescent="0.25">
      <c r="A10" s="16" t="s">
        <v>262</v>
      </c>
      <c r="B10" s="16" t="s">
        <v>363</v>
      </c>
      <c r="C10" s="16" t="s">
        <v>14</v>
      </c>
      <c r="D10" s="76">
        <v>44412</v>
      </c>
      <c r="E10" s="77">
        <v>160000</v>
      </c>
      <c r="F10" s="17">
        <f t="shared" ref="F10:F73" si="0">D10+30</f>
        <v>44442</v>
      </c>
      <c r="G10" s="18">
        <f t="shared" ref="G10:G73" si="1">+E10</f>
        <v>160000</v>
      </c>
      <c r="H10" s="19">
        <f t="shared" ref="H10:H73" si="2">+E10-G10</f>
        <v>0</v>
      </c>
      <c r="I10" s="20" t="s">
        <v>9</v>
      </c>
      <c r="J10" s="79"/>
    </row>
    <row r="11" spans="1:10" ht="71.25" x14ac:dyDescent="0.25">
      <c r="A11" s="16" t="s">
        <v>229</v>
      </c>
      <c r="B11" s="16" t="s">
        <v>347</v>
      </c>
      <c r="C11" s="16" t="s">
        <v>17</v>
      </c>
      <c r="D11" s="76">
        <v>44412</v>
      </c>
      <c r="E11" s="77">
        <v>10499.58</v>
      </c>
      <c r="F11" s="17">
        <f t="shared" si="0"/>
        <v>44442</v>
      </c>
      <c r="G11" s="18">
        <f t="shared" si="1"/>
        <v>10499.58</v>
      </c>
      <c r="H11" s="19">
        <f t="shared" si="2"/>
        <v>0</v>
      </c>
      <c r="I11" s="20" t="s">
        <v>10</v>
      </c>
      <c r="J11" s="79"/>
    </row>
    <row r="12" spans="1:10" ht="71.25" x14ac:dyDescent="0.25">
      <c r="A12" s="16" t="s">
        <v>229</v>
      </c>
      <c r="B12" s="16" t="s">
        <v>265</v>
      </c>
      <c r="C12" s="16" t="s">
        <v>18</v>
      </c>
      <c r="D12" s="76">
        <v>44412</v>
      </c>
      <c r="E12" s="77">
        <v>11800</v>
      </c>
      <c r="F12" s="17">
        <f t="shared" si="0"/>
        <v>44442</v>
      </c>
      <c r="G12" s="18">
        <f t="shared" si="1"/>
        <v>11800</v>
      </c>
      <c r="H12" s="19">
        <f t="shared" si="2"/>
        <v>0</v>
      </c>
      <c r="I12" s="20" t="s">
        <v>9</v>
      </c>
      <c r="J12" s="79"/>
    </row>
    <row r="13" spans="1:10" ht="71.25" x14ac:dyDescent="0.25">
      <c r="A13" s="16" t="s">
        <v>230</v>
      </c>
      <c r="B13" s="16" t="s">
        <v>266</v>
      </c>
      <c r="C13" s="16" t="s">
        <v>204</v>
      </c>
      <c r="D13" s="76">
        <v>44412</v>
      </c>
      <c r="E13" s="77">
        <v>1081075.8</v>
      </c>
      <c r="F13" s="17">
        <f t="shared" si="0"/>
        <v>44442</v>
      </c>
      <c r="G13" s="18">
        <f t="shared" si="1"/>
        <v>1081075.8</v>
      </c>
      <c r="H13" s="19">
        <f t="shared" si="2"/>
        <v>0</v>
      </c>
      <c r="I13" s="20" t="s">
        <v>9</v>
      </c>
      <c r="J13" s="79"/>
    </row>
    <row r="14" spans="1:10" ht="57" x14ac:dyDescent="0.25">
      <c r="A14" s="16" t="s">
        <v>21</v>
      </c>
      <c r="B14" s="16" t="s">
        <v>267</v>
      </c>
      <c r="C14" s="16" t="s">
        <v>23</v>
      </c>
      <c r="D14" s="76">
        <v>44414</v>
      </c>
      <c r="E14" s="77">
        <v>18575.09</v>
      </c>
      <c r="F14" s="17">
        <f t="shared" si="0"/>
        <v>44444</v>
      </c>
      <c r="G14" s="18">
        <f t="shared" si="1"/>
        <v>18575.09</v>
      </c>
      <c r="H14" s="19">
        <f t="shared" si="2"/>
        <v>0</v>
      </c>
      <c r="I14" s="20" t="s">
        <v>9</v>
      </c>
      <c r="J14" s="79"/>
    </row>
    <row r="15" spans="1:10" ht="85.5" x14ac:dyDescent="0.25">
      <c r="A15" s="16" t="s">
        <v>24</v>
      </c>
      <c r="B15" s="16" t="s">
        <v>268</v>
      </c>
      <c r="C15" s="16" t="s">
        <v>26</v>
      </c>
      <c r="D15" s="76">
        <v>44414</v>
      </c>
      <c r="E15" s="77">
        <v>81420</v>
      </c>
      <c r="F15" s="17">
        <f t="shared" si="0"/>
        <v>44444</v>
      </c>
      <c r="G15" s="18">
        <f t="shared" si="1"/>
        <v>81420</v>
      </c>
      <c r="H15" s="19">
        <f t="shared" si="2"/>
        <v>0</v>
      </c>
      <c r="I15" s="20" t="s">
        <v>9</v>
      </c>
      <c r="J15" s="79"/>
    </row>
    <row r="16" spans="1:10" ht="71.25" x14ac:dyDescent="0.25">
      <c r="A16" s="16" t="s">
        <v>27</v>
      </c>
      <c r="B16" s="16" t="s">
        <v>364</v>
      </c>
      <c r="C16" s="16" t="s">
        <v>28</v>
      </c>
      <c r="D16" s="76">
        <v>44417</v>
      </c>
      <c r="E16" s="77">
        <v>58344.639999999999</v>
      </c>
      <c r="F16" s="17">
        <f t="shared" si="0"/>
        <v>44447</v>
      </c>
      <c r="G16" s="18">
        <f t="shared" si="1"/>
        <v>58344.639999999999</v>
      </c>
      <c r="H16" s="19">
        <f t="shared" si="2"/>
        <v>0</v>
      </c>
      <c r="I16" s="20" t="s">
        <v>9</v>
      </c>
      <c r="J16" s="79"/>
    </row>
    <row r="17" spans="1:10" ht="57" x14ac:dyDescent="0.25">
      <c r="A17" s="16" t="s">
        <v>29</v>
      </c>
      <c r="B17" s="16" t="s">
        <v>349</v>
      </c>
      <c r="C17" s="16" t="s">
        <v>30</v>
      </c>
      <c r="D17" s="76">
        <v>44417</v>
      </c>
      <c r="E17" s="77">
        <v>26780.27</v>
      </c>
      <c r="F17" s="17">
        <f t="shared" si="0"/>
        <v>44447</v>
      </c>
      <c r="G17" s="18">
        <f t="shared" si="1"/>
        <v>26780.27</v>
      </c>
      <c r="H17" s="19">
        <f t="shared" si="2"/>
        <v>0</v>
      </c>
      <c r="I17" s="20" t="s">
        <v>9</v>
      </c>
      <c r="J17" s="79"/>
    </row>
    <row r="18" spans="1:10" ht="71.25" x14ac:dyDescent="0.25">
      <c r="A18" s="16" t="s">
        <v>231</v>
      </c>
      <c r="B18" s="16" t="s">
        <v>348</v>
      </c>
      <c r="C18" s="16" t="s">
        <v>32</v>
      </c>
      <c r="D18" s="76">
        <v>44417</v>
      </c>
      <c r="E18" s="77">
        <v>130954.36</v>
      </c>
      <c r="F18" s="17">
        <f t="shared" si="0"/>
        <v>44447</v>
      </c>
      <c r="G18" s="18">
        <f t="shared" si="1"/>
        <v>130954.36</v>
      </c>
      <c r="H18" s="19">
        <f t="shared" si="2"/>
        <v>0</v>
      </c>
      <c r="I18" s="20" t="s">
        <v>9</v>
      </c>
      <c r="J18" s="79"/>
    </row>
    <row r="19" spans="1:10" ht="57" x14ac:dyDescent="0.25">
      <c r="A19" s="16" t="s">
        <v>33</v>
      </c>
      <c r="B19" s="16" t="s">
        <v>272</v>
      </c>
      <c r="C19" s="16" t="s">
        <v>34</v>
      </c>
      <c r="D19" s="76">
        <v>44417</v>
      </c>
      <c r="E19" s="77">
        <v>129430</v>
      </c>
      <c r="F19" s="17">
        <f t="shared" si="0"/>
        <v>44447</v>
      </c>
      <c r="G19" s="18">
        <f t="shared" si="1"/>
        <v>129430</v>
      </c>
      <c r="H19" s="19">
        <f t="shared" si="2"/>
        <v>0</v>
      </c>
      <c r="I19" s="20" t="s">
        <v>10</v>
      </c>
      <c r="J19" s="79"/>
    </row>
    <row r="20" spans="1:10" ht="71.25" x14ac:dyDescent="0.25">
      <c r="A20" s="16" t="s">
        <v>35</v>
      </c>
      <c r="B20" s="16" t="s">
        <v>273</v>
      </c>
      <c r="C20" s="16" t="s">
        <v>36</v>
      </c>
      <c r="D20" s="76">
        <v>44417</v>
      </c>
      <c r="E20" s="77">
        <v>16520</v>
      </c>
      <c r="F20" s="17">
        <f t="shared" si="0"/>
        <v>44447</v>
      </c>
      <c r="G20" s="18">
        <f t="shared" si="1"/>
        <v>16520</v>
      </c>
      <c r="H20" s="19">
        <f t="shared" si="2"/>
        <v>0</v>
      </c>
      <c r="I20" s="20" t="s">
        <v>9</v>
      </c>
      <c r="J20" s="79"/>
    </row>
    <row r="21" spans="1:10" ht="71.25" x14ac:dyDescent="0.25">
      <c r="A21" s="16" t="s">
        <v>37</v>
      </c>
      <c r="B21" s="16" t="s">
        <v>274</v>
      </c>
      <c r="C21" s="16" t="s">
        <v>40</v>
      </c>
      <c r="D21" s="76">
        <v>44417</v>
      </c>
      <c r="E21" s="77">
        <v>63130</v>
      </c>
      <c r="F21" s="17">
        <f t="shared" si="0"/>
        <v>44447</v>
      </c>
      <c r="G21" s="18">
        <f t="shared" si="1"/>
        <v>63130</v>
      </c>
      <c r="H21" s="19">
        <f t="shared" si="2"/>
        <v>0</v>
      </c>
      <c r="I21" s="20" t="s">
        <v>9</v>
      </c>
      <c r="J21" s="79"/>
    </row>
    <row r="22" spans="1:10" ht="71.25" x14ac:dyDescent="0.25">
      <c r="A22" s="16" t="s">
        <v>232</v>
      </c>
      <c r="B22" s="16" t="s">
        <v>365</v>
      </c>
      <c r="C22" s="16" t="s">
        <v>39</v>
      </c>
      <c r="D22" s="76">
        <v>44417</v>
      </c>
      <c r="E22" s="77">
        <v>4130</v>
      </c>
      <c r="F22" s="17">
        <f t="shared" si="0"/>
        <v>44447</v>
      </c>
      <c r="G22" s="21">
        <f t="shared" si="1"/>
        <v>4130</v>
      </c>
      <c r="H22" s="22">
        <f t="shared" si="2"/>
        <v>0</v>
      </c>
      <c r="I22" s="20" t="s">
        <v>9</v>
      </c>
      <c r="J22" s="79"/>
    </row>
    <row r="23" spans="1:10" ht="71.25" x14ac:dyDescent="0.25">
      <c r="A23" s="16" t="s">
        <v>233</v>
      </c>
      <c r="B23" s="16" t="s">
        <v>276</v>
      </c>
      <c r="C23" s="16" t="s">
        <v>42</v>
      </c>
      <c r="D23" s="76">
        <v>44417</v>
      </c>
      <c r="E23" s="77">
        <v>258489.60000000001</v>
      </c>
      <c r="F23" s="17">
        <f t="shared" si="0"/>
        <v>44447</v>
      </c>
      <c r="G23" s="18">
        <f t="shared" si="1"/>
        <v>258489.60000000001</v>
      </c>
      <c r="H23" s="19">
        <f t="shared" si="2"/>
        <v>0</v>
      </c>
      <c r="I23" s="20" t="s">
        <v>9</v>
      </c>
      <c r="J23" s="79"/>
    </row>
    <row r="24" spans="1:10" ht="71.25" x14ac:dyDescent="0.25">
      <c r="A24" s="16" t="s">
        <v>233</v>
      </c>
      <c r="B24" s="16" t="s">
        <v>277</v>
      </c>
      <c r="C24" s="16" t="s">
        <v>43</v>
      </c>
      <c r="D24" s="76">
        <v>44417</v>
      </c>
      <c r="E24" s="77">
        <v>110037.36</v>
      </c>
      <c r="F24" s="17">
        <f t="shared" si="0"/>
        <v>44447</v>
      </c>
      <c r="G24" s="18">
        <f t="shared" si="1"/>
        <v>110037.36</v>
      </c>
      <c r="H24" s="19">
        <f t="shared" si="2"/>
        <v>0</v>
      </c>
      <c r="I24" s="20" t="s">
        <v>9</v>
      </c>
      <c r="J24" s="79"/>
    </row>
    <row r="25" spans="1:10" ht="71.25" x14ac:dyDescent="0.25">
      <c r="A25" s="16" t="s">
        <v>44</v>
      </c>
      <c r="B25" s="16" t="s">
        <v>278</v>
      </c>
      <c r="C25" s="16" t="s">
        <v>45</v>
      </c>
      <c r="D25" s="76">
        <v>44417</v>
      </c>
      <c r="E25" s="77">
        <v>70800</v>
      </c>
      <c r="F25" s="17">
        <f t="shared" si="0"/>
        <v>44447</v>
      </c>
      <c r="G25" s="18">
        <f t="shared" si="1"/>
        <v>70800</v>
      </c>
      <c r="H25" s="19">
        <f t="shared" si="2"/>
        <v>0</v>
      </c>
      <c r="I25" s="20" t="s">
        <v>10</v>
      </c>
      <c r="J25" s="79"/>
    </row>
    <row r="26" spans="1:10" ht="71.25" x14ac:dyDescent="0.25">
      <c r="A26" s="16" t="s">
        <v>234</v>
      </c>
      <c r="B26" s="16" t="s">
        <v>350</v>
      </c>
      <c r="C26" s="16" t="s">
        <v>47</v>
      </c>
      <c r="D26" s="76">
        <v>44418</v>
      </c>
      <c r="E26" s="77">
        <v>310340</v>
      </c>
      <c r="F26" s="17">
        <f t="shared" si="0"/>
        <v>44448</v>
      </c>
      <c r="G26" s="18">
        <f t="shared" si="1"/>
        <v>310340</v>
      </c>
      <c r="H26" s="19">
        <f t="shared" si="2"/>
        <v>0</v>
      </c>
      <c r="I26" s="20" t="s">
        <v>9</v>
      </c>
      <c r="J26" s="79"/>
    </row>
    <row r="27" spans="1:10" ht="71.25" x14ac:dyDescent="0.25">
      <c r="A27" s="16" t="s">
        <v>235</v>
      </c>
      <c r="B27" s="16" t="s">
        <v>280</v>
      </c>
      <c r="C27" s="16" t="s">
        <v>50</v>
      </c>
      <c r="D27" s="76">
        <v>44418</v>
      </c>
      <c r="E27" s="77">
        <v>156000</v>
      </c>
      <c r="F27" s="17">
        <f t="shared" si="0"/>
        <v>44448</v>
      </c>
      <c r="G27" s="18">
        <f t="shared" si="1"/>
        <v>156000</v>
      </c>
      <c r="H27" s="19">
        <f t="shared" si="2"/>
        <v>0</v>
      </c>
      <c r="I27" s="20" t="s">
        <v>10</v>
      </c>
      <c r="J27" s="79"/>
    </row>
    <row r="28" spans="1:10" ht="71.25" x14ac:dyDescent="0.25">
      <c r="A28" s="16" t="s">
        <v>236</v>
      </c>
      <c r="B28" s="16" t="s">
        <v>281</v>
      </c>
      <c r="C28" s="16" t="s">
        <v>52</v>
      </c>
      <c r="D28" s="76">
        <v>44418</v>
      </c>
      <c r="E28" s="77">
        <v>7566.69</v>
      </c>
      <c r="F28" s="17">
        <f t="shared" si="0"/>
        <v>44448</v>
      </c>
      <c r="G28" s="18">
        <f t="shared" si="1"/>
        <v>7566.69</v>
      </c>
      <c r="H28" s="19">
        <f t="shared" si="2"/>
        <v>0</v>
      </c>
      <c r="I28" s="20" t="s">
        <v>9</v>
      </c>
      <c r="J28" s="79"/>
    </row>
    <row r="29" spans="1:10" ht="71.25" x14ac:dyDescent="0.25">
      <c r="A29" s="16" t="s">
        <v>236</v>
      </c>
      <c r="B29" s="16" t="s">
        <v>282</v>
      </c>
      <c r="C29" s="16" t="s">
        <v>53</v>
      </c>
      <c r="D29" s="76">
        <v>44418</v>
      </c>
      <c r="E29" s="77">
        <v>15384.9</v>
      </c>
      <c r="F29" s="17">
        <f t="shared" si="0"/>
        <v>44448</v>
      </c>
      <c r="G29" s="18">
        <f t="shared" si="1"/>
        <v>15384.9</v>
      </c>
      <c r="H29" s="19">
        <f t="shared" si="2"/>
        <v>0</v>
      </c>
      <c r="I29" s="20" t="s">
        <v>9</v>
      </c>
      <c r="J29" s="79"/>
    </row>
    <row r="30" spans="1:10" ht="71.25" x14ac:dyDescent="0.25">
      <c r="A30" s="16" t="s">
        <v>236</v>
      </c>
      <c r="B30" s="16" t="s">
        <v>283</v>
      </c>
      <c r="C30" s="16" t="s">
        <v>54</v>
      </c>
      <c r="D30" s="76">
        <v>44418</v>
      </c>
      <c r="E30" s="77">
        <v>3902.54</v>
      </c>
      <c r="F30" s="17">
        <f t="shared" si="0"/>
        <v>44448</v>
      </c>
      <c r="G30" s="18">
        <f t="shared" si="1"/>
        <v>3902.54</v>
      </c>
      <c r="H30" s="19">
        <f t="shared" si="2"/>
        <v>0</v>
      </c>
      <c r="I30" s="20" t="s">
        <v>9</v>
      </c>
      <c r="J30" s="79"/>
    </row>
    <row r="31" spans="1:10" ht="85.5" x14ac:dyDescent="0.25">
      <c r="A31" s="16" t="s">
        <v>236</v>
      </c>
      <c r="B31" s="16" t="s">
        <v>284</v>
      </c>
      <c r="C31" s="16" t="s">
        <v>55</v>
      </c>
      <c r="D31" s="76">
        <v>44418</v>
      </c>
      <c r="E31" s="77">
        <v>398801.74</v>
      </c>
      <c r="F31" s="17">
        <f t="shared" si="0"/>
        <v>44448</v>
      </c>
      <c r="G31" s="18">
        <f t="shared" si="1"/>
        <v>398801.74</v>
      </c>
      <c r="H31" s="19">
        <f t="shared" si="2"/>
        <v>0</v>
      </c>
      <c r="I31" s="20" t="s">
        <v>9</v>
      </c>
      <c r="J31" s="79"/>
    </row>
    <row r="32" spans="1:10" ht="71.25" x14ac:dyDescent="0.25">
      <c r="A32" s="16" t="s">
        <v>235</v>
      </c>
      <c r="B32" s="16" t="s">
        <v>285</v>
      </c>
      <c r="C32" s="16" t="s">
        <v>56</v>
      </c>
      <c r="D32" s="76">
        <v>44418</v>
      </c>
      <c r="E32" s="77">
        <v>5964.21</v>
      </c>
      <c r="F32" s="17">
        <f t="shared" si="0"/>
        <v>44448</v>
      </c>
      <c r="G32" s="18">
        <f t="shared" si="1"/>
        <v>5964.21</v>
      </c>
      <c r="H32" s="19">
        <f>+E32-G32</f>
        <v>0</v>
      </c>
      <c r="I32" s="20" t="s">
        <v>9</v>
      </c>
      <c r="J32" s="79"/>
    </row>
    <row r="33" spans="1:10" ht="128.25" x14ac:dyDescent="0.25">
      <c r="A33" s="16" t="s">
        <v>237</v>
      </c>
      <c r="B33" s="16" t="s">
        <v>286</v>
      </c>
      <c r="C33" s="16" t="s">
        <v>58</v>
      </c>
      <c r="D33" s="76">
        <v>44418</v>
      </c>
      <c r="E33" s="77">
        <v>379436.33</v>
      </c>
      <c r="F33" s="17">
        <f t="shared" si="0"/>
        <v>44448</v>
      </c>
      <c r="G33" s="18">
        <f t="shared" si="1"/>
        <v>379436.33</v>
      </c>
      <c r="H33" s="19">
        <f t="shared" si="2"/>
        <v>0</v>
      </c>
      <c r="I33" s="20" t="s">
        <v>9</v>
      </c>
      <c r="J33" s="79"/>
    </row>
    <row r="34" spans="1:10" ht="57" x14ac:dyDescent="0.25">
      <c r="A34" s="16" t="s">
        <v>234</v>
      </c>
      <c r="B34" s="16" t="s">
        <v>287</v>
      </c>
      <c r="C34" s="16" t="s">
        <v>59</v>
      </c>
      <c r="D34" s="76">
        <v>44418</v>
      </c>
      <c r="E34" s="77">
        <v>89680</v>
      </c>
      <c r="F34" s="17">
        <f t="shared" si="0"/>
        <v>44448</v>
      </c>
      <c r="G34" s="18">
        <f t="shared" si="1"/>
        <v>89680</v>
      </c>
      <c r="H34" s="19">
        <f t="shared" si="2"/>
        <v>0</v>
      </c>
      <c r="I34" s="20" t="s">
        <v>9</v>
      </c>
      <c r="J34" s="79"/>
    </row>
    <row r="35" spans="1:10" ht="57" x14ac:dyDescent="0.25">
      <c r="A35" s="16" t="s">
        <v>238</v>
      </c>
      <c r="B35" s="16" t="s">
        <v>288</v>
      </c>
      <c r="C35" s="16" t="s">
        <v>61</v>
      </c>
      <c r="D35" s="76">
        <v>44418</v>
      </c>
      <c r="E35" s="77">
        <v>918040</v>
      </c>
      <c r="F35" s="17">
        <f t="shared" si="0"/>
        <v>44448</v>
      </c>
      <c r="G35" s="18">
        <f t="shared" si="1"/>
        <v>918040</v>
      </c>
      <c r="H35" s="19">
        <f t="shared" si="2"/>
        <v>0</v>
      </c>
      <c r="I35" s="20" t="s">
        <v>10</v>
      </c>
      <c r="J35" s="79"/>
    </row>
    <row r="36" spans="1:10" ht="71.25" x14ac:dyDescent="0.25">
      <c r="A36" s="16" t="s">
        <v>239</v>
      </c>
      <c r="B36" s="16" t="s">
        <v>289</v>
      </c>
      <c r="C36" s="16" t="s">
        <v>62</v>
      </c>
      <c r="D36" s="76">
        <v>44418</v>
      </c>
      <c r="E36" s="77">
        <v>16500</v>
      </c>
      <c r="F36" s="17">
        <f t="shared" si="0"/>
        <v>44448</v>
      </c>
      <c r="G36" s="18">
        <f t="shared" si="1"/>
        <v>16500</v>
      </c>
      <c r="H36" s="19">
        <f t="shared" si="2"/>
        <v>0</v>
      </c>
      <c r="I36" s="20" t="s">
        <v>9</v>
      </c>
      <c r="J36" s="79"/>
    </row>
    <row r="37" spans="1:10" ht="85.5" x14ac:dyDescent="0.25">
      <c r="A37" s="16" t="s">
        <v>240</v>
      </c>
      <c r="B37" s="16" t="s">
        <v>290</v>
      </c>
      <c r="C37" s="16" t="s">
        <v>64</v>
      </c>
      <c r="D37" s="76">
        <v>44418</v>
      </c>
      <c r="E37" s="77">
        <v>16620.3</v>
      </c>
      <c r="F37" s="17">
        <f t="shared" si="0"/>
        <v>44448</v>
      </c>
      <c r="G37" s="18">
        <f t="shared" si="1"/>
        <v>16620.3</v>
      </c>
      <c r="H37" s="19">
        <f t="shared" si="2"/>
        <v>0</v>
      </c>
      <c r="I37" s="20" t="s">
        <v>10</v>
      </c>
      <c r="J37" s="79"/>
    </row>
    <row r="38" spans="1:10" ht="85.5" x14ac:dyDescent="0.25">
      <c r="A38" s="16" t="s">
        <v>241</v>
      </c>
      <c r="B38" s="16" t="s">
        <v>297</v>
      </c>
      <c r="C38" s="16" t="s">
        <v>66</v>
      </c>
      <c r="D38" s="76">
        <v>44418</v>
      </c>
      <c r="E38" s="77">
        <v>29500</v>
      </c>
      <c r="F38" s="17">
        <f t="shared" si="0"/>
        <v>44448</v>
      </c>
      <c r="G38" s="18">
        <f t="shared" si="1"/>
        <v>29500</v>
      </c>
      <c r="H38" s="19">
        <f t="shared" si="2"/>
        <v>0</v>
      </c>
      <c r="I38" s="20" t="s">
        <v>10</v>
      </c>
      <c r="J38" s="79"/>
    </row>
    <row r="39" spans="1:10" ht="57" x14ac:dyDescent="0.25">
      <c r="A39" s="16" t="s">
        <v>242</v>
      </c>
      <c r="B39" s="16" t="s">
        <v>351</v>
      </c>
      <c r="C39" s="16" t="s">
        <v>69</v>
      </c>
      <c r="D39" s="76">
        <v>44419</v>
      </c>
      <c r="E39" s="77">
        <v>15340</v>
      </c>
      <c r="F39" s="17">
        <f t="shared" si="0"/>
        <v>44449</v>
      </c>
      <c r="G39" s="18">
        <f t="shared" si="1"/>
        <v>15340</v>
      </c>
      <c r="H39" s="19">
        <f t="shared" si="2"/>
        <v>0</v>
      </c>
      <c r="I39" s="20" t="s">
        <v>9</v>
      </c>
      <c r="J39" s="79"/>
    </row>
    <row r="40" spans="1:10" ht="57" x14ac:dyDescent="0.25">
      <c r="A40" s="16" t="s">
        <v>243</v>
      </c>
      <c r="B40" s="16" t="s">
        <v>352</v>
      </c>
      <c r="C40" s="16" t="s">
        <v>72</v>
      </c>
      <c r="D40" s="76">
        <v>44419</v>
      </c>
      <c r="E40" s="77">
        <v>5310</v>
      </c>
      <c r="F40" s="17">
        <f t="shared" si="0"/>
        <v>44449</v>
      </c>
      <c r="G40" s="18">
        <f t="shared" si="1"/>
        <v>5310</v>
      </c>
      <c r="H40" s="19">
        <f t="shared" si="2"/>
        <v>0</v>
      </c>
      <c r="I40" s="20" t="s">
        <v>9</v>
      </c>
      <c r="J40" s="79"/>
    </row>
    <row r="41" spans="1:10" ht="85.5" x14ac:dyDescent="0.25">
      <c r="A41" s="16" t="s">
        <v>73</v>
      </c>
      <c r="B41" s="16" t="s">
        <v>366</v>
      </c>
      <c r="C41" s="16" t="s">
        <v>74</v>
      </c>
      <c r="D41" s="76">
        <v>44419</v>
      </c>
      <c r="E41" s="77">
        <v>469200</v>
      </c>
      <c r="F41" s="17">
        <f t="shared" si="0"/>
        <v>44449</v>
      </c>
      <c r="G41" s="18">
        <f t="shared" si="1"/>
        <v>469200</v>
      </c>
      <c r="H41" s="19">
        <f t="shared" si="2"/>
        <v>0</v>
      </c>
      <c r="I41" s="20" t="s">
        <v>9</v>
      </c>
      <c r="J41" s="79"/>
    </row>
    <row r="42" spans="1:10" ht="71.25" x14ac:dyDescent="0.25">
      <c r="A42" s="16" t="s">
        <v>244</v>
      </c>
      <c r="B42" s="16" t="s">
        <v>294</v>
      </c>
      <c r="C42" s="16" t="s">
        <v>77</v>
      </c>
      <c r="D42" s="76">
        <v>44419</v>
      </c>
      <c r="E42" s="77">
        <v>33750</v>
      </c>
      <c r="F42" s="17">
        <f t="shared" si="0"/>
        <v>44449</v>
      </c>
      <c r="G42" s="18">
        <f t="shared" si="1"/>
        <v>33750</v>
      </c>
      <c r="H42" s="19">
        <f t="shared" si="2"/>
        <v>0</v>
      </c>
      <c r="I42" s="20" t="s">
        <v>9</v>
      </c>
      <c r="J42" s="79"/>
    </row>
    <row r="43" spans="1:10" ht="57" x14ac:dyDescent="0.25">
      <c r="A43" s="16" t="s">
        <v>78</v>
      </c>
      <c r="B43" s="16" t="s">
        <v>295</v>
      </c>
      <c r="C43" s="16" t="s">
        <v>80</v>
      </c>
      <c r="D43" s="76">
        <v>44419</v>
      </c>
      <c r="E43" s="77">
        <v>9440</v>
      </c>
      <c r="F43" s="17">
        <f>D43+30</f>
        <v>44449</v>
      </c>
      <c r="G43" s="18">
        <f t="shared" si="1"/>
        <v>9440</v>
      </c>
      <c r="H43" s="19">
        <f t="shared" si="2"/>
        <v>0</v>
      </c>
      <c r="I43" s="20" t="s">
        <v>9</v>
      </c>
      <c r="J43" s="79"/>
    </row>
    <row r="44" spans="1:10" ht="57" x14ac:dyDescent="0.25">
      <c r="A44" s="16" t="s">
        <v>192</v>
      </c>
      <c r="B44" s="16" t="s">
        <v>296</v>
      </c>
      <c r="C44" s="16" t="s">
        <v>194</v>
      </c>
      <c r="D44" s="76">
        <v>44419</v>
      </c>
      <c r="E44" s="77">
        <v>9440</v>
      </c>
      <c r="F44" s="17">
        <f>D44+30</f>
        <v>44449</v>
      </c>
      <c r="G44" s="18">
        <f>+E44</f>
        <v>9440</v>
      </c>
      <c r="H44" s="19">
        <f t="shared" si="2"/>
        <v>0</v>
      </c>
      <c r="I44" s="20" t="s">
        <v>9</v>
      </c>
      <c r="J44" s="79"/>
    </row>
    <row r="45" spans="1:10" ht="42.75" x14ac:dyDescent="0.25">
      <c r="A45" s="16" t="s">
        <v>81</v>
      </c>
      <c r="B45" s="16" t="s">
        <v>298</v>
      </c>
      <c r="C45" s="16" t="s">
        <v>83</v>
      </c>
      <c r="D45" s="76">
        <v>44419</v>
      </c>
      <c r="E45" s="77">
        <v>14160</v>
      </c>
      <c r="F45" s="17">
        <f t="shared" si="0"/>
        <v>44449</v>
      </c>
      <c r="G45" s="18">
        <f t="shared" si="1"/>
        <v>14160</v>
      </c>
      <c r="H45" s="19">
        <f t="shared" si="2"/>
        <v>0</v>
      </c>
      <c r="I45" s="20" t="s">
        <v>9</v>
      </c>
      <c r="J45" s="79"/>
    </row>
    <row r="46" spans="1:10" ht="57" x14ac:dyDescent="0.25">
      <c r="A46" s="16" t="s">
        <v>84</v>
      </c>
      <c r="B46" s="16" t="s">
        <v>353</v>
      </c>
      <c r="C46" s="16" t="s">
        <v>86</v>
      </c>
      <c r="D46" s="76">
        <v>44421</v>
      </c>
      <c r="E46" s="77">
        <v>15664.5</v>
      </c>
      <c r="F46" s="17">
        <f t="shared" si="0"/>
        <v>44451</v>
      </c>
      <c r="G46" s="18">
        <f t="shared" si="1"/>
        <v>15664.5</v>
      </c>
      <c r="H46" s="19">
        <f t="shared" si="2"/>
        <v>0</v>
      </c>
      <c r="I46" s="20" t="s">
        <v>10</v>
      </c>
      <c r="J46" s="79"/>
    </row>
    <row r="47" spans="1:10" ht="42.75" x14ac:dyDescent="0.25">
      <c r="A47" s="16" t="s">
        <v>242</v>
      </c>
      <c r="B47" s="16" t="s">
        <v>354</v>
      </c>
      <c r="C47" s="16" t="s">
        <v>87</v>
      </c>
      <c r="D47" s="76">
        <v>44421</v>
      </c>
      <c r="E47" s="77">
        <v>34220</v>
      </c>
      <c r="F47" s="17">
        <f t="shared" si="0"/>
        <v>44451</v>
      </c>
      <c r="G47" s="18">
        <f t="shared" si="1"/>
        <v>34220</v>
      </c>
      <c r="H47" s="19">
        <f t="shared" si="2"/>
        <v>0</v>
      </c>
      <c r="I47" s="20" t="s">
        <v>9</v>
      </c>
      <c r="J47" s="79"/>
    </row>
    <row r="48" spans="1:10" ht="57" x14ac:dyDescent="0.25">
      <c r="A48" s="16" t="s">
        <v>88</v>
      </c>
      <c r="B48" s="16" t="s">
        <v>301</v>
      </c>
      <c r="C48" s="16" t="s">
        <v>90</v>
      </c>
      <c r="D48" s="76">
        <v>44421</v>
      </c>
      <c r="E48" s="77">
        <v>15022.01</v>
      </c>
      <c r="F48" s="17">
        <f t="shared" si="0"/>
        <v>44451</v>
      </c>
      <c r="G48" s="18">
        <f t="shared" si="1"/>
        <v>15022.01</v>
      </c>
      <c r="H48" s="19">
        <f t="shared" si="2"/>
        <v>0</v>
      </c>
      <c r="I48" s="20" t="s">
        <v>10</v>
      </c>
      <c r="J48" s="79"/>
    </row>
    <row r="49" spans="1:10" ht="71.25" x14ac:dyDescent="0.25">
      <c r="A49" s="16" t="s">
        <v>91</v>
      </c>
      <c r="B49" s="16" t="s">
        <v>302</v>
      </c>
      <c r="C49" s="16" t="s">
        <v>69</v>
      </c>
      <c r="D49" s="76">
        <v>44421</v>
      </c>
      <c r="E49" s="77">
        <v>35400</v>
      </c>
      <c r="F49" s="17">
        <f t="shared" si="0"/>
        <v>44451</v>
      </c>
      <c r="G49" s="18">
        <f t="shared" si="1"/>
        <v>35400</v>
      </c>
      <c r="H49" s="19">
        <f t="shared" si="2"/>
        <v>0</v>
      </c>
      <c r="I49" s="20" t="s">
        <v>10</v>
      </c>
      <c r="J49" s="79"/>
    </row>
    <row r="50" spans="1:10" ht="71.25" x14ac:dyDescent="0.25">
      <c r="A50" s="16" t="s">
        <v>93</v>
      </c>
      <c r="B50" s="16" t="s">
        <v>303</v>
      </c>
      <c r="C50" s="16" t="s">
        <v>95</v>
      </c>
      <c r="D50" s="76">
        <v>44421</v>
      </c>
      <c r="E50" s="77">
        <v>60000</v>
      </c>
      <c r="F50" s="17">
        <f t="shared" si="0"/>
        <v>44451</v>
      </c>
      <c r="G50" s="39">
        <f t="shared" si="1"/>
        <v>60000</v>
      </c>
      <c r="H50" s="19">
        <f t="shared" si="2"/>
        <v>0</v>
      </c>
      <c r="I50" s="20" t="s">
        <v>9</v>
      </c>
      <c r="J50" s="79"/>
    </row>
    <row r="51" spans="1:10" ht="71.25" x14ac:dyDescent="0.25">
      <c r="A51" s="16" t="s">
        <v>243</v>
      </c>
      <c r="B51" s="16" t="s">
        <v>304</v>
      </c>
      <c r="C51" s="16" t="s">
        <v>77</v>
      </c>
      <c r="D51" s="76">
        <v>44421</v>
      </c>
      <c r="E51" s="77">
        <v>106206.56</v>
      </c>
      <c r="F51" s="17">
        <f t="shared" si="0"/>
        <v>44451</v>
      </c>
      <c r="G51" s="39">
        <f t="shared" si="1"/>
        <v>106206.56</v>
      </c>
      <c r="H51" s="19">
        <f t="shared" si="2"/>
        <v>0</v>
      </c>
      <c r="I51" s="20" t="s">
        <v>9</v>
      </c>
      <c r="J51" s="79"/>
    </row>
    <row r="52" spans="1:10" ht="57" x14ac:dyDescent="0.25">
      <c r="A52" s="16" t="s">
        <v>245</v>
      </c>
      <c r="B52" s="16" t="s">
        <v>355</v>
      </c>
      <c r="C52" s="16" t="s">
        <v>99</v>
      </c>
      <c r="D52" s="76">
        <v>44421</v>
      </c>
      <c r="E52" s="77">
        <v>599405.44999999995</v>
      </c>
      <c r="F52" s="17">
        <f t="shared" si="0"/>
        <v>44451</v>
      </c>
      <c r="G52" s="39">
        <f t="shared" si="1"/>
        <v>599405.44999999995</v>
      </c>
      <c r="H52" s="19">
        <f t="shared" si="2"/>
        <v>0</v>
      </c>
      <c r="I52" s="20" t="s">
        <v>9</v>
      </c>
      <c r="J52" s="79"/>
    </row>
    <row r="53" spans="1:10" ht="57" x14ac:dyDescent="0.25">
      <c r="A53" s="16" t="s">
        <v>246</v>
      </c>
      <c r="B53" s="16" t="s">
        <v>356</v>
      </c>
      <c r="C53" s="16" t="s">
        <v>102</v>
      </c>
      <c r="D53" s="76">
        <v>44421</v>
      </c>
      <c r="E53" s="77">
        <v>1416</v>
      </c>
      <c r="F53" s="17">
        <f t="shared" si="0"/>
        <v>44451</v>
      </c>
      <c r="G53" s="39">
        <f t="shared" si="1"/>
        <v>1416</v>
      </c>
      <c r="H53" s="19">
        <f t="shared" si="2"/>
        <v>0</v>
      </c>
      <c r="I53" s="20" t="s">
        <v>9</v>
      </c>
      <c r="J53" s="79"/>
    </row>
    <row r="54" spans="1:10" ht="57" x14ac:dyDescent="0.25">
      <c r="A54" s="16" t="s">
        <v>247</v>
      </c>
      <c r="B54" s="16" t="s">
        <v>307</v>
      </c>
      <c r="C54" s="16" t="s">
        <v>104</v>
      </c>
      <c r="D54" s="76">
        <v>44425</v>
      </c>
      <c r="E54" s="77">
        <v>6510.27</v>
      </c>
      <c r="F54" s="17">
        <f t="shared" si="0"/>
        <v>44455</v>
      </c>
      <c r="G54" s="39">
        <f t="shared" si="1"/>
        <v>6510.27</v>
      </c>
      <c r="H54" s="19">
        <f t="shared" si="2"/>
        <v>0</v>
      </c>
      <c r="I54" s="20" t="s">
        <v>9</v>
      </c>
      <c r="J54" s="79"/>
    </row>
    <row r="55" spans="1:10" ht="57" x14ac:dyDescent="0.25">
      <c r="A55" s="16" t="s">
        <v>247</v>
      </c>
      <c r="B55" s="16" t="s">
        <v>308</v>
      </c>
      <c r="C55" s="16" t="s">
        <v>105</v>
      </c>
      <c r="D55" s="76">
        <v>44425</v>
      </c>
      <c r="E55" s="77">
        <v>4817.57</v>
      </c>
      <c r="F55" s="17">
        <f t="shared" si="0"/>
        <v>44455</v>
      </c>
      <c r="G55" s="39">
        <f t="shared" si="1"/>
        <v>4817.57</v>
      </c>
      <c r="H55" s="19">
        <f t="shared" si="2"/>
        <v>0</v>
      </c>
      <c r="I55" s="20" t="s">
        <v>9</v>
      </c>
      <c r="J55" s="79"/>
    </row>
    <row r="56" spans="1:10" ht="57" x14ac:dyDescent="0.25">
      <c r="A56" s="16" t="s">
        <v>247</v>
      </c>
      <c r="B56" s="16" t="s">
        <v>309</v>
      </c>
      <c r="C56" s="16" t="s">
        <v>109</v>
      </c>
      <c r="D56" s="76">
        <v>44425</v>
      </c>
      <c r="E56" s="77">
        <v>14198.22</v>
      </c>
      <c r="F56" s="17">
        <f t="shared" si="0"/>
        <v>44455</v>
      </c>
      <c r="G56" s="39">
        <f t="shared" si="1"/>
        <v>14198.22</v>
      </c>
      <c r="H56" s="19">
        <f t="shared" si="2"/>
        <v>0</v>
      </c>
      <c r="I56" s="20" t="s">
        <v>9</v>
      </c>
      <c r="J56" s="79"/>
    </row>
    <row r="57" spans="1:10" ht="71.25" x14ac:dyDescent="0.25">
      <c r="A57" s="16" t="s">
        <v>248</v>
      </c>
      <c r="B57" s="16" t="s">
        <v>357</v>
      </c>
      <c r="C57" s="16" t="s">
        <v>112</v>
      </c>
      <c r="D57" s="76">
        <v>44426</v>
      </c>
      <c r="E57" s="77">
        <v>249983</v>
      </c>
      <c r="F57" s="17">
        <f t="shared" si="0"/>
        <v>44456</v>
      </c>
      <c r="G57" s="39">
        <f t="shared" si="1"/>
        <v>249983</v>
      </c>
      <c r="H57" s="19">
        <f t="shared" si="2"/>
        <v>0</v>
      </c>
      <c r="I57" s="20" t="s">
        <v>9</v>
      </c>
      <c r="J57" s="79"/>
    </row>
    <row r="58" spans="1:10" ht="85.5" x14ac:dyDescent="0.25">
      <c r="A58" s="16" t="s">
        <v>249</v>
      </c>
      <c r="B58" s="16" t="s">
        <v>367</v>
      </c>
      <c r="C58" s="16" t="s">
        <v>115</v>
      </c>
      <c r="D58" s="76">
        <v>44426</v>
      </c>
      <c r="E58" s="77">
        <v>2302000</v>
      </c>
      <c r="F58" s="17">
        <f t="shared" si="0"/>
        <v>44456</v>
      </c>
      <c r="G58" s="39">
        <f t="shared" si="1"/>
        <v>2302000</v>
      </c>
      <c r="H58" s="19">
        <f t="shared" si="2"/>
        <v>0</v>
      </c>
      <c r="I58" s="20" t="s">
        <v>10</v>
      </c>
      <c r="J58" s="79"/>
    </row>
    <row r="59" spans="1:10" ht="57" x14ac:dyDescent="0.25">
      <c r="A59" s="16" t="s">
        <v>250</v>
      </c>
      <c r="B59" s="16" t="s">
        <v>312</v>
      </c>
      <c r="C59" s="16" t="s">
        <v>42</v>
      </c>
      <c r="D59" s="76">
        <v>44426</v>
      </c>
      <c r="E59" s="77">
        <v>327869.73</v>
      </c>
      <c r="F59" s="17">
        <f t="shared" si="0"/>
        <v>44456</v>
      </c>
      <c r="G59" s="39">
        <f t="shared" si="1"/>
        <v>327869.73</v>
      </c>
      <c r="H59" s="19">
        <f t="shared" si="2"/>
        <v>0</v>
      </c>
      <c r="I59" s="20" t="s">
        <v>9</v>
      </c>
      <c r="J59" s="79"/>
    </row>
    <row r="60" spans="1:10" ht="71.25" x14ac:dyDescent="0.25">
      <c r="A60" s="16" t="s">
        <v>251</v>
      </c>
      <c r="B60" s="16" t="s">
        <v>313</v>
      </c>
      <c r="C60" s="16" t="s">
        <v>120</v>
      </c>
      <c r="D60" s="76">
        <v>44427</v>
      </c>
      <c r="E60" s="77">
        <v>500000</v>
      </c>
      <c r="F60" s="17">
        <f t="shared" si="0"/>
        <v>44457</v>
      </c>
      <c r="G60" s="39">
        <f t="shared" si="1"/>
        <v>500000</v>
      </c>
      <c r="H60" s="19">
        <f t="shared" si="2"/>
        <v>0</v>
      </c>
      <c r="I60" s="20" t="s">
        <v>9</v>
      </c>
      <c r="J60" s="79"/>
    </row>
    <row r="61" spans="1:10" ht="114" x14ac:dyDescent="0.25">
      <c r="A61" s="16" t="s">
        <v>121</v>
      </c>
      <c r="B61" s="16" t="s">
        <v>314</v>
      </c>
      <c r="C61" s="16" t="s">
        <v>122</v>
      </c>
      <c r="D61" s="76">
        <v>44427</v>
      </c>
      <c r="E61" s="77">
        <v>6918</v>
      </c>
      <c r="F61" s="17">
        <f t="shared" si="0"/>
        <v>44457</v>
      </c>
      <c r="G61" s="39">
        <f t="shared" si="1"/>
        <v>6918</v>
      </c>
      <c r="H61" s="19">
        <f t="shared" si="2"/>
        <v>0</v>
      </c>
      <c r="I61" s="20" t="s">
        <v>9</v>
      </c>
      <c r="J61" s="79"/>
    </row>
    <row r="62" spans="1:10" ht="71.25" x14ac:dyDescent="0.25">
      <c r="A62" s="16" t="s">
        <v>121</v>
      </c>
      <c r="B62" s="16" t="s">
        <v>315</v>
      </c>
      <c r="C62" s="16" t="s">
        <v>124</v>
      </c>
      <c r="D62" s="76">
        <v>44427</v>
      </c>
      <c r="E62" s="77">
        <v>684</v>
      </c>
      <c r="F62" s="17">
        <f t="shared" si="0"/>
        <v>44457</v>
      </c>
      <c r="G62" s="39">
        <f t="shared" si="1"/>
        <v>684</v>
      </c>
      <c r="H62" s="19">
        <f t="shared" si="2"/>
        <v>0</v>
      </c>
      <c r="I62" s="20" t="s">
        <v>9</v>
      </c>
      <c r="J62" s="79"/>
    </row>
    <row r="63" spans="1:10" ht="85.5" x14ac:dyDescent="0.25">
      <c r="A63" s="16" t="s">
        <v>252</v>
      </c>
      <c r="B63" s="16" t="s">
        <v>358</v>
      </c>
      <c r="C63" s="16" t="s">
        <v>127</v>
      </c>
      <c r="D63" s="76">
        <v>44427</v>
      </c>
      <c r="E63" s="77">
        <v>14801.94</v>
      </c>
      <c r="F63" s="17">
        <f t="shared" si="0"/>
        <v>44457</v>
      </c>
      <c r="G63" s="39">
        <f t="shared" si="1"/>
        <v>14801.94</v>
      </c>
      <c r="H63" s="19">
        <f t="shared" si="2"/>
        <v>0</v>
      </c>
      <c r="I63" s="20" t="s">
        <v>9</v>
      </c>
      <c r="J63" s="79"/>
    </row>
    <row r="64" spans="1:10" ht="57" x14ac:dyDescent="0.25">
      <c r="A64" s="16" t="s">
        <v>253</v>
      </c>
      <c r="B64" s="16" t="s">
        <v>316</v>
      </c>
      <c r="C64" s="16" t="s">
        <v>129</v>
      </c>
      <c r="D64" s="76">
        <v>44427</v>
      </c>
      <c r="E64" s="77">
        <v>285354.57</v>
      </c>
      <c r="F64" s="17">
        <f t="shared" si="0"/>
        <v>44457</v>
      </c>
      <c r="G64" s="39">
        <f t="shared" si="1"/>
        <v>285354.57</v>
      </c>
      <c r="H64" s="19">
        <f t="shared" si="2"/>
        <v>0</v>
      </c>
      <c r="I64" s="20" t="s">
        <v>9</v>
      </c>
      <c r="J64" s="79"/>
    </row>
    <row r="65" spans="1:10" ht="57" x14ac:dyDescent="0.25">
      <c r="A65" s="16" t="s">
        <v>253</v>
      </c>
      <c r="B65" s="16" t="s">
        <v>318</v>
      </c>
      <c r="C65" s="16" t="s">
        <v>131</v>
      </c>
      <c r="D65" s="76">
        <v>44427</v>
      </c>
      <c r="E65" s="77">
        <v>27066</v>
      </c>
      <c r="F65" s="17">
        <f t="shared" si="0"/>
        <v>44457</v>
      </c>
      <c r="G65" s="39">
        <f t="shared" si="1"/>
        <v>27066</v>
      </c>
      <c r="H65" s="19">
        <f t="shared" si="2"/>
        <v>0</v>
      </c>
      <c r="I65" s="20" t="s">
        <v>9</v>
      </c>
      <c r="J65" s="79"/>
    </row>
    <row r="66" spans="1:10" ht="57" x14ac:dyDescent="0.25">
      <c r="A66" s="16" t="s">
        <v>253</v>
      </c>
      <c r="B66" s="16" t="s">
        <v>319</v>
      </c>
      <c r="C66" s="16" t="s">
        <v>134</v>
      </c>
      <c r="D66" s="76">
        <v>44427</v>
      </c>
      <c r="E66" s="77">
        <v>49952.5</v>
      </c>
      <c r="F66" s="17">
        <f t="shared" si="0"/>
        <v>44457</v>
      </c>
      <c r="G66" s="39">
        <f t="shared" si="1"/>
        <v>49952.5</v>
      </c>
      <c r="H66" s="19">
        <f t="shared" si="2"/>
        <v>0</v>
      </c>
      <c r="I66" s="20" t="s">
        <v>9</v>
      </c>
      <c r="J66" s="79"/>
    </row>
    <row r="67" spans="1:10" ht="42.75" x14ac:dyDescent="0.25">
      <c r="A67" s="16" t="s">
        <v>121</v>
      </c>
      <c r="B67" s="16" t="s">
        <v>346</v>
      </c>
      <c r="C67" s="16" t="s">
        <v>136</v>
      </c>
      <c r="D67" s="76">
        <v>44427</v>
      </c>
      <c r="E67" s="77">
        <v>6158</v>
      </c>
      <c r="F67" s="17">
        <f t="shared" si="0"/>
        <v>44457</v>
      </c>
      <c r="G67" s="39">
        <f t="shared" si="1"/>
        <v>6158</v>
      </c>
      <c r="H67" s="19">
        <f t="shared" si="2"/>
        <v>0</v>
      </c>
      <c r="I67" s="20" t="s">
        <v>9</v>
      </c>
      <c r="J67" s="79"/>
    </row>
    <row r="68" spans="1:10" ht="57" x14ac:dyDescent="0.25">
      <c r="A68" s="16" t="s">
        <v>254</v>
      </c>
      <c r="B68" s="16" t="s">
        <v>321</v>
      </c>
      <c r="C68" s="16" t="s">
        <v>138</v>
      </c>
      <c r="D68" s="76">
        <v>44427</v>
      </c>
      <c r="E68" s="77">
        <v>9440</v>
      </c>
      <c r="F68" s="17">
        <f t="shared" si="0"/>
        <v>44457</v>
      </c>
      <c r="G68" s="39">
        <f t="shared" si="1"/>
        <v>9440</v>
      </c>
      <c r="H68" s="19">
        <f t="shared" si="2"/>
        <v>0</v>
      </c>
      <c r="I68" s="20" t="s">
        <v>9</v>
      </c>
      <c r="J68" s="79"/>
    </row>
    <row r="69" spans="1:10" ht="71.25" x14ac:dyDescent="0.25">
      <c r="A69" s="16" t="s">
        <v>139</v>
      </c>
      <c r="B69" s="16" t="s">
        <v>322</v>
      </c>
      <c r="C69" s="16" t="s">
        <v>141</v>
      </c>
      <c r="D69" s="76">
        <v>44427</v>
      </c>
      <c r="E69" s="77">
        <v>164660.47</v>
      </c>
      <c r="F69" s="17">
        <f t="shared" si="0"/>
        <v>44457</v>
      </c>
      <c r="G69" s="39">
        <f t="shared" si="1"/>
        <v>164660.47</v>
      </c>
      <c r="H69" s="19">
        <f t="shared" si="2"/>
        <v>0</v>
      </c>
      <c r="I69" s="20" t="s">
        <v>9</v>
      </c>
      <c r="J69" s="79"/>
    </row>
    <row r="70" spans="1:10" ht="71.25" x14ac:dyDescent="0.25">
      <c r="A70" s="16" t="s">
        <v>255</v>
      </c>
      <c r="B70" s="16" t="s">
        <v>323</v>
      </c>
      <c r="C70" s="16" t="s">
        <v>144</v>
      </c>
      <c r="D70" s="76">
        <v>44427</v>
      </c>
      <c r="E70" s="77">
        <v>4601.83</v>
      </c>
      <c r="F70" s="17">
        <f t="shared" si="0"/>
        <v>44457</v>
      </c>
      <c r="G70" s="39">
        <f t="shared" si="1"/>
        <v>4601.83</v>
      </c>
      <c r="H70" s="19">
        <f t="shared" si="2"/>
        <v>0</v>
      </c>
      <c r="I70" s="20" t="s">
        <v>9</v>
      </c>
      <c r="J70" s="79"/>
    </row>
    <row r="71" spans="1:10" ht="57" x14ac:dyDescent="0.25">
      <c r="A71" s="16" t="s">
        <v>255</v>
      </c>
      <c r="B71" s="16" t="s">
        <v>324</v>
      </c>
      <c r="C71" s="16" t="s">
        <v>146</v>
      </c>
      <c r="D71" s="76">
        <v>44431</v>
      </c>
      <c r="E71" s="77">
        <v>251398.88</v>
      </c>
      <c r="F71" s="17">
        <f t="shared" si="0"/>
        <v>44461</v>
      </c>
      <c r="G71" s="39">
        <f t="shared" si="1"/>
        <v>251398.88</v>
      </c>
      <c r="H71" s="19">
        <f t="shared" si="2"/>
        <v>0</v>
      </c>
      <c r="I71" s="20" t="s">
        <v>9</v>
      </c>
      <c r="J71" s="79"/>
    </row>
    <row r="72" spans="1:10" ht="71.25" x14ac:dyDescent="0.25">
      <c r="A72" s="16" t="s">
        <v>255</v>
      </c>
      <c r="B72" s="16" t="s">
        <v>325</v>
      </c>
      <c r="C72" s="16" t="s">
        <v>148</v>
      </c>
      <c r="D72" s="76">
        <v>44431</v>
      </c>
      <c r="E72" s="77">
        <v>54506.78</v>
      </c>
      <c r="F72" s="17">
        <f t="shared" si="0"/>
        <v>44461</v>
      </c>
      <c r="G72" s="39">
        <f t="shared" si="1"/>
        <v>54506.78</v>
      </c>
      <c r="H72" s="19">
        <f t="shared" si="2"/>
        <v>0</v>
      </c>
      <c r="I72" s="20" t="s">
        <v>9</v>
      </c>
      <c r="J72" s="79"/>
    </row>
    <row r="73" spans="1:10" ht="71.25" x14ac:dyDescent="0.25">
      <c r="A73" s="16" t="s">
        <v>255</v>
      </c>
      <c r="B73" s="16" t="s">
        <v>326</v>
      </c>
      <c r="C73" s="16" t="s">
        <v>150</v>
      </c>
      <c r="D73" s="76">
        <v>44431</v>
      </c>
      <c r="E73" s="77">
        <v>6075.73</v>
      </c>
      <c r="F73" s="17">
        <f t="shared" si="0"/>
        <v>44461</v>
      </c>
      <c r="G73" s="39">
        <f t="shared" si="1"/>
        <v>6075.73</v>
      </c>
      <c r="H73" s="19">
        <f t="shared" si="2"/>
        <v>0</v>
      </c>
      <c r="I73" s="20" t="s">
        <v>10</v>
      </c>
      <c r="J73" s="79"/>
    </row>
    <row r="74" spans="1:10" ht="71.25" x14ac:dyDescent="0.25">
      <c r="A74" s="16" t="s">
        <v>255</v>
      </c>
      <c r="B74" s="16" t="s">
        <v>327</v>
      </c>
      <c r="C74" s="16" t="s">
        <v>152</v>
      </c>
      <c r="D74" s="76">
        <v>44431</v>
      </c>
      <c r="E74" s="77">
        <v>7323.07</v>
      </c>
      <c r="F74" s="17">
        <f t="shared" ref="F74:F91" si="3">D74+30</f>
        <v>44461</v>
      </c>
      <c r="G74" s="39">
        <f t="shared" ref="G74:G91" si="4">+E74</f>
        <v>7323.07</v>
      </c>
      <c r="H74" s="19">
        <f t="shared" ref="H74:H91" si="5">+E74-G74</f>
        <v>0</v>
      </c>
      <c r="I74" s="20" t="s">
        <v>9</v>
      </c>
      <c r="J74" s="79"/>
    </row>
    <row r="75" spans="1:10" ht="71.25" x14ac:dyDescent="0.25">
      <c r="A75" s="16" t="s">
        <v>255</v>
      </c>
      <c r="B75" s="16" t="s">
        <v>328</v>
      </c>
      <c r="C75" s="16" t="s">
        <v>153</v>
      </c>
      <c r="D75" s="76">
        <v>44431</v>
      </c>
      <c r="E75" s="77">
        <v>2542.63</v>
      </c>
      <c r="F75" s="17">
        <f t="shared" si="3"/>
        <v>44461</v>
      </c>
      <c r="G75" s="39">
        <f t="shared" si="4"/>
        <v>2542.63</v>
      </c>
      <c r="H75" s="19">
        <f t="shared" si="5"/>
        <v>0</v>
      </c>
      <c r="I75" s="20" t="s">
        <v>9</v>
      </c>
      <c r="J75" s="78"/>
    </row>
    <row r="76" spans="1:10" ht="71.25" x14ac:dyDescent="0.25">
      <c r="A76" s="16" t="s">
        <v>256</v>
      </c>
      <c r="B76" s="16" t="s">
        <v>344</v>
      </c>
      <c r="C76" s="16" t="s">
        <v>155</v>
      </c>
      <c r="D76" s="76">
        <v>44431</v>
      </c>
      <c r="E76" s="77">
        <v>3750721.93</v>
      </c>
      <c r="F76" s="17">
        <f t="shared" si="3"/>
        <v>44461</v>
      </c>
      <c r="G76" s="39">
        <f t="shared" si="4"/>
        <v>3750721.93</v>
      </c>
      <c r="H76" s="19">
        <f t="shared" si="5"/>
        <v>0</v>
      </c>
      <c r="I76" s="20" t="s">
        <v>9</v>
      </c>
      <c r="J76" s="78"/>
    </row>
    <row r="77" spans="1:10" ht="57" x14ac:dyDescent="0.25">
      <c r="A77" s="16" t="s">
        <v>256</v>
      </c>
      <c r="B77" s="16" t="s">
        <v>330</v>
      </c>
      <c r="C77" s="16" t="s">
        <v>158</v>
      </c>
      <c r="D77" s="76">
        <v>44431</v>
      </c>
      <c r="E77" s="77">
        <v>171282.23</v>
      </c>
      <c r="F77" s="17">
        <f t="shared" si="3"/>
        <v>44461</v>
      </c>
      <c r="G77" s="39">
        <f t="shared" si="4"/>
        <v>171282.23</v>
      </c>
      <c r="H77" s="19">
        <v>0</v>
      </c>
      <c r="I77" s="20" t="s">
        <v>9</v>
      </c>
      <c r="J77" s="78"/>
    </row>
    <row r="78" spans="1:10" ht="71.25" x14ac:dyDescent="0.25">
      <c r="A78" s="16" t="s">
        <v>257</v>
      </c>
      <c r="B78" s="16" t="s">
        <v>331</v>
      </c>
      <c r="C78" s="16" t="s">
        <v>161</v>
      </c>
      <c r="D78" s="76">
        <v>44431</v>
      </c>
      <c r="E78" s="77">
        <v>35400</v>
      </c>
      <c r="F78" s="17">
        <f t="shared" si="3"/>
        <v>44461</v>
      </c>
      <c r="G78" s="39">
        <f t="shared" si="4"/>
        <v>35400</v>
      </c>
      <c r="H78" s="19">
        <f t="shared" si="5"/>
        <v>0</v>
      </c>
      <c r="I78" s="20" t="s">
        <v>9</v>
      </c>
      <c r="J78" s="78"/>
    </row>
    <row r="79" spans="1:10" ht="71.25" x14ac:dyDescent="0.25">
      <c r="A79" s="16" t="s">
        <v>258</v>
      </c>
      <c r="B79" s="16" t="s">
        <v>332</v>
      </c>
      <c r="C79" s="16" t="s">
        <v>163</v>
      </c>
      <c r="D79" s="76">
        <v>44431</v>
      </c>
      <c r="E79" s="77">
        <v>122039.05</v>
      </c>
      <c r="F79" s="17">
        <f t="shared" si="3"/>
        <v>44461</v>
      </c>
      <c r="G79" s="39">
        <f t="shared" si="4"/>
        <v>122039.05</v>
      </c>
      <c r="H79" s="19">
        <f t="shared" si="5"/>
        <v>0</v>
      </c>
      <c r="I79" s="20" t="s">
        <v>9</v>
      </c>
      <c r="J79" s="78"/>
    </row>
    <row r="80" spans="1:10" ht="71.25" x14ac:dyDescent="0.25">
      <c r="A80" s="16" t="s">
        <v>258</v>
      </c>
      <c r="B80" s="16" t="s">
        <v>359</v>
      </c>
      <c r="C80" s="16" t="s">
        <v>166</v>
      </c>
      <c r="D80" s="76">
        <v>44431</v>
      </c>
      <c r="E80" s="77">
        <v>309998.40000000002</v>
      </c>
      <c r="F80" s="17">
        <f t="shared" si="3"/>
        <v>44461</v>
      </c>
      <c r="G80" s="39">
        <f t="shared" si="4"/>
        <v>309998.40000000002</v>
      </c>
      <c r="H80" s="19">
        <f t="shared" si="5"/>
        <v>0</v>
      </c>
      <c r="I80" s="20" t="s">
        <v>9</v>
      </c>
      <c r="J80" s="78"/>
    </row>
    <row r="81" spans="1:10" ht="57" x14ac:dyDescent="0.25">
      <c r="A81" s="16" t="s">
        <v>242</v>
      </c>
      <c r="B81" s="16" t="s">
        <v>360</v>
      </c>
      <c r="C81" s="16" t="s">
        <v>168</v>
      </c>
      <c r="D81" s="76">
        <v>44431</v>
      </c>
      <c r="E81" s="77">
        <v>7080</v>
      </c>
      <c r="F81" s="17">
        <f t="shared" si="3"/>
        <v>44461</v>
      </c>
      <c r="G81" s="39">
        <f t="shared" si="4"/>
        <v>7080</v>
      </c>
      <c r="H81" s="19">
        <f t="shared" si="5"/>
        <v>0</v>
      </c>
      <c r="I81" s="20" t="s">
        <v>9</v>
      </c>
      <c r="J81" s="78"/>
    </row>
    <row r="82" spans="1:10" ht="71.25" x14ac:dyDescent="0.25">
      <c r="A82" s="16" t="s">
        <v>169</v>
      </c>
      <c r="B82" s="16" t="s">
        <v>361</v>
      </c>
      <c r="C82" s="16" t="s">
        <v>171</v>
      </c>
      <c r="D82" s="76">
        <v>44432</v>
      </c>
      <c r="E82" s="77">
        <v>11500.01</v>
      </c>
      <c r="F82" s="17">
        <f t="shared" si="3"/>
        <v>44462</v>
      </c>
      <c r="G82" s="39">
        <f t="shared" si="4"/>
        <v>11500.01</v>
      </c>
      <c r="H82" s="19">
        <f t="shared" si="5"/>
        <v>0</v>
      </c>
      <c r="I82" s="20" t="s">
        <v>9</v>
      </c>
      <c r="J82" s="78"/>
    </row>
    <row r="83" spans="1:10" ht="71.25" x14ac:dyDescent="0.25">
      <c r="A83" s="16" t="s">
        <v>258</v>
      </c>
      <c r="B83" s="16" t="s">
        <v>336</v>
      </c>
      <c r="C83" s="16" t="s">
        <v>172</v>
      </c>
      <c r="D83" s="76">
        <v>44432</v>
      </c>
      <c r="E83" s="77">
        <v>543071.47</v>
      </c>
      <c r="F83" s="17">
        <f t="shared" si="3"/>
        <v>44462</v>
      </c>
      <c r="G83" s="39">
        <f t="shared" si="4"/>
        <v>543071.47</v>
      </c>
      <c r="H83" s="19">
        <f t="shared" si="5"/>
        <v>0</v>
      </c>
      <c r="I83" s="20" t="s">
        <v>9</v>
      </c>
      <c r="J83" s="78"/>
    </row>
    <row r="84" spans="1:10" ht="57" x14ac:dyDescent="0.25">
      <c r="A84" s="16" t="s">
        <v>259</v>
      </c>
      <c r="B84" s="16" t="s">
        <v>337</v>
      </c>
      <c r="C84" s="16" t="s">
        <v>175</v>
      </c>
      <c r="D84" s="76">
        <v>44433</v>
      </c>
      <c r="E84" s="77">
        <v>38232</v>
      </c>
      <c r="F84" s="17">
        <f t="shared" si="3"/>
        <v>44463</v>
      </c>
      <c r="G84" s="39">
        <f t="shared" si="4"/>
        <v>38232</v>
      </c>
      <c r="H84" s="19">
        <f t="shared" si="5"/>
        <v>0</v>
      </c>
      <c r="I84" s="20" t="s">
        <v>9</v>
      </c>
      <c r="J84" s="78"/>
    </row>
    <row r="85" spans="1:10" ht="57" x14ac:dyDescent="0.25">
      <c r="A85" s="16" t="s">
        <v>260</v>
      </c>
      <c r="B85" s="16" t="s">
        <v>362</v>
      </c>
      <c r="C85" s="16" t="s">
        <v>178</v>
      </c>
      <c r="D85" s="76">
        <v>44434</v>
      </c>
      <c r="E85" s="77">
        <v>282269.19</v>
      </c>
      <c r="F85" s="17">
        <f t="shared" si="3"/>
        <v>44464</v>
      </c>
      <c r="G85" s="39">
        <f t="shared" si="4"/>
        <v>282269.19</v>
      </c>
      <c r="H85" s="19">
        <f t="shared" si="5"/>
        <v>0</v>
      </c>
      <c r="I85" s="20" t="s">
        <v>9</v>
      </c>
      <c r="J85" s="78"/>
    </row>
    <row r="86" spans="1:10" x14ac:dyDescent="0.25">
      <c r="A86" s="16"/>
      <c r="B86" s="16"/>
      <c r="C86" s="16"/>
      <c r="D86" s="76"/>
      <c r="E86" s="77"/>
      <c r="F86" s="17"/>
      <c r="G86" s="39"/>
      <c r="H86" s="19"/>
      <c r="I86" s="20"/>
      <c r="J86" s="78"/>
    </row>
    <row r="87" spans="1:10" ht="71.25" x14ac:dyDescent="0.25">
      <c r="A87" s="16" t="s">
        <v>180</v>
      </c>
      <c r="B87" s="16" t="s">
        <v>339</v>
      </c>
      <c r="C87" s="16" t="s">
        <v>80</v>
      </c>
      <c r="D87" s="76">
        <v>44435</v>
      </c>
      <c r="E87" s="77">
        <v>467263.95</v>
      </c>
      <c r="F87" s="17">
        <f t="shared" si="3"/>
        <v>44465</v>
      </c>
      <c r="G87" s="39">
        <f t="shared" si="4"/>
        <v>467263.95</v>
      </c>
      <c r="H87" s="19">
        <f t="shared" si="5"/>
        <v>0</v>
      </c>
      <c r="I87" s="20" t="s">
        <v>9</v>
      </c>
      <c r="J87" s="78"/>
    </row>
    <row r="88" spans="1:10" ht="71.25" x14ac:dyDescent="0.25">
      <c r="A88" s="16" t="s">
        <v>181</v>
      </c>
      <c r="B88" s="16" t="s">
        <v>340</v>
      </c>
      <c r="C88" s="16" t="s">
        <v>183</v>
      </c>
      <c r="D88" s="76">
        <v>44438</v>
      </c>
      <c r="E88" s="77">
        <v>131111.10999999999</v>
      </c>
      <c r="F88" s="17">
        <f t="shared" si="3"/>
        <v>44468</v>
      </c>
      <c r="G88" s="39">
        <f t="shared" si="4"/>
        <v>131111.10999999999</v>
      </c>
      <c r="H88" s="19">
        <f t="shared" si="5"/>
        <v>0</v>
      </c>
      <c r="I88" s="20" t="s">
        <v>9</v>
      </c>
      <c r="J88" s="78"/>
    </row>
    <row r="89" spans="1:10" ht="71.25" x14ac:dyDescent="0.25">
      <c r="A89" s="16" t="s">
        <v>184</v>
      </c>
      <c r="B89" s="16" t="s">
        <v>341</v>
      </c>
      <c r="C89" s="16" t="s">
        <v>186</v>
      </c>
      <c r="D89" s="76">
        <v>44439</v>
      </c>
      <c r="E89" s="77">
        <v>49500</v>
      </c>
      <c r="F89" s="17">
        <f t="shared" si="3"/>
        <v>44469</v>
      </c>
      <c r="G89" s="39">
        <f t="shared" si="4"/>
        <v>49500</v>
      </c>
      <c r="H89" s="19">
        <f t="shared" si="5"/>
        <v>0</v>
      </c>
      <c r="I89" s="20" t="s">
        <v>10</v>
      </c>
      <c r="J89" s="78"/>
    </row>
    <row r="90" spans="1:10" ht="42.75" x14ac:dyDescent="0.25">
      <c r="A90" s="16" t="s">
        <v>187</v>
      </c>
      <c r="B90" s="16" t="s">
        <v>345</v>
      </c>
      <c r="C90" s="16" t="s">
        <v>189</v>
      </c>
      <c r="D90" s="76">
        <v>44439</v>
      </c>
      <c r="E90" s="77">
        <v>146627.39000000001</v>
      </c>
      <c r="F90" s="17">
        <f t="shared" si="3"/>
        <v>44469</v>
      </c>
      <c r="G90" s="39">
        <f t="shared" si="4"/>
        <v>146627.39000000001</v>
      </c>
      <c r="H90" s="19">
        <f t="shared" si="5"/>
        <v>0</v>
      </c>
      <c r="I90" s="20" t="s">
        <v>9</v>
      </c>
      <c r="J90" s="78"/>
    </row>
    <row r="91" spans="1:10" ht="71.25" x14ac:dyDescent="0.25">
      <c r="A91" s="16" t="s">
        <v>261</v>
      </c>
      <c r="B91" s="16" t="s">
        <v>342</v>
      </c>
      <c r="C91" s="16" t="s">
        <v>191</v>
      </c>
      <c r="D91" s="76">
        <v>44439</v>
      </c>
      <c r="E91" s="77">
        <v>146627.39000000001</v>
      </c>
      <c r="F91" s="17">
        <f t="shared" si="3"/>
        <v>44469</v>
      </c>
      <c r="G91" s="39">
        <f t="shared" si="4"/>
        <v>146627.39000000001</v>
      </c>
      <c r="H91" s="19">
        <f t="shared" si="5"/>
        <v>0</v>
      </c>
      <c r="I91" s="20" t="s">
        <v>9</v>
      </c>
      <c r="J91" s="78"/>
    </row>
    <row r="92" spans="1:10" ht="15.75" x14ac:dyDescent="0.25">
      <c r="A92" s="81"/>
      <c r="B92" s="81"/>
      <c r="C92" s="82"/>
      <c r="D92" s="66"/>
      <c r="E92" s="83">
        <f>SUM(E10:E91)</f>
        <v>16513285.240000002</v>
      </c>
      <c r="F92" s="83"/>
      <c r="G92" s="83">
        <f>SUM(G10:G91)</f>
        <v>16513285.240000002</v>
      </c>
      <c r="H92" s="83">
        <f>SUM(H10:H91)</f>
        <v>0</v>
      </c>
      <c r="I92" s="68"/>
      <c r="J92" s="81"/>
    </row>
    <row r="93" spans="1:10" ht="15.75" x14ac:dyDescent="0.25">
      <c r="A93" s="81"/>
      <c r="B93" s="81"/>
      <c r="C93" s="82"/>
      <c r="D93" s="66"/>
      <c r="E93" s="83"/>
      <c r="F93" s="83"/>
      <c r="G93" s="83"/>
      <c r="H93" s="83"/>
      <c r="I93" s="68"/>
      <c r="J93" s="81"/>
    </row>
    <row r="94" spans="1:10" ht="15.75" x14ac:dyDescent="0.25">
      <c r="A94" s="81"/>
      <c r="B94" s="81"/>
      <c r="C94" s="82"/>
      <c r="D94" s="66"/>
      <c r="E94" s="83"/>
      <c r="F94" s="83"/>
      <c r="G94" s="83"/>
      <c r="H94" s="83"/>
      <c r="I94" s="68"/>
      <c r="J94" s="81"/>
    </row>
    <row r="95" spans="1:10" ht="15.75" x14ac:dyDescent="0.25">
      <c r="A95" s="81"/>
      <c r="B95" s="81"/>
      <c r="C95" s="82"/>
      <c r="D95" s="66"/>
      <c r="E95" s="83"/>
      <c r="F95" s="83"/>
      <c r="G95" s="83"/>
      <c r="H95" s="83"/>
      <c r="I95" s="68"/>
      <c r="J95" s="81"/>
    </row>
    <row r="96" spans="1:10" x14ac:dyDescent="0.25">
      <c r="A96" s="78"/>
      <c r="B96" s="60"/>
      <c r="C96" s="60"/>
      <c r="D96" s="75"/>
      <c r="E96" s="60"/>
      <c r="F96" s="59"/>
      <c r="G96" s="61"/>
      <c r="H96" s="9"/>
      <c r="I96" s="62"/>
      <c r="J96" s="78"/>
    </row>
    <row r="97" spans="1:10" ht="14.25" customHeight="1" x14ac:dyDescent="0.25">
      <c r="A97" s="72"/>
      <c r="B97" s="74" t="s">
        <v>368</v>
      </c>
      <c r="D97" s="72"/>
      <c r="E97" s="74" t="s">
        <v>369</v>
      </c>
      <c r="F97" s="72"/>
      <c r="G97" s="72"/>
      <c r="H97" s="72"/>
      <c r="I97" s="72"/>
      <c r="J97" s="72"/>
    </row>
    <row r="98" spans="1:10" x14ac:dyDescent="0.25">
      <c r="A98" s="72"/>
      <c r="B98" s="73" t="s">
        <v>370</v>
      </c>
      <c r="D98" s="72"/>
      <c r="E98" s="73" t="s">
        <v>371</v>
      </c>
      <c r="F98" s="72"/>
      <c r="G98" s="72"/>
      <c r="H98" s="72"/>
      <c r="I98" s="72"/>
      <c r="J98" s="72"/>
    </row>
    <row r="99" spans="1:10" x14ac:dyDescent="0.25">
      <c r="A99" s="72"/>
      <c r="B99" s="72"/>
      <c r="C99" s="72"/>
      <c r="D99" s="72"/>
      <c r="E99" s="72"/>
      <c r="F99" s="72"/>
      <c r="G99" s="72"/>
      <c r="H99" s="72"/>
      <c r="I99" s="72"/>
      <c r="J99" s="72"/>
    </row>
  </sheetData>
  <protectedRanges>
    <protectedRange sqref="B5:C5" name="Rango2_1_1"/>
  </protectedRanges>
  <mergeCells count="10">
    <mergeCell ref="B5:J5"/>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tabSelected="1" zoomScale="91" zoomScaleNormal="91" workbookViewId="0">
      <selection activeCell="A93" sqref="A93"/>
    </sheetView>
  </sheetViews>
  <sheetFormatPr baseColWidth="10" defaultRowHeight="15" x14ac:dyDescent="0.25"/>
  <cols>
    <col min="1" max="1" width="48" customWidth="1"/>
    <col min="2" max="2" width="53" customWidth="1"/>
    <col min="3" max="3" width="21.5703125" style="11" customWidth="1"/>
    <col min="4" max="4" width="12.42578125" style="112" bestFit="1" customWidth="1"/>
    <col min="5" max="5" width="17.85546875" style="87" customWidth="1"/>
    <col min="6" max="6" width="18.140625" customWidth="1"/>
    <col min="7" max="7" width="17.7109375" style="87" customWidth="1"/>
    <col min="8" max="8" width="14.7109375" style="94" customWidth="1"/>
    <col min="9" max="9" width="11.42578125" style="10" customWidth="1"/>
  </cols>
  <sheetData>
    <row r="1" spans="1:9" x14ac:dyDescent="0.25">
      <c r="A1" s="78"/>
      <c r="B1" s="60"/>
      <c r="C1" s="101"/>
      <c r="D1" s="101"/>
      <c r="E1" s="86"/>
      <c r="F1" s="59"/>
      <c r="G1" s="92"/>
      <c r="H1" s="93"/>
      <c r="I1" s="62"/>
    </row>
    <row r="2" spans="1:9" x14ac:dyDescent="0.25">
      <c r="A2" s="78"/>
      <c r="B2" s="60"/>
      <c r="C2" s="101"/>
      <c r="D2" s="101"/>
      <c r="E2" s="86"/>
      <c r="F2" s="59"/>
      <c r="G2" s="92"/>
      <c r="H2" s="93"/>
      <c r="I2" s="62"/>
    </row>
    <row r="3" spans="1:9" x14ac:dyDescent="0.25">
      <c r="A3" s="78"/>
      <c r="B3" s="60"/>
      <c r="C3" s="101"/>
      <c r="D3" s="101"/>
      <c r="E3" s="86"/>
      <c r="F3" s="59"/>
      <c r="G3" s="92"/>
      <c r="H3" s="93"/>
      <c r="I3" s="62"/>
    </row>
    <row r="4" spans="1:9" x14ac:dyDescent="0.25">
      <c r="A4" s="78"/>
      <c r="B4" s="60"/>
      <c r="C4" s="101"/>
      <c r="D4" s="101"/>
      <c r="E4" s="86"/>
      <c r="F4" s="59"/>
      <c r="G4" s="92"/>
      <c r="H4" s="93"/>
      <c r="I4" s="62"/>
    </row>
    <row r="5" spans="1:9" ht="16.5" customHeight="1" x14ac:dyDescent="0.25">
      <c r="A5" s="78"/>
      <c r="B5" s="156" t="s">
        <v>438</v>
      </c>
      <c r="C5" s="156"/>
      <c r="D5" s="156"/>
      <c r="E5" s="156"/>
      <c r="F5" s="156"/>
      <c r="G5" s="156"/>
      <c r="H5" s="156"/>
      <c r="I5" s="156"/>
    </row>
    <row r="6" spans="1:9" ht="16.5" customHeight="1" thickBot="1" x14ac:dyDescent="0.3">
      <c r="A6" s="78"/>
      <c r="B6" s="108"/>
      <c r="C6" s="108"/>
      <c r="D6" s="109"/>
      <c r="E6" s="114"/>
      <c r="F6" s="108"/>
      <c r="G6" s="110"/>
      <c r="H6" s="108"/>
      <c r="I6" s="108"/>
    </row>
    <row r="7" spans="1:9" s="84" customFormat="1" ht="15" customHeight="1" x14ac:dyDescent="0.25">
      <c r="A7" s="167" t="s">
        <v>1</v>
      </c>
      <c r="B7" s="169" t="s">
        <v>0</v>
      </c>
      <c r="C7" s="169" t="s">
        <v>2</v>
      </c>
      <c r="D7" s="171" t="s">
        <v>3</v>
      </c>
      <c r="E7" s="173" t="s">
        <v>4</v>
      </c>
      <c r="F7" s="169" t="s">
        <v>7</v>
      </c>
      <c r="G7" s="175" t="s">
        <v>5</v>
      </c>
      <c r="H7" s="177" t="s">
        <v>6</v>
      </c>
      <c r="I7" s="179" t="s">
        <v>8</v>
      </c>
    </row>
    <row r="8" spans="1:9" s="84" customFormat="1" ht="36" customHeight="1" thickBot="1" x14ac:dyDescent="0.3">
      <c r="A8" s="168"/>
      <c r="B8" s="170"/>
      <c r="C8" s="170"/>
      <c r="D8" s="172"/>
      <c r="E8" s="174"/>
      <c r="F8" s="170"/>
      <c r="G8" s="176"/>
      <c r="H8" s="178"/>
      <c r="I8" s="180"/>
    </row>
    <row r="9" spans="1:9" s="84" customFormat="1" ht="72.75" customHeight="1" x14ac:dyDescent="0.25">
      <c r="A9" s="126" t="s">
        <v>375</v>
      </c>
      <c r="B9" s="143" t="s">
        <v>509</v>
      </c>
      <c r="C9" s="127" t="s">
        <v>381</v>
      </c>
      <c r="D9" s="128">
        <v>44938</v>
      </c>
      <c r="E9" s="129">
        <v>35400</v>
      </c>
      <c r="F9" s="128">
        <v>44968</v>
      </c>
      <c r="G9" s="129">
        <v>35400</v>
      </c>
      <c r="H9" s="130">
        <v>0</v>
      </c>
      <c r="I9" s="131" t="s">
        <v>376</v>
      </c>
    </row>
    <row r="10" spans="1:9" ht="76.5" customHeight="1" x14ac:dyDescent="0.25">
      <c r="A10" s="132" t="s">
        <v>382</v>
      </c>
      <c r="B10" s="142" t="s">
        <v>510</v>
      </c>
      <c r="C10" s="121" t="s">
        <v>506</v>
      </c>
      <c r="D10" s="123">
        <v>44939</v>
      </c>
      <c r="E10" s="124">
        <v>64200</v>
      </c>
      <c r="F10" s="123">
        <v>44969</v>
      </c>
      <c r="G10" s="124">
        <v>64200</v>
      </c>
      <c r="H10" s="120">
        <v>0</v>
      </c>
      <c r="I10" s="133" t="s">
        <v>376</v>
      </c>
    </row>
    <row r="11" spans="1:9" ht="67.5" customHeight="1" x14ac:dyDescent="0.25">
      <c r="A11" s="132" t="s">
        <v>24</v>
      </c>
      <c r="B11" s="142" t="s">
        <v>511</v>
      </c>
      <c r="C11" s="121" t="s">
        <v>444</v>
      </c>
      <c r="D11" s="123">
        <v>44917</v>
      </c>
      <c r="E11" s="125">
        <v>41300</v>
      </c>
      <c r="F11" s="123">
        <v>44947</v>
      </c>
      <c r="G11" s="125">
        <v>41300</v>
      </c>
      <c r="H11" s="120">
        <v>0</v>
      </c>
      <c r="I11" s="133" t="s">
        <v>376</v>
      </c>
    </row>
    <row r="12" spans="1:9" ht="73.5" customHeight="1" x14ac:dyDescent="0.25">
      <c r="A12" s="132" t="s">
        <v>255</v>
      </c>
      <c r="B12" s="142" t="s">
        <v>435</v>
      </c>
      <c r="C12" s="121" t="s">
        <v>383</v>
      </c>
      <c r="D12" s="123">
        <v>44937</v>
      </c>
      <c r="E12" s="124">
        <v>1722237.4</v>
      </c>
      <c r="F12" s="123" t="s">
        <v>439</v>
      </c>
      <c r="G12" s="124">
        <v>1722237.4</v>
      </c>
      <c r="H12" s="120">
        <v>0</v>
      </c>
      <c r="I12" s="133" t="s">
        <v>376</v>
      </c>
    </row>
    <row r="13" spans="1:9" ht="73.5" customHeight="1" x14ac:dyDescent="0.25">
      <c r="A13" s="132" t="s">
        <v>255</v>
      </c>
      <c r="B13" s="142" t="s">
        <v>512</v>
      </c>
      <c r="C13" s="121" t="s">
        <v>384</v>
      </c>
      <c r="D13" s="123">
        <v>44945</v>
      </c>
      <c r="E13" s="124">
        <v>12554.01</v>
      </c>
      <c r="F13" s="123">
        <v>44974</v>
      </c>
      <c r="G13" s="124">
        <v>12554.01</v>
      </c>
      <c r="H13" s="120">
        <v>0</v>
      </c>
      <c r="I13" s="133" t="s">
        <v>376</v>
      </c>
    </row>
    <row r="14" spans="1:9" ht="73.5" customHeight="1" x14ac:dyDescent="0.25">
      <c r="A14" s="132" t="s">
        <v>255</v>
      </c>
      <c r="B14" s="142" t="s">
        <v>513</v>
      </c>
      <c r="C14" s="121" t="s">
        <v>385</v>
      </c>
      <c r="D14" s="123">
        <v>44945</v>
      </c>
      <c r="E14" s="124">
        <v>4680.3999999999996</v>
      </c>
      <c r="F14" s="123">
        <v>44933</v>
      </c>
      <c r="G14" s="124">
        <v>4680.3999999999996</v>
      </c>
      <c r="H14" s="120">
        <v>0</v>
      </c>
      <c r="I14" s="133" t="s">
        <v>376</v>
      </c>
    </row>
    <row r="15" spans="1:9" ht="33.75" x14ac:dyDescent="0.25">
      <c r="A15" s="132" t="s">
        <v>255</v>
      </c>
      <c r="B15" s="142" t="s">
        <v>436</v>
      </c>
      <c r="C15" s="121" t="s">
        <v>386</v>
      </c>
      <c r="D15" s="123">
        <v>44953</v>
      </c>
      <c r="E15" s="124">
        <v>16542.5</v>
      </c>
      <c r="F15" s="123">
        <v>44941</v>
      </c>
      <c r="G15" s="124">
        <v>16542.5</v>
      </c>
      <c r="H15" s="120">
        <v>0</v>
      </c>
      <c r="I15" s="133" t="s">
        <v>376</v>
      </c>
    </row>
    <row r="16" spans="1:9" ht="67.5" customHeight="1" x14ac:dyDescent="0.25">
      <c r="A16" s="132" t="s">
        <v>446</v>
      </c>
      <c r="B16" s="142" t="s">
        <v>514</v>
      </c>
      <c r="C16" s="121" t="s">
        <v>449</v>
      </c>
      <c r="D16" s="123">
        <v>44904</v>
      </c>
      <c r="E16" s="125">
        <v>59000</v>
      </c>
      <c r="F16" s="123">
        <v>44934</v>
      </c>
      <c r="G16" s="125">
        <v>59000</v>
      </c>
      <c r="H16" s="120">
        <v>0</v>
      </c>
      <c r="I16" s="133" t="s">
        <v>376</v>
      </c>
    </row>
    <row r="17" spans="1:9" ht="72.75" customHeight="1" x14ac:dyDescent="0.25">
      <c r="A17" s="132" t="s">
        <v>372</v>
      </c>
      <c r="B17" s="142" t="s">
        <v>515</v>
      </c>
      <c r="C17" s="121" t="s">
        <v>387</v>
      </c>
      <c r="D17" s="123">
        <v>44937</v>
      </c>
      <c r="E17" s="124">
        <v>3600</v>
      </c>
      <c r="F17" s="123">
        <v>44932</v>
      </c>
      <c r="G17" s="124">
        <v>3600</v>
      </c>
      <c r="H17" s="120">
        <v>0</v>
      </c>
      <c r="I17" s="133" t="s">
        <v>376</v>
      </c>
    </row>
    <row r="18" spans="1:9" ht="73.5" customHeight="1" x14ac:dyDescent="0.25">
      <c r="A18" s="132" t="s">
        <v>372</v>
      </c>
      <c r="B18" s="142" t="s">
        <v>516</v>
      </c>
      <c r="C18" s="121" t="s">
        <v>388</v>
      </c>
      <c r="D18" s="123">
        <v>44937</v>
      </c>
      <c r="E18" s="124">
        <v>600</v>
      </c>
      <c r="F18" s="123">
        <v>44947</v>
      </c>
      <c r="G18" s="124">
        <v>600</v>
      </c>
      <c r="H18" s="120">
        <v>0</v>
      </c>
      <c r="I18" s="133" t="s">
        <v>376</v>
      </c>
    </row>
    <row r="19" spans="1:9" ht="73.5" customHeight="1" x14ac:dyDescent="0.25">
      <c r="A19" s="132" t="s">
        <v>256</v>
      </c>
      <c r="B19" s="142" t="s">
        <v>517</v>
      </c>
      <c r="C19" s="121" t="s">
        <v>389</v>
      </c>
      <c r="D19" s="123">
        <v>44930</v>
      </c>
      <c r="E19" s="124">
        <v>171282.23</v>
      </c>
      <c r="F19" s="123">
        <v>44947</v>
      </c>
      <c r="G19" s="124">
        <v>171282.23</v>
      </c>
      <c r="H19" s="120">
        <v>0</v>
      </c>
      <c r="I19" s="133" t="s">
        <v>376</v>
      </c>
    </row>
    <row r="20" spans="1:9" ht="73.5" customHeight="1" x14ac:dyDescent="0.25">
      <c r="A20" s="132" t="s">
        <v>256</v>
      </c>
      <c r="B20" s="142" t="s">
        <v>518</v>
      </c>
      <c r="C20" s="121" t="s">
        <v>390</v>
      </c>
      <c r="D20" s="123">
        <v>44930</v>
      </c>
      <c r="E20" s="124">
        <v>4135170.93</v>
      </c>
      <c r="F20" s="123">
        <v>44913</v>
      </c>
      <c r="G20" s="124">
        <v>4135170.93</v>
      </c>
      <c r="H20" s="120">
        <v>0</v>
      </c>
      <c r="I20" s="133" t="s">
        <v>376</v>
      </c>
    </row>
    <row r="21" spans="1:9" ht="73.5" customHeight="1" x14ac:dyDescent="0.25">
      <c r="A21" s="132" t="s">
        <v>121</v>
      </c>
      <c r="B21" s="142" t="s">
        <v>519</v>
      </c>
      <c r="C21" s="121" t="s">
        <v>391</v>
      </c>
      <c r="D21" s="123">
        <v>44945</v>
      </c>
      <c r="E21" s="124">
        <v>3079</v>
      </c>
      <c r="F21" s="123">
        <v>44821</v>
      </c>
      <c r="G21" s="124">
        <v>3079</v>
      </c>
      <c r="H21" s="120">
        <v>0</v>
      </c>
      <c r="I21" s="133" t="s">
        <v>376</v>
      </c>
    </row>
    <row r="22" spans="1:9" ht="73.5" customHeight="1" x14ac:dyDescent="0.25">
      <c r="A22" s="132" t="s">
        <v>121</v>
      </c>
      <c r="B22" s="142" t="s">
        <v>520</v>
      </c>
      <c r="C22" s="121" t="s">
        <v>392</v>
      </c>
      <c r="D22" s="123">
        <v>44945</v>
      </c>
      <c r="E22" s="124">
        <v>342</v>
      </c>
      <c r="F22" s="123">
        <v>44926</v>
      </c>
      <c r="G22" s="124">
        <v>342</v>
      </c>
      <c r="H22" s="120">
        <v>0</v>
      </c>
      <c r="I22" s="133" t="s">
        <v>376</v>
      </c>
    </row>
    <row r="23" spans="1:9" ht="73.5" customHeight="1" x14ac:dyDescent="0.25">
      <c r="A23" s="132" t="s">
        <v>121</v>
      </c>
      <c r="B23" s="142" t="s">
        <v>521</v>
      </c>
      <c r="C23" s="121" t="s">
        <v>393</v>
      </c>
      <c r="D23" s="123">
        <v>44945</v>
      </c>
      <c r="E23" s="124">
        <v>3459</v>
      </c>
      <c r="F23" s="123">
        <v>44926</v>
      </c>
      <c r="G23" s="124">
        <v>3459</v>
      </c>
      <c r="H23" s="120">
        <v>0</v>
      </c>
      <c r="I23" s="133" t="s">
        <v>376</v>
      </c>
    </row>
    <row r="24" spans="1:9" ht="73.5" customHeight="1" x14ac:dyDescent="0.25">
      <c r="A24" s="132" t="s">
        <v>394</v>
      </c>
      <c r="B24" s="142" t="s">
        <v>522</v>
      </c>
      <c r="C24" s="121" t="s">
        <v>395</v>
      </c>
      <c r="D24" s="123">
        <v>44957</v>
      </c>
      <c r="E24" s="124">
        <v>53100</v>
      </c>
      <c r="F24" s="123">
        <v>44926</v>
      </c>
      <c r="G24" s="124">
        <v>53100</v>
      </c>
      <c r="H24" s="120">
        <v>0</v>
      </c>
      <c r="I24" s="133" t="s">
        <v>376</v>
      </c>
    </row>
    <row r="25" spans="1:9" ht="73.5" customHeight="1" x14ac:dyDescent="0.25">
      <c r="A25" s="132" t="s">
        <v>447</v>
      </c>
      <c r="B25" s="142" t="s">
        <v>523</v>
      </c>
      <c r="C25" s="121" t="s">
        <v>448</v>
      </c>
      <c r="D25" s="123">
        <v>44914</v>
      </c>
      <c r="E25" s="125">
        <v>20060</v>
      </c>
      <c r="F25" s="123">
        <v>44944</v>
      </c>
      <c r="G25" s="125">
        <v>20060</v>
      </c>
      <c r="H25" s="120">
        <v>0</v>
      </c>
      <c r="I25" s="133" t="s">
        <v>376</v>
      </c>
    </row>
    <row r="26" spans="1:9" ht="73.5" customHeight="1" x14ac:dyDescent="0.25">
      <c r="A26" s="132" t="s">
        <v>377</v>
      </c>
      <c r="B26" s="142" t="s">
        <v>524</v>
      </c>
      <c r="C26" s="121" t="s">
        <v>396</v>
      </c>
      <c r="D26" s="123">
        <v>44929</v>
      </c>
      <c r="E26" s="124">
        <v>20730</v>
      </c>
      <c r="F26" s="123">
        <v>44930</v>
      </c>
      <c r="G26" s="124">
        <v>20730</v>
      </c>
      <c r="H26" s="120">
        <v>0</v>
      </c>
      <c r="I26" s="133" t="s">
        <v>376</v>
      </c>
    </row>
    <row r="27" spans="1:9" ht="73.5" customHeight="1" x14ac:dyDescent="0.25">
      <c r="A27" s="132" t="s">
        <v>378</v>
      </c>
      <c r="B27" s="142" t="s">
        <v>525</v>
      </c>
      <c r="C27" s="121" t="s">
        <v>397</v>
      </c>
      <c r="D27" s="123">
        <v>44946</v>
      </c>
      <c r="E27" s="124">
        <v>35400</v>
      </c>
      <c r="F27" s="123">
        <v>44930</v>
      </c>
      <c r="G27" s="124">
        <v>35400</v>
      </c>
      <c r="H27" s="120">
        <v>0</v>
      </c>
      <c r="I27" s="133" t="s">
        <v>376</v>
      </c>
    </row>
    <row r="28" spans="1:9" ht="73.5" customHeight="1" x14ac:dyDescent="0.25">
      <c r="A28" s="132" t="s">
        <v>450</v>
      </c>
      <c r="B28" s="142" t="s">
        <v>526</v>
      </c>
      <c r="C28" s="121" t="s">
        <v>452</v>
      </c>
      <c r="D28" s="123">
        <v>44911</v>
      </c>
      <c r="E28" s="122">
        <v>118977.51</v>
      </c>
      <c r="F28" s="123">
        <v>44941</v>
      </c>
      <c r="G28" s="122">
        <v>118977.51</v>
      </c>
      <c r="H28" s="120">
        <v>0</v>
      </c>
      <c r="I28" s="133" t="s">
        <v>376</v>
      </c>
    </row>
    <row r="29" spans="1:9" ht="60.75" customHeight="1" x14ac:dyDescent="0.25">
      <c r="A29" s="132" t="s">
        <v>451</v>
      </c>
      <c r="B29" s="142" t="s">
        <v>527</v>
      </c>
      <c r="C29" s="121" t="s">
        <v>454</v>
      </c>
      <c r="D29" s="123">
        <v>44910</v>
      </c>
      <c r="E29" s="125">
        <v>34220</v>
      </c>
      <c r="F29" s="123">
        <v>44940</v>
      </c>
      <c r="G29" s="125">
        <v>34220</v>
      </c>
      <c r="H29" s="120">
        <v>0</v>
      </c>
      <c r="I29" s="133" t="s">
        <v>376</v>
      </c>
    </row>
    <row r="30" spans="1:9" ht="73.5" customHeight="1" x14ac:dyDescent="0.25">
      <c r="A30" s="132" t="s">
        <v>253</v>
      </c>
      <c r="B30" s="142" t="s">
        <v>437</v>
      </c>
      <c r="C30" s="121" t="s">
        <v>399</v>
      </c>
      <c r="D30" s="123">
        <v>44950</v>
      </c>
      <c r="E30" s="124">
        <v>408876.48</v>
      </c>
      <c r="F30" s="123">
        <v>44946</v>
      </c>
      <c r="G30" s="124">
        <v>408876.48</v>
      </c>
      <c r="H30" s="120">
        <v>0</v>
      </c>
      <c r="I30" s="133" t="s">
        <v>376</v>
      </c>
    </row>
    <row r="31" spans="1:9" ht="100.5" customHeight="1" x14ac:dyDescent="0.25">
      <c r="A31" s="132" t="s">
        <v>253</v>
      </c>
      <c r="B31" s="142" t="s">
        <v>528</v>
      </c>
      <c r="C31" s="121" t="s">
        <v>400</v>
      </c>
      <c r="D31" s="123">
        <v>44950</v>
      </c>
      <c r="E31" s="124">
        <v>60762</v>
      </c>
      <c r="F31" s="123">
        <v>44937</v>
      </c>
      <c r="G31" s="124">
        <v>60762</v>
      </c>
      <c r="H31" s="120">
        <v>0</v>
      </c>
      <c r="I31" s="133" t="s">
        <v>376</v>
      </c>
    </row>
    <row r="32" spans="1:9" ht="73.5" customHeight="1" x14ac:dyDescent="0.25">
      <c r="A32" s="132" t="s">
        <v>377</v>
      </c>
      <c r="B32" s="142" t="s">
        <v>529</v>
      </c>
      <c r="C32" s="121" t="s">
        <v>507</v>
      </c>
      <c r="D32" s="123">
        <v>44900</v>
      </c>
      <c r="E32" s="124">
        <v>434800</v>
      </c>
      <c r="F32" s="123">
        <v>44930</v>
      </c>
      <c r="G32" s="124">
        <v>434800</v>
      </c>
      <c r="H32" s="120">
        <v>0</v>
      </c>
      <c r="I32" s="133" t="s">
        <v>376</v>
      </c>
    </row>
    <row r="33" spans="1:9" ht="53.25" customHeight="1" x14ac:dyDescent="0.25">
      <c r="A33" s="132" t="s">
        <v>453</v>
      </c>
      <c r="B33" s="142" t="s">
        <v>530</v>
      </c>
      <c r="C33" s="121" t="s">
        <v>454</v>
      </c>
      <c r="D33" s="123">
        <v>44916</v>
      </c>
      <c r="E33" s="125">
        <v>35400</v>
      </c>
      <c r="F33" s="123">
        <v>44946</v>
      </c>
      <c r="G33" s="125">
        <v>35400</v>
      </c>
      <c r="H33" s="120">
        <v>0</v>
      </c>
      <c r="I33" s="133" t="s">
        <v>376</v>
      </c>
    </row>
    <row r="34" spans="1:9" ht="51.75" customHeight="1" x14ac:dyDescent="0.25">
      <c r="A34" s="132" t="s">
        <v>453</v>
      </c>
      <c r="B34" s="142" t="s">
        <v>531</v>
      </c>
      <c r="C34" s="121" t="s">
        <v>455</v>
      </c>
      <c r="D34" s="123">
        <v>44913</v>
      </c>
      <c r="E34" s="125">
        <v>35400</v>
      </c>
      <c r="F34" s="123">
        <v>44943</v>
      </c>
      <c r="G34" s="125">
        <v>35400</v>
      </c>
      <c r="H34" s="120">
        <v>0</v>
      </c>
      <c r="I34" s="133" t="s">
        <v>376</v>
      </c>
    </row>
    <row r="35" spans="1:9" ht="57" customHeight="1" x14ac:dyDescent="0.25">
      <c r="A35" s="132" t="s">
        <v>453</v>
      </c>
      <c r="B35" s="142" t="s">
        <v>531</v>
      </c>
      <c r="C35" s="121" t="s">
        <v>456</v>
      </c>
      <c r="D35" s="123">
        <v>44913</v>
      </c>
      <c r="E35" s="125">
        <v>35400</v>
      </c>
      <c r="F35" s="123">
        <v>44943</v>
      </c>
      <c r="G35" s="125">
        <v>35400</v>
      </c>
      <c r="H35" s="120">
        <v>0</v>
      </c>
      <c r="I35" s="133" t="s">
        <v>376</v>
      </c>
    </row>
    <row r="36" spans="1:9" ht="54.75" customHeight="1" x14ac:dyDescent="0.25">
      <c r="A36" s="132" t="s">
        <v>453</v>
      </c>
      <c r="B36" s="142" t="s">
        <v>531</v>
      </c>
      <c r="C36" s="121" t="s">
        <v>457</v>
      </c>
      <c r="D36" s="123">
        <v>44913</v>
      </c>
      <c r="E36" s="125">
        <v>35400</v>
      </c>
      <c r="F36" s="123">
        <v>44943</v>
      </c>
      <c r="G36" s="125">
        <v>35400</v>
      </c>
      <c r="H36" s="120">
        <v>0</v>
      </c>
      <c r="I36" s="133" t="s">
        <v>376</v>
      </c>
    </row>
    <row r="37" spans="1:9" ht="73.5" customHeight="1" x14ac:dyDescent="0.25">
      <c r="A37" s="132" t="s">
        <v>251</v>
      </c>
      <c r="B37" s="142" t="s">
        <v>532</v>
      </c>
      <c r="C37" s="121" t="s">
        <v>401</v>
      </c>
      <c r="D37" s="123">
        <v>44578</v>
      </c>
      <c r="E37" s="124">
        <v>250000</v>
      </c>
      <c r="F37" s="123">
        <v>44939</v>
      </c>
      <c r="G37" s="124">
        <v>250000</v>
      </c>
      <c r="H37" s="120">
        <v>0</v>
      </c>
      <c r="I37" s="133" t="s">
        <v>376</v>
      </c>
    </row>
    <row r="38" spans="1:9" ht="73.5" customHeight="1" x14ac:dyDescent="0.25">
      <c r="A38" s="132" t="s">
        <v>251</v>
      </c>
      <c r="B38" s="142" t="s">
        <v>533</v>
      </c>
      <c r="C38" s="121" t="s">
        <v>504</v>
      </c>
      <c r="D38" s="123">
        <v>44911</v>
      </c>
      <c r="E38" s="124">
        <v>250000</v>
      </c>
      <c r="F38" s="123">
        <v>44941</v>
      </c>
      <c r="G38" s="124">
        <v>250000</v>
      </c>
      <c r="H38" s="120">
        <v>0</v>
      </c>
      <c r="I38" s="133" t="s">
        <v>376</v>
      </c>
    </row>
    <row r="39" spans="1:9" ht="55.5" customHeight="1" x14ac:dyDescent="0.25">
      <c r="A39" s="132" t="s">
        <v>458</v>
      </c>
      <c r="B39" s="142" t="s">
        <v>534</v>
      </c>
      <c r="C39" s="121" t="s">
        <v>460</v>
      </c>
      <c r="D39" s="123">
        <v>44901</v>
      </c>
      <c r="E39" s="125">
        <v>26000</v>
      </c>
      <c r="F39" s="123">
        <v>44931</v>
      </c>
      <c r="G39" s="125">
        <v>26000</v>
      </c>
      <c r="H39" s="120">
        <v>0</v>
      </c>
      <c r="I39" s="133" t="s">
        <v>376</v>
      </c>
    </row>
    <row r="40" spans="1:9" ht="60" customHeight="1" x14ac:dyDescent="0.25">
      <c r="A40" s="132" t="s">
        <v>459</v>
      </c>
      <c r="B40" s="142" t="s">
        <v>535</v>
      </c>
      <c r="C40" s="121" t="s">
        <v>461</v>
      </c>
      <c r="D40" s="123">
        <v>44896</v>
      </c>
      <c r="E40" s="125">
        <v>29500</v>
      </c>
      <c r="F40" s="123" t="s">
        <v>503</v>
      </c>
      <c r="G40" s="125">
        <v>29500</v>
      </c>
      <c r="H40" s="120">
        <v>0</v>
      </c>
      <c r="I40" s="133" t="s">
        <v>376</v>
      </c>
    </row>
    <row r="41" spans="1:9" ht="75" customHeight="1" x14ac:dyDescent="0.25">
      <c r="A41" s="132" t="s">
        <v>247</v>
      </c>
      <c r="B41" s="142" t="s">
        <v>536</v>
      </c>
      <c r="C41" s="121" t="s">
        <v>402</v>
      </c>
      <c r="D41" s="123">
        <v>44944</v>
      </c>
      <c r="E41" s="124">
        <v>10336.98</v>
      </c>
      <c r="F41" s="123">
        <v>44938</v>
      </c>
      <c r="G41" s="124">
        <v>10336.98</v>
      </c>
      <c r="H41" s="120">
        <v>0</v>
      </c>
      <c r="I41" s="133" t="s">
        <v>376</v>
      </c>
    </row>
    <row r="42" spans="1:9" ht="45" x14ac:dyDescent="0.25">
      <c r="A42" s="132" t="s">
        <v>247</v>
      </c>
      <c r="B42" s="142" t="s">
        <v>537</v>
      </c>
      <c r="C42" s="121" t="s">
        <v>403</v>
      </c>
      <c r="D42" s="123">
        <v>44944</v>
      </c>
      <c r="E42" s="124">
        <v>6812.62</v>
      </c>
      <c r="F42" s="123">
        <v>44940</v>
      </c>
      <c r="G42" s="124">
        <v>6812.62</v>
      </c>
      <c r="H42" s="120">
        <v>0</v>
      </c>
      <c r="I42" s="133" t="s">
        <v>376</v>
      </c>
    </row>
    <row r="43" spans="1:9" ht="45" x14ac:dyDescent="0.25">
      <c r="A43" s="132" t="s">
        <v>247</v>
      </c>
      <c r="B43" s="142" t="s">
        <v>538</v>
      </c>
      <c r="C43" s="121" t="s">
        <v>404</v>
      </c>
      <c r="D43" s="123">
        <v>44949</v>
      </c>
      <c r="E43" s="124">
        <v>2433.2199999999998</v>
      </c>
      <c r="F43" s="123">
        <v>44938</v>
      </c>
      <c r="G43" s="124">
        <v>2433.2199999999998</v>
      </c>
      <c r="H43" s="120">
        <v>0</v>
      </c>
      <c r="I43" s="133" t="s">
        <v>376</v>
      </c>
    </row>
    <row r="44" spans="1:9" ht="63" customHeight="1" x14ac:dyDescent="0.25">
      <c r="A44" s="132" t="s">
        <v>237</v>
      </c>
      <c r="B44" s="142" t="s">
        <v>587</v>
      </c>
      <c r="C44" s="121" t="s">
        <v>441</v>
      </c>
      <c r="D44" s="123">
        <v>44897</v>
      </c>
      <c r="E44" s="124">
        <v>385830.64</v>
      </c>
      <c r="F44" s="123">
        <v>44946</v>
      </c>
      <c r="G44" s="124">
        <v>385830.64</v>
      </c>
      <c r="H44" s="120">
        <v>0</v>
      </c>
      <c r="I44" s="133" t="s">
        <v>376</v>
      </c>
    </row>
    <row r="45" spans="1:9" ht="80.25" customHeight="1" x14ac:dyDescent="0.25">
      <c r="A45" s="132" t="s">
        <v>463</v>
      </c>
      <c r="B45" s="142" t="s">
        <v>539</v>
      </c>
      <c r="C45" s="121" t="s">
        <v>462</v>
      </c>
      <c r="D45" s="123">
        <v>44907</v>
      </c>
      <c r="E45" s="125">
        <v>260780</v>
      </c>
      <c r="F45" s="123">
        <v>44937</v>
      </c>
      <c r="G45" s="125">
        <v>260780</v>
      </c>
      <c r="H45" s="120">
        <v>0</v>
      </c>
      <c r="I45" s="133" t="s">
        <v>376</v>
      </c>
    </row>
    <row r="46" spans="1:9" ht="67.5" customHeight="1" x14ac:dyDescent="0.25">
      <c r="A46" s="132" t="s">
        <v>463</v>
      </c>
      <c r="B46" s="142" t="s">
        <v>539</v>
      </c>
      <c r="C46" s="121" t="s">
        <v>501</v>
      </c>
      <c r="D46" s="123">
        <v>44917</v>
      </c>
      <c r="E46" s="125">
        <v>40120</v>
      </c>
      <c r="F46" s="123">
        <v>44947</v>
      </c>
      <c r="G46" s="125">
        <v>40120</v>
      </c>
      <c r="H46" s="120">
        <v>0</v>
      </c>
      <c r="I46" s="133" t="s">
        <v>376</v>
      </c>
    </row>
    <row r="47" spans="1:9" ht="75" customHeight="1" x14ac:dyDescent="0.25">
      <c r="A47" s="132" t="s">
        <v>236</v>
      </c>
      <c r="B47" s="142" t="s">
        <v>540</v>
      </c>
      <c r="C47" s="121" t="s">
        <v>405</v>
      </c>
      <c r="D47" s="123">
        <v>44937</v>
      </c>
      <c r="E47" s="124">
        <v>7156.75</v>
      </c>
      <c r="F47" s="123">
        <v>44938</v>
      </c>
      <c r="G47" s="124">
        <v>7156.75</v>
      </c>
      <c r="H47" s="120">
        <v>0</v>
      </c>
      <c r="I47" s="133" t="s">
        <v>376</v>
      </c>
    </row>
    <row r="48" spans="1:9" ht="67.5" customHeight="1" x14ac:dyDescent="0.25">
      <c r="A48" s="132" t="s">
        <v>236</v>
      </c>
      <c r="B48" s="142" t="s">
        <v>541</v>
      </c>
      <c r="C48" s="121" t="s">
        <v>406</v>
      </c>
      <c r="D48" s="123">
        <v>44937</v>
      </c>
      <c r="E48" s="124">
        <v>451497.74</v>
      </c>
      <c r="F48" s="123">
        <v>44953</v>
      </c>
      <c r="G48" s="124">
        <v>451497.74</v>
      </c>
      <c r="H48" s="120">
        <v>0</v>
      </c>
      <c r="I48" s="133" t="s">
        <v>376</v>
      </c>
    </row>
    <row r="49" spans="1:9" ht="69.75" customHeight="1" x14ac:dyDescent="0.25">
      <c r="A49" s="132" t="s">
        <v>236</v>
      </c>
      <c r="B49" s="142" t="s">
        <v>542</v>
      </c>
      <c r="C49" s="121" t="s">
        <v>407</v>
      </c>
      <c r="D49" s="123">
        <v>44937</v>
      </c>
      <c r="E49" s="124">
        <v>23924.29</v>
      </c>
      <c r="F49" s="123">
        <v>44944</v>
      </c>
      <c r="G49" s="124">
        <v>23924.29</v>
      </c>
      <c r="H49" s="120">
        <v>0</v>
      </c>
      <c r="I49" s="133" t="s">
        <v>376</v>
      </c>
    </row>
    <row r="50" spans="1:9" ht="70.5" customHeight="1" x14ac:dyDescent="0.25">
      <c r="A50" s="132" t="s">
        <v>236</v>
      </c>
      <c r="B50" s="142" t="s">
        <v>543</v>
      </c>
      <c r="C50" s="121" t="s">
        <v>408</v>
      </c>
      <c r="D50" s="123">
        <v>44937</v>
      </c>
      <c r="E50" s="124">
        <v>28490.53</v>
      </c>
      <c r="F50" s="123">
        <v>44939</v>
      </c>
      <c r="G50" s="124">
        <v>28490.53</v>
      </c>
      <c r="H50" s="120">
        <v>0</v>
      </c>
      <c r="I50" s="133" t="s">
        <v>376</v>
      </c>
    </row>
    <row r="51" spans="1:9" ht="65.25" customHeight="1" x14ac:dyDescent="0.25">
      <c r="A51" s="132" t="s">
        <v>236</v>
      </c>
      <c r="B51" s="142" t="s">
        <v>544</v>
      </c>
      <c r="C51" s="121" t="s">
        <v>409</v>
      </c>
      <c r="D51" s="123">
        <v>44937</v>
      </c>
      <c r="E51" s="124">
        <v>2120.2600000000002</v>
      </c>
      <c r="F51" s="123">
        <v>44951</v>
      </c>
      <c r="G51" s="124">
        <v>2120.2600000000002</v>
      </c>
      <c r="H51" s="120">
        <v>0</v>
      </c>
      <c r="I51" s="133" t="s">
        <v>376</v>
      </c>
    </row>
    <row r="52" spans="1:9" ht="58.5" customHeight="1" x14ac:dyDescent="0.25">
      <c r="A52" s="132" t="s">
        <v>500</v>
      </c>
      <c r="B52" s="142" t="s">
        <v>545</v>
      </c>
      <c r="C52" s="121" t="s">
        <v>502</v>
      </c>
      <c r="D52" s="123">
        <v>44904</v>
      </c>
      <c r="E52" s="125">
        <v>68388</v>
      </c>
      <c r="F52" s="123">
        <v>44934</v>
      </c>
      <c r="G52" s="125">
        <v>68388</v>
      </c>
      <c r="H52" s="120">
        <v>0</v>
      </c>
      <c r="I52" s="133" t="s">
        <v>376</v>
      </c>
    </row>
    <row r="53" spans="1:9" ht="64.5" customHeight="1" x14ac:dyDescent="0.25">
      <c r="A53" s="132" t="s">
        <v>410</v>
      </c>
      <c r="B53" s="142" t="s">
        <v>546</v>
      </c>
      <c r="C53" s="121" t="s">
        <v>411</v>
      </c>
      <c r="D53" s="123">
        <v>44949</v>
      </c>
      <c r="E53" s="124">
        <v>113280</v>
      </c>
      <c r="F53" s="123">
        <v>44911</v>
      </c>
      <c r="G53" s="124">
        <v>113280</v>
      </c>
      <c r="H53" s="120">
        <v>0</v>
      </c>
      <c r="I53" s="133" t="s">
        <v>376</v>
      </c>
    </row>
    <row r="54" spans="1:9" ht="81.75" customHeight="1" x14ac:dyDescent="0.25">
      <c r="A54" s="132" t="s">
        <v>498</v>
      </c>
      <c r="B54" s="142" t="s">
        <v>547</v>
      </c>
      <c r="C54" s="121" t="s">
        <v>499</v>
      </c>
      <c r="D54" s="123">
        <v>44566</v>
      </c>
      <c r="E54" s="125">
        <v>201780</v>
      </c>
      <c r="F54" s="123">
        <v>44961</v>
      </c>
      <c r="G54" s="125">
        <v>201780</v>
      </c>
      <c r="H54" s="120">
        <v>0</v>
      </c>
      <c r="I54" s="133" t="s">
        <v>376</v>
      </c>
    </row>
    <row r="55" spans="1:9" ht="58.5" customHeight="1" x14ac:dyDescent="0.25">
      <c r="A55" s="132" t="s">
        <v>412</v>
      </c>
      <c r="B55" s="142" t="s">
        <v>548</v>
      </c>
      <c r="C55" s="121" t="s">
        <v>413</v>
      </c>
      <c r="D55" s="123">
        <v>44943</v>
      </c>
      <c r="E55" s="124">
        <v>12095</v>
      </c>
      <c r="F55" s="123">
        <v>44940</v>
      </c>
      <c r="G55" s="124">
        <v>12095</v>
      </c>
      <c r="H55" s="120">
        <v>0</v>
      </c>
      <c r="I55" s="133" t="s">
        <v>376</v>
      </c>
    </row>
    <row r="56" spans="1:9" ht="68.25" customHeight="1" x14ac:dyDescent="0.25">
      <c r="A56" s="132" t="s">
        <v>492</v>
      </c>
      <c r="B56" s="142" t="s">
        <v>549</v>
      </c>
      <c r="C56" s="121" t="s">
        <v>491</v>
      </c>
      <c r="D56" s="123">
        <v>44907</v>
      </c>
      <c r="E56" s="125">
        <v>23600</v>
      </c>
      <c r="F56" s="123">
        <v>44937</v>
      </c>
      <c r="G56" s="125">
        <v>23600</v>
      </c>
      <c r="H56" s="120">
        <v>0</v>
      </c>
      <c r="I56" s="133" t="s">
        <v>376</v>
      </c>
    </row>
    <row r="57" spans="1:9" ht="65.25" customHeight="1" x14ac:dyDescent="0.25">
      <c r="A57" s="132" t="s">
        <v>493</v>
      </c>
      <c r="B57" s="142" t="s">
        <v>550</v>
      </c>
      <c r="C57" s="121" t="s">
        <v>494</v>
      </c>
      <c r="D57" s="123">
        <v>44907</v>
      </c>
      <c r="E57" s="125">
        <v>59000</v>
      </c>
      <c r="F57" s="123">
        <v>44937</v>
      </c>
      <c r="G57" s="125">
        <v>59000</v>
      </c>
      <c r="H57" s="120">
        <v>0</v>
      </c>
      <c r="I57" s="133" t="s">
        <v>376</v>
      </c>
    </row>
    <row r="58" spans="1:9" ht="69.75" customHeight="1" x14ac:dyDescent="0.25">
      <c r="A58" s="132" t="s">
        <v>493</v>
      </c>
      <c r="B58" s="142" t="s">
        <v>551</v>
      </c>
      <c r="C58" s="121" t="s">
        <v>495</v>
      </c>
      <c r="D58" s="123">
        <v>44907</v>
      </c>
      <c r="E58" s="125">
        <v>59000</v>
      </c>
      <c r="F58" s="123">
        <v>44937</v>
      </c>
      <c r="G58" s="125">
        <v>59000</v>
      </c>
      <c r="H58" s="120">
        <v>0</v>
      </c>
      <c r="I58" s="133" t="s">
        <v>376</v>
      </c>
    </row>
    <row r="59" spans="1:9" ht="56.25" x14ac:dyDescent="0.25">
      <c r="A59" s="132" t="s">
        <v>493</v>
      </c>
      <c r="B59" s="142" t="s">
        <v>551</v>
      </c>
      <c r="C59" s="121" t="s">
        <v>496</v>
      </c>
      <c r="D59" s="123">
        <v>44907</v>
      </c>
      <c r="E59" s="125">
        <v>59000</v>
      </c>
      <c r="F59" s="123">
        <v>44937</v>
      </c>
      <c r="G59" s="125">
        <v>59000</v>
      </c>
      <c r="H59" s="120">
        <v>0</v>
      </c>
      <c r="I59" s="133" t="s">
        <v>376</v>
      </c>
    </row>
    <row r="60" spans="1:9" ht="56.25" x14ac:dyDescent="0.25">
      <c r="A60" s="132" t="s">
        <v>493</v>
      </c>
      <c r="B60" s="142" t="s">
        <v>551</v>
      </c>
      <c r="C60" s="121" t="s">
        <v>497</v>
      </c>
      <c r="D60" s="123">
        <v>44907</v>
      </c>
      <c r="E60" s="125">
        <v>59000</v>
      </c>
      <c r="F60" s="123">
        <v>44937</v>
      </c>
      <c r="G60" s="125">
        <v>59000</v>
      </c>
      <c r="H60" s="120">
        <v>0</v>
      </c>
      <c r="I60" s="133" t="s">
        <v>376</v>
      </c>
    </row>
    <row r="61" spans="1:9" ht="55.5" customHeight="1" x14ac:dyDescent="0.25">
      <c r="A61" s="132" t="s">
        <v>414</v>
      </c>
      <c r="B61" s="142" t="s">
        <v>552</v>
      </c>
      <c r="C61" s="121" t="s">
        <v>415</v>
      </c>
      <c r="D61" s="123">
        <v>44957</v>
      </c>
      <c r="E61" s="124">
        <v>360000.01</v>
      </c>
      <c r="F61" s="123">
        <v>44940</v>
      </c>
      <c r="G61" s="124">
        <v>360000.01</v>
      </c>
      <c r="H61" s="120">
        <v>0</v>
      </c>
      <c r="I61" s="133" t="s">
        <v>376</v>
      </c>
    </row>
    <row r="62" spans="1:9" ht="51.75" customHeight="1" x14ac:dyDescent="0.25">
      <c r="A62" s="132" t="s">
        <v>489</v>
      </c>
      <c r="B62" s="142" t="s">
        <v>553</v>
      </c>
      <c r="C62" s="121" t="s">
        <v>490</v>
      </c>
      <c r="D62" s="123">
        <v>44918</v>
      </c>
      <c r="E62" s="125">
        <v>121875.12</v>
      </c>
      <c r="F62" s="123">
        <v>44948</v>
      </c>
      <c r="G62" s="125">
        <v>121875.12</v>
      </c>
      <c r="H62" s="120">
        <v>0</v>
      </c>
      <c r="I62" s="133" t="s">
        <v>376</v>
      </c>
    </row>
    <row r="63" spans="1:9" ht="72.75" customHeight="1" x14ac:dyDescent="0.25">
      <c r="A63" s="132" t="s">
        <v>416</v>
      </c>
      <c r="B63" s="142" t="s">
        <v>554</v>
      </c>
      <c r="C63" s="121" t="s">
        <v>442</v>
      </c>
      <c r="D63" s="123">
        <v>44907</v>
      </c>
      <c r="E63" s="124">
        <v>2417500</v>
      </c>
      <c r="F63" s="123">
        <v>44937</v>
      </c>
      <c r="G63" s="124">
        <v>2417500</v>
      </c>
      <c r="H63" s="120">
        <v>0</v>
      </c>
      <c r="I63" s="133" t="s">
        <v>376</v>
      </c>
    </row>
    <row r="64" spans="1:9" ht="60" customHeight="1" x14ac:dyDescent="0.25">
      <c r="A64" s="132" t="s">
        <v>416</v>
      </c>
      <c r="B64" s="142" t="s">
        <v>555</v>
      </c>
      <c r="C64" s="121" t="s">
        <v>443</v>
      </c>
      <c r="D64" s="123">
        <v>44811</v>
      </c>
      <c r="E64" s="124">
        <v>1366500</v>
      </c>
      <c r="F64" s="123">
        <v>44947</v>
      </c>
      <c r="G64" s="124">
        <v>1366500</v>
      </c>
      <c r="H64" s="120">
        <v>0</v>
      </c>
      <c r="I64" s="133" t="s">
        <v>376</v>
      </c>
    </row>
    <row r="65" spans="1:9" ht="58.5" customHeight="1" x14ac:dyDescent="0.25">
      <c r="A65" s="132" t="s">
        <v>417</v>
      </c>
      <c r="B65" s="142" t="s">
        <v>556</v>
      </c>
      <c r="C65" s="121" t="s">
        <v>418</v>
      </c>
      <c r="D65" s="123">
        <v>44944</v>
      </c>
      <c r="E65" s="124">
        <v>163451.76999999999</v>
      </c>
      <c r="F65" s="123">
        <v>44911</v>
      </c>
      <c r="G65" s="124">
        <v>163451.76999999999</v>
      </c>
      <c r="H65" s="120">
        <v>0</v>
      </c>
      <c r="I65" s="133" t="s">
        <v>376</v>
      </c>
    </row>
    <row r="66" spans="1:9" ht="73.5" customHeight="1" x14ac:dyDescent="0.25">
      <c r="A66" s="132" t="s">
        <v>419</v>
      </c>
      <c r="B66" s="142" t="s">
        <v>557</v>
      </c>
      <c r="C66" s="121" t="s">
        <v>398</v>
      </c>
      <c r="D66" s="123">
        <v>44951</v>
      </c>
      <c r="E66" s="124">
        <v>40006.19</v>
      </c>
      <c r="F66" s="123">
        <v>45291</v>
      </c>
      <c r="G66" s="124">
        <v>40006.19</v>
      </c>
      <c r="H66" s="120">
        <v>0</v>
      </c>
      <c r="I66" s="133" t="s">
        <v>376</v>
      </c>
    </row>
    <row r="67" spans="1:9" ht="97.5" customHeight="1" x14ac:dyDescent="0.25">
      <c r="A67" s="132" t="s">
        <v>420</v>
      </c>
      <c r="B67" s="142" t="s">
        <v>558</v>
      </c>
      <c r="C67" s="121" t="s">
        <v>421</v>
      </c>
      <c r="D67" s="123">
        <v>44945</v>
      </c>
      <c r="E67" s="124">
        <v>47200</v>
      </c>
      <c r="F67" s="123">
        <v>44926</v>
      </c>
      <c r="G67" s="124">
        <v>47200</v>
      </c>
      <c r="H67" s="120">
        <v>0</v>
      </c>
      <c r="I67" s="133" t="s">
        <v>376</v>
      </c>
    </row>
    <row r="68" spans="1:9" ht="80.25" customHeight="1" x14ac:dyDescent="0.25">
      <c r="A68" s="132" t="s">
        <v>420</v>
      </c>
      <c r="B68" s="142" t="s">
        <v>559</v>
      </c>
      <c r="C68" s="121" t="s">
        <v>422</v>
      </c>
      <c r="D68" s="123">
        <v>44945</v>
      </c>
      <c r="E68" s="124">
        <v>47200</v>
      </c>
      <c r="F68" s="123">
        <v>44931</v>
      </c>
      <c r="G68" s="124">
        <v>47200</v>
      </c>
      <c r="H68" s="120">
        <v>0</v>
      </c>
      <c r="I68" s="133" t="s">
        <v>376</v>
      </c>
    </row>
    <row r="69" spans="1:9" ht="84" customHeight="1" x14ac:dyDescent="0.25">
      <c r="A69" s="132" t="s">
        <v>27</v>
      </c>
      <c r="B69" s="142" t="s">
        <v>560</v>
      </c>
      <c r="C69" s="121" t="s">
        <v>423</v>
      </c>
      <c r="D69" s="123">
        <v>44945</v>
      </c>
      <c r="E69" s="124">
        <v>47200</v>
      </c>
      <c r="F69" s="123">
        <v>44937</v>
      </c>
      <c r="G69" s="124">
        <v>47200</v>
      </c>
      <c r="H69" s="120">
        <v>0</v>
      </c>
      <c r="I69" s="133" t="s">
        <v>376</v>
      </c>
    </row>
    <row r="70" spans="1:9" ht="67.5" customHeight="1" x14ac:dyDescent="0.25">
      <c r="A70" s="132" t="s">
        <v>374</v>
      </c>
      <c r="B70" s="142" t="s">
        <v>561</v>
      </c>
      <c r="C70" s="121" t="s">
        <v>424</v>
      </c>
      <c r="D70" s="123">
        <v>44943</v>
      </c>
      <c r="E70" s="124">
        <v>169874.18</v>
      </c>
      <c r="F70" s="123">
        <v>45272</v>
      </c>
      <c r="G70" s="124">
        <v>169874.18</v>
      </c>
      <c r="H70" s="120">
        <v>0</v>
      </c>
      <c r="I70" s="133" t="s">
        <v>376</v>
      </c>
    </row>
    <row r="71" spans="1:9" ht="57" customHeight="1" x14ac:dyDescent="0.25">
      <c r="A71" s="132" t="s">
        <v>485</v>
      </c>
      <c r="B71" s="142" t="s">
        <v>562</v>
      </c>
      <c r="C71" s="121" t="s">
        <v>487</v>
      </c>
      <c r="D71" s="123">
        <v>44907</v>
      </c>
      <c r="E71" s="125">
        <v>32966.400000000001</v>
      </c>
      <c r="F71" s="123">
        <v>44937</v>
      </c>
      <c r="G71" s="125">
        <v>32966.400000000001</v>
      </c>
      <c r="H71" s="120">
        <v>0</v>
      </c>
      <c r="I71" s="133" t="s">
        <v>376</v>
      </c>
    </row>
    <row r="72" spans="1:9" ht="97.5" customHeight="1" x14ac:dyDescent="0.25">
      <c r="A72" s="132" t="s">
        <v>486</v>
      </c>
      <c r="B72" s="142" t="s">
        <v>563</v>
      </c>
      <c r="C72" s="121" t="s">
        <v>488</v>
      </c>
      <c r="D72" s="123">
        <v>44915</v>
      </c>
      <c r="E72" s="125">
        <v>72768</v>
      </c>
      <c r="F72" s="123">
        <v>44945</v>
      </c>
      <c r="G72" s="125">
        <v>72768</v>
      </c>
      <c r="H72" s="120">
        <v>0</v>
      </c>
      <c r="I72" s="133" t="s">
        <v>376</v>
      </c>
    </row>
    <row r="73" spans="1:9" ht="97.5" customHeight="1" x14ac:dyDescent="0.25">
      <c r="A73" s="132" t="s">
        <v>425</v>
      </c>
      <c r="B73" s="142" t="s">
        <v>564</v>
      </c>
      <c r="C73" s="121" t="s">
        <v>426</v>
      </c>
      <c r="D73" s="123">
        <v>44938</v>
      </c>
      <c r="E73" s="124">
        <v>76270.100000000006</v>
      </c>
      <c r="F73" s="123">
        <v>44938</v>
      </c>
      <c r="G73" s="124">
        <v>76270.100000000006</v>
      </c>
      <c r="H73" s="120">
        <v>0</v>
      </c>
      <c r="I73" s="133" t="s">
        <v>376</v>
      </c>
    </row>
    <row r="74" spans="1:9" ht="97.5" customHeight="1" x14ac:dyDescent="0.25">
      <c r="A74" s="132" t="s">
        <v>483</v>
      </c>
      <c r="B74" s="142" t="s">
        <v>565</v>
      </c>
      <c r="C74" s="121" t="s">
        <v>484</v>
      </c>
      <c r="D74" s="123">
        <v>44914</v>
      </c>
      <c r="E74" s="125">
        <v>253363.7</v>
      </c>
      <c r="F74" s="123">
        <v>44944</v>
      </c>
      <c r="G74" s="125">
        <v>253363.7</v>
      </c>
      <c r="H74" s="120">
        <v>0</v>
      </c>
      <c r="I74" s="133" t="s">
        <v>376</v>
      </c>
    </row>
    <row r="75" spans="1:9" ht="97.5" customHeight="1" x14ac:dyDescent="0.25">
      <c r="A75" s="132" t="s">
        <v>505</v>
      </c>
      <c r="B75" s="142" t="s">
        <v>566</v>
      </c>
      <c r="C75" s="121" t="s">
        <v>445</v>
      </c>
      <c r="D75" s="123">
        <v>44917</v>
      </c>
      <c r="E75" s="125">
        <v>23600</v>
      </c>
      <c r="F75" s="123">
        <v>44947</v>
      </c>
      <c r="G75" s="125">
        <v>23600</v>
      </c>
      <c r="H75" s="120">
        <v>0</v>
      </c>
      <c r="I75" s="133" t="s">
        <v>376</v>
      </c>
    </row>
    <row r="76" spans="1:9" ht="83.25" customHeight="1" x14ac:dyDescent="0.25">
      <c r="A76" s="132" t="s">
        <v>258</v>
      </c>
      <c r="B76" s="142" t="s">
        <v>567</v>
      </c>
      <c r="C76" s="121" t="s">
        <v>427</v>
      </c>
      <c r="D76" s="123">
        <v>44946</v>
      </c>
      <c r="E76" s="124">
        <v>304030.2</v>
      </c>
      <c r="F76" s="123">
        <v>44938</v>
      </c>
      <c r="G76" s="124">
        <v>304030.2</v>
      </c>
      <c r="H76" s="120">
        <v>0</v>
      </c>
      <c r="I76" s="133" t="s">
        <v>376</v>
      </c>
    </row>
    <row r="77" spans="1:9" ht="97.5" customHeight="1" x14ac:dyDescent="0.25">
      <c r="A77" s="132" t="s">
        <v>258</v>
      </c>
      <c r="B77" s="142" t="s">
        <v>568</v>
      </c>
      <c r="C77" s="121" t="s">
        <v>428</v>
      </c>
      <c r="D77" s="123">
        <v>44946</v>
      </c>
      <c r="E77" s="124">
        <v>143160.45000000001</v>
      </c>
      <c r="F77" s="123">
        <v>44939</v>
      </c>
      <c r="G77" s="124">
        <v>143160.45000000001</v>
      </c>
      <c r="H77" s="120">
        <v>0</v>
      </c>
      <c r="I77" s="133" t="s">
        <v>376</v>
      </c>
    </row>
    <row r="78" spans="1:9" ht="97.5" customHeight="1" x14ac:dyDescent="0.25">
      <c r="A78" s="132" t="s">
        <v>258</v>
      </c>
      <c r="B78" s="142" t="s">
        <v>569</v>
      </c>
      <c r="C78" s="121" t="s">
        <v>464</v>
      </c>
      <c r="D78" s="123" t="s">
        <v>586</v>
      </c>
      <c r="E78" s="124">
        <v>304920.5</v>
      </c>
      <c r="F78" s="123">
        <v>44939</v>
      </c>
      <c r="G78" s="124">
        <v>304920.5</v>
      </c>
      <c r="H78" s="120">
        <v>0</v>
      </c>
      <c r="I78" s="133" t="s">
        <v>376</v>
      </c>
    </row>
    <row r="79" spans="1:9" ht="97.5" customHeight="1" x14ac:dyDescent="0.25">
      <c r="A79" s="132" t="s">
        <v>258</v>
      </c>
      <c r="B79" s="142" t="s">
        <v>570</v>
      </c>
      <c r="C79" s="121" t="s">
        <v>465</v>
      </c>
      <c r="D79" s="123">
        <v>44901</v>
      </c>
      <c r="E79" s="124">
        <v>141612.82</v>
      </c>
      <c r="F79" s="123">
        <v>44939</v>
      </c>
      <c r="G79" s="124">
        <v>141612.82</v>
      </c>
      <c r="H79" s="120">
        <v>0</v>
      </c>
      <c r="I79" s="133" t="s">
        <v>376</v>
      </c>
    </row>
    <row r="80" spans="1:9" ht="83.25" customHeight="1" x14ac:dyDescent="0.25">
      <c r="A80" s="132" t="s">
        <v>478</v>
      </c>
      <c r="B80" s="142" t="s">
        <v>571</v>
      </c>
      <c r="C80" s="121" t="s">
        <v>480</v>
      </c>
      <c r="D80" s="123">
        <v>44908</v>
      </c>
      <c r="E80" s="125">
        <v>873200</v>
      </c>
      <c r="F80" s="123">
        <v>44938</v>
      </c>
      <c r="G80" s="125">
        <v>873200</v>
      </c>
      <c r="H80" s="120">
        <v>0</v>
      </c>
      <c r="I80" s="133" t="s">
        <v>376</v>
      </c>
    </row>
    <row r="81" spans="1:9" ht="85.5" customHeight="1" x14ac:dyDescent="0.25">
      <c r="A81" s="132" t="s">
        <v>479</v>
      </c>
      <c r="B81" s="142" t="s">
        <v>572</v>
      </c>
      <c r="C81" s="121" t="s">
        <v>481</v>
      </c>
      <c r="D81" s="123">
        <v>44903</v>
      </c>
      <c r="E81" s="125">
        <v>23600</v>
      </c>
      <c r="F81" s="123">
        <v>44933</v>
      </c>
      <c r="G81" s="125">
        <v>23600</v>
      </c>
      <c r="H81" s="120">
        <v>0</v>
      </c>
      <c r="I81" s="133" t="s">
        <v>376</v>
      </c>
    </row>
    <row r="82" spans="1:9" ht="97.5" customHeight="1" x14ac:dyDescent="0.25">
      <c r="A82" s="132" t="s">
        <v>479</v>
      </c>
      <c r="B82" s="142" t="s">
        <v>573</v>
      </c>
      <c r="C82" s="121" t="s">
        <v>482</v>
      </c>
      <c r="D82" s="123">
        <v>44903</v>
      </c>
      <c r="E82" s="125">
        <v>23600</v>
      </c>
      <c r="F82" s="123">
        <v>44933</v>
      </c>
      <c r="G82" s="125">
        <v>23600</v>
      </c>
      <c r="H82" s="120">
        <v>0</v>
      </c>
      <c r="I82" s="133" t="s">
        <v>376</v>
      </c>
    </row>
    <row r="83" spans="1:9" ht="67.5" customHeight="1" x14ac:dyDescent="0.25">
      <c r="A83" s="132" t="s">
        <v>379</v>
      </c>
      <c r="B83" s="142" t="s">
        <v>574</v>
      </c>
      <c r="C83" s="121" t="s">
        <v>429</v>
      </c>
      <c r="D83" s="123">
        <v>44929</v>
      </c>
      <c r="E83" s="124">
        <v>104430</v>
      </c>
      <c r="F83" s="123">
        <v>44945</v>
      </c>
      <c r="G83" s="124">
        <v>104430</v>
      </c>
      <c r="H83" s="120">
        <v>0</v>
      </c>
      <c r="I83" s="133" t="s">
        <v>376</v>
      </c>
    </row>
    <row r="84" spans="1:9" ht="97.5" customHeight="1" x14ac:dyDescent="0.25">
      <c r="A84" s="132" t="s">
        <v>474</v>
      </c>
      <c r="B84" s="142" t="s">
        <v>575</v>
      </c>
      <c r="C84" s="121" t="s">
        <v>473</v>
      </c>
      <c r="D84" s="123">
        <v>44909</v>
      </c>
      <c r="E84" s="125">
        <v>59000</v>
      </c>
      <c r="F84" s="123">
        <v>44939</v>
      </c>
      <c r="G84" s="125">
        <v>59000</v>
      </c>
      <c r="H84" s="120">
        <v>0</v>
      </c>
      <c r="I84" s="133" t="s">
        <v>376</v>
      </c>
    </row>
    <row r="85" spans="1:9" ht="58.5" customHeight="1" x14ac:dyDescent="0.25">
      <c r="A85" s="132" t="s">
        <v>470</v>
      </c>
      <c r="B85" s="142" t="s">
        <v>576</v>
      </c>
      <c r="C85" s="121" t="s">
        <v>469</v>
      </c>
      <c r="D85" s="123">
        <v>44896</v>
      </c>
      <c r="E85" s="124">
        <v>792949.31</v>
      </c>
      <c r="F85" s="123">
        <v>44937</v>
      </c>
      <c r="G85" s="124">
        <v>792949.31</v>
      </c>
      <c r="H85" s="120">
        <v>0</v>
      </c>
      <c r="I85" s="133" t="s">
        <v>376</v>
      </c>
    </row>
    <row r="86" spans="1:9" ht="70.5" customHeight="1" x14ac:dyDescent="0.25">
      <c r="A86" s="132" t="s">
        <v>466</v>
      </c>
      <c r="B86" s="142" t="s">
        <v>577</v>
      </c>
      <c r="C86" s="121" t="s">
        <v>468</v>
      </c>
      <c r="D86" s="123" t="s">
        <v>467</v>
      </c>
      <c r="E86" s="124">
        <v>1604639.05</v>
      </c>
      <c r="F86" s="123">
        <v>44944</v>
      </c>
      <c r="G86" s="124">
        <v>1604639.05</v>
      </c>
      <c r="H86" s="120">
        <v>0</v>
      </c>
      <c r="I86" s="133" t="s">
        <v>376</v>
      </c>
    </row>
    <row r="87" spans="1:9" ht="60" customHeight="1" x14ac:dyDescent="0.25">
      <c r="A87" s="132" t="s">
        <v>471</v>
      </c>
      <c r="B87" s="142" t="s">
        <v>578</v>
      </c>
      <c r="C87" s="121" t="s">
        <v>472</v>
      </c>
      <c r="D87" s="123">
        <v>44907</v>
      </c>
      <c r="E87" s="125">
        <v>123900</v>
      </c>
      <c r="F87" s="123">
        <v>44937</v>
      </c>
      <c r="G87" s="125">
        <v>123900</v>
      </c>
      <c r="H87" s="120">
        <v>0</v>
      </c>
      <c r="I87" s="133" t="s">
        <v>376</v>
      </c>
    </row>
    <row r="88" spans="1:9" ht="61.5" customHeight="1" x14ac:dyDescent="0.25">
      <c r="A88" s="132" t="s">
        <v>235</v>
      </c>
      <c r="B88" s="142" t="s">
        <v>579</v>
      </c>
      <c r="C88" s="121" t="s">
        <v>430</v>
      </c>
      <c r="D88" s="123">
        <v>44952</v>
      </c>
      <c r="E88" s="124">
        <v>156000</v>
      </c>
      <c r="F88" s="123">
        <v>44932</v>
      </c>
      <c r="G88" s="124">
        <v>156000</v>
      </c>
      <c r="H88" s="120">
        <v>0</v>
      </c>
      <c r="I88" s="133" t="s">
        <v>376</v>
      </c>
    </row>
    <row r="89" spans="1:9" ht="61.5" customHeight="1" x14ac:dyDescent="0.25">
      <c r="A89" s="132" t="s">
        <v>475</v>
      </c>
      <c r="B89" s="142" t="s">
        <v>580</v>
      </c>
      <c r="C89" s="121" t="s">
        <v>477</v>
      </c>
      <c r="D89" s="123">
        <v>44866</v>
      </c>
      <c r="E89" s="125">
        <v>25724</v>
      </c>
      <c r="F89" s="123">
        <v>44896</v>
      </c>
      <c r="G89" s="125">
        <v>25724</v>
      </c>
      <c r="H89" s="120">
        <v>0</v>
      </c>
      <c r="I89" s="133" t="s">
        <v>376</v>
      </c>
    </row>
    <row r="90" spans="1:9" ht="66.75" customHeight="1" x14ac:dyDescent="0.25">
      <c r="A90" s="132" t="s">
        <v>380</v>
      </c>
      <c r="B90" s="142" t="s">
        <v>581</v>
      </c>
      <c r="C90" s="121" t="s">
        <v>476</v>
      </c>
      <c r="D90" s="123">
        <v>44952</v>
      </c>
      <c r="E90" s="124">
        <v>857904</v>
      </c>
      <c r="F90" s="123" t="s">
        <v>440</v>
      </c>
      <c r="G90" s="124">
        <v>857904</v>
      </c>
      <c r="H90" s="120">
        <v>0</v>
      </c>
      <c r="I90" s="133" t="s">
        <v>376</v>
      </c>
    </row>
    <row r="91" spans="1:9" ht="72" customHeight="1" x14ac:dyDescent="0.25">
      <c r="A91" s="132" t="s">
        <v>380</v>
      </c>
      <c r="B91" s="142" t="s">
        <v>582</v>
      </c>
      <c r="C91" s="121" t="s">
        <v>431</v>
      </c>
      <c r="D91" s="123">
        <v>44951</v>
      </c>
      <c r="E91" s="124">
        <v>278105</v>
      </c>
      <c r="F91" s="123" t="s">
        <v>440</v>
      </c>
      <c r="G91" s="124">
        <v>278105</v>
      </c>
      <c r="H91" s="120">
        <v>0</v>
      </c>
      <c r="I91" s="133" t="s">
        <v>376</v>
      </c>
    </row>
    <row r="92" spans="1:9" ht="69.75" customHeight="1" x14ac:dyDescent="0.25">
      <c r="A92" s="132" t="s">
        <v>234</v>
      </c>
      <c r="B92" s="142" t="s">
        <v>583</v>
      </c>
      <c r="C92" s="121" t="s">
        <v>432</v>
      </c>
      <c r="D92" s="123">
        <v>44950</v>
      </c>
      <c r="E92" s="124">
        <v>124000</v>
      </c>
      <c r="F92" s="123">
        <v>44980</v>
      </c>
      <c r="G92" s="124">
        <v>124000</v>
      </c>
      <c r="H92" s="120">
        <v>0</v>
      </c>
      <c r="I92" s="133" t="s">
        <v>376</v>
      </c>
    </row>
    <row r="93" spans="1:9" ht="81.75" customHeight="1" x14ac:dyDescent="0.25">
      <c r="A93" s="132" t="s">
        <v>261</v>
      </c>
      <c r="B93" s="142" t="s">
        <v>584</v>
      </c>
      <c r="C93" s="121" t="s">
        <v>433</v>
      </c>
      <c r="D93" s="123">
        <v>44950</v>
      </c>
      <c r="E93" s="124">
        <v>67340</v>
      </c>
      <c r="F93" s="123">
        <v>44980</v>
      </c>
      <c r="G93" s="124">
        <v>67340</v>
      </c>
      <c r="H93" s="120">
        <v>0</v>
      </c>
      <c r="I93" s="133" t="s">
        <v>376</v>
      </c>
    </row>
    <row r="94" spans="1:9" ht="78.75" customHeight="1" x14ac:dyDescent="0.25">
      <c r="A94" s="132" t="s">
        <v>261</v>
      </c>
      <c r="B94" s="142" t="s">
        <v>508</v>
      </c>
      <c r="C94" s="121" t="s">
        <v>434</v>
      </c>
      <c r="D94" s="123">
        <v>44953</v>
      </c>
      <c r="E94" s="124">
        <v>41470</v>
      </c>
      <c r="F94" s="123">
        <v>44983</v>
      </c>
      <c r="G94" s="124">
        <v>41470</v>
      </c>
      <c r="H94" s="120">
        <v>0</v>
      </c>
      <c r="I94" s="133" t="s">
        <v>376</v>
      </c>
    </row>
    <row r="95" spans="1:9" ht="84" customHeight="1" x14ac:dyDescent="0.25">
      <c r="A95" s="132" t="s">
        <v>261</v>
      </c>
      <c r="B95" s="142" t="s">
        <v>585</v>
      </c>
      <c r="C95" s="121" t="s">
        <v>434</v>
      </c>
      <c r="D95" s="123">
        <v>44953</v>
      </c>
      <c r="E95" s="124">
        <v>67320</v>
      </c>
      <c r="F95" s="123">
        <v>44983</v>
      </c>
      <c r="G95" s="124">
        <v>67320</v>
      </c>
      <c r="H95" s="120">
        <v>0</v>
      </c>
      <c r="I95" s="133" t="s">
        <v>376</v>
      </c>
    </row>
    <row r="96" spans="1:9" ht="15.75" thickBot="1" x14ac:dyDescent="0.3">
      <c r="A96" s="134"/>
      <c r="B96" s="135"/>
      <c r="C96" s="136"/>
      <c r="D96" s="137"/>
      <c r="E96" s="138"/>
      <c r="F96" s="136"/>
      <c r="G96" s="139"/>
      <c r="H96" s="140"/>
      <c r="I96" s="141"/>
    </row>
    <row r="97" spans="1:9" ht="19.5" customHeight="1" thickBot="1" x14ac:dyDescent="0.3">
      <c r="A97" s="102"/>
      <c r="B97" s="103"/>
      <c r="C97" s="104"/>
      <c r="D97" s="111" t="s">
        <v>11</v>
      </c>
      <c r="E97" s="105">
        <f>SUM(E9:E96)</f>
        <v>21388800.289999995</v>
      </c>
      <c r="F97" s="105"/>
      <c r="G97" s="105">
        <f>SUM(G9:G96)</f>
        <v>21388800.289999995</v>
      </c>
      <c r="H97" s="106"/>
      <c r="I97" s="107"/>
    </row>
    <row r="98" spans="1:9" x14ac:dyDescent="0.25">
      <c r="B98" t="s">
        <v>373</v>
      </c>
      <c r="E98" s="100"/>
      <c r="F98" s="85"/>
    </row>
    <row r="99" spans="1:9" x14ac:dyDescent="0.25">
      <c r="E99" s="100"/>
      <c r="F99" s="85"/>
    </row>
    <row r="100" spans="1:9" x14ac:dyDescent="0.25">
      <c r="I100" s="97"/>
    </row>
    <row r="101" spans="1:9" x14ac:dyDescent="0.25">
      <c r="A101" s="78"/>
      <c r="B101" s="60"/>
      <c r="C101" s="101"/>
      <c r="F101" s="89"/>
      <c r="G101" s="86"/>
      <c r="H101" s="93"/>
      <c r="I101" s="98"/>
    </row>
    <row r="102" spans="1:9" x14ac:dyDescent="0.25">
      <c r="A102" s="72"/>
      <c r="B102" s="74" t="s">
        <v>368</v>
      </c>
      <c r="F102" s="90"/>
      <c r="G102" s="91" t="s">
        <v>369</v>
      </c>
      <c r="H102" s="95"/>
      <c r="I102" s="99"/>
    </row>
    <row r="103" spans="1:9" x14ac:dyDescent="0.25">
      <c r="A103" s="72"/>
      <c r="B103" s="73" t="s">
        <v>370</v>
      </c>
      <c r="F103" s="90"/>
      <c r="G103" s="88" t="s">
        <v>371</v>
      </c>
      <c r="H103" s="95"/>
      <c r="I103" s="96"/>
    </row>
    <row r="105" spans="1:9" x14ac:dyDescent="0.25">
      <c r="H105" s="100"/>
    </row>
    <row r="111" spans="1:9" x14ac:dyDescent="0.25">
      <c r="D111" s="113"/>
    </row>
    <row r="112" spans="1:9" x14ac:dyDescent="0.25">
      <c r="D112" s="113"/>
    </row>
    <row r="115" spans="4:4" x14ac:dyDescent="0.25">
      <c r="D115" s="87"/>
    </row>
    <row r="116" spans="4:4" x14ac:dyDescent="0.25">
      <c r="D116" s="87"/>
    </row>
  </sheetData>
  <protectedRanges>
    <protectedRange sqref="B5:C6" name="Rango2_1_1"/>
  </protectedRanges>
  <sortState ref="A11:I100">
    <sortCondition ref="A11:A100"/>
  </sortState>
  <mergeCells count="10">
    <mergeCell ref="B5:I5"/>
    <mergeCell ref="A7:A8"/>
    <mergeCell ref="C7:C8"/>
    <mergeCell ref="D7:D8"/>
    <mergeCell ref="E7:E8"/>
    <mergeCell ref="F7:F8"/>
    <mergeCell ref="G7:G8"/>
    <mergeCell ref="H7:H8"/>
    <mergeCell ref="I7:I8"/>
    <mergeCell ref="B7:B8"/>
  </mergeCells>
  <pageMargins left="0.23622047244094491" right="0.23622047244094491" top="0.74803149606299213" bottom="0.74803149606299213" header="0.31496062992125984" footer="0.31496062992125984"/>
  <pageSetup scale="60" fitToHeight="0" orientation="landscape" r:id="rId1"/>
  <headerFooter>
    <oddFooter>Página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29"/>
  <sheetViews>
    <sheetView topLeftCell="A4" workbookViewId="0">
      <selection activeCell="B10" sqref="B10"/>
    </sheetView>
  </sheetViews>
  <sheetFormatPr baseColWidth="10" defaultRowHeight="15" x14ac:dyDescent="0.25"/>
  <cols>
    <col min="3" max="3" width="13.42578125" bestFit="1" customWidth="1"/>
    <col min="4" max="4" width="14.85546875" bestFit="1" customWidth="1"/>
  </cols>
  <sheetData>
    <row r="3" spans="2:6" x14ac:dyDescent="0.25">
      <c r="B3" s="118">
        <v>35400</v>
      </c>
      <c r="C3" s="115">
        <v>35400</v>
      </c>
      <c r="D3" s="119">
        <f>+B3-C3</f>
        <v>0</v>
      </c>
    </row>
    <row r="4" spans="2:6" x14ac:dyDescent="0.25">
      <c r="B4" s="118">
        <v>157435.81</v>
      </c>
      <c r="C4" s="115">
        <v>157435.81</v>
      </c>
      <c r="D4" s="119">
        <f t="shared" ref="D4:D67" si="0">+B4-C4</f>
        <v>0</v>
      </c>
    </row>
    <row r="5" spans="2:6" x14ac:dyDescent="0.25">
      <c r="B5" s="118">
        <v>20012.8</v>
      </c>
      <c r="C5" s="115">
        <v>20012.8</v>
      </c>
      <c r="D5" s="119">
        <f t="shared" si="0"/>
        <v>0</v>
      </c>
    </row>
    <row r="6" spans="2:6" x14ac:dyDescent="0.25">
      <c r="B6" s="118">
        <v>103464</v>
      </c>
      <c r="C6" s="115">
        <v>103464</v>
      </c>
      <c r="D6" s="119">
        <f t="shared" si="0"/>
        <v>0</v>
      </c>
    </row>
    <row r="7" spans="2:6" x14ac:dyDescent="0.25">
      <c r="B7" s="118">
        <v>199759.96</v>
      </c>
      <c r="C7" s="115">
        <v>199759.96</v>
      </c>
      <c r="D7" s="119">
        <f t="shared" si="0"/>
        <v>0</v>
      </c>
    </row>
    <row r="8" spans="2:6" x14ac:dyDescent="0.25">
      <c r="B8" s="118">
        <v>2414.42</v>
      </c>
      <c r="C8" s="115">
        <v>2665.87</v>
      </c>
      <c r="D8" s="119">
        <f>+B8-C9</f>
        <v>-75341.38</v>
      </c>
    </row>
    <row r="9" spans="2:6" x14ac:dyDescent="0.25">
      <c r="B9" s="118">
        <v>77755.8</v>
      </c>
      <c r="C9" s="115">
        <v>77755.8</v>
      </c>
      <c r="D9" s="119" t="e">
        <f>+B9-#REF!</f>
        <v>#REF!</v>
      </c>
    </row>
    <row r="10" spans="2:6" x14ac:dyDescent="0.25">
      <c r="B10" s="118">
        <v>82116.800000000003</v>
      </c>
      <c r="D10" s="119">
        <f>+B10-C17</f>
        <v>-1640120.5999999999</v>
      </c>
    </row>
    <row r="11" spans="2:6" x14ac:dyDescent="0.25">
      <c r="B11" s="118">
        <v>208580.99</v>
      </c>
      <c r="D11" s="119">
        <f>+B11-C13</f>
        <v>122504.59</v>
      </c>
    </row>
    <row r="12" spans="2:6" x14ac:dyDescent="0.25">
      <c r="B12" s="118">
        <v>2414.42</v>
      </c>
      <c r="D12" s="119">
        <f>+B12-C16</f>
        <v>-1955.37</v>
      </c>
    </row>
    <row r="13" spans="2:6" x14ac:dyDescent="0.25">
      <c r="B13" s="118">
        <v>86076.4</v>
      </c>
      <c r="C13" s="115">
        <v>86076.4</v>
      </c>
      <c r="D13" s="119">
        <f>+B13-C14</f>
        <v>-124070.05000000002</v>
      </c>
    </row>
    <row r="14" spans="2:6" x14ac:dyDescent="0.25">
      <c r="B14" s="118">
        <v>210146.45</v>
      </c>
      <c r="C14" s="115">
        <v>210146.45</v>
      </c>
      <c r="D14" s="119">
        <f>+B14-C8</f>
        <v>207480.58000000002</v>
      </c>
    </row>
    <row r="15" spans="2:6" x14ac:dyDescent="0.25">
      <c r="B15" s="118">
        <v>2665.87</v>
      </c>
      <c r="C15" s="115">
        <v>14160</v>
      </c>
      <c r="D15" s="119">
        <f t="shared" si="0"/>
        <v>-11494.130000000001</v>
      </c>
    </row>
    <row r="16" spans="2:6" x14ac:dyDescent="0.25">
      <c r="B16" s="118">
        <v>4369.79</v>
      </c>
      <c r="C16" s="115">
        <v>4369.79</v>
      </c>
      <c r="D16" s="119">
        <f>+B16-F16</f>
        <v>769.79</v>
      </c>
      <c r="F16" s="115">
        <v>3600</v>
      </c>
    </row>
    <row r="17" spans="2:6" x14ac:dyDescent="0.25">
      <c r="B17" s="118">
        <v>1722237.4</v>
      </c>
      <c r="C17" s="115">
        <v>1722237.4</v>
      </c>
      <c r="D17" s="119" t="e">
        <f>+B17-#REF!</f>
        <v>#REF!</v>
      </c>
      <c r="F17" s="115">
        <v>600</v>
      </c>
    </row>
    <row r="18" spans="2:6" x14ac:dyDescent="0.25">
      <c r="B18" s="118">
        <v>377600</v>
      </c>
      <c r="C18" s="115">
        <v>171282.23</v>
      </c>
      <c r="D18" s="119">
        <f t="shared" si="0"/>
        <v>206317.77</v>
      </c>
    </row>
    <row r="19" spans="2:6" x14ac:dyDescent="0.25">
      <c r="B19" s="118">
        <v>16520</v>
      </c>
      <c r="C19" s="115">
        <v>3938258.02</v>
      </c>
      <c r="D19" s="119">
        <f t="shared" si="0"/>
        <v>-3921738.02</v>
      </c>
    </row>
    <row r="20" spans="2:6" x14ac:dyDescent="0.25">
      <c r="B20" s="118">
        <v>14160</v>
      </c>
      <c r="C20" s="116">
        <v>23763.08</v>
      </c>
      <c r="D20" s="119">
        <f t="shared" si="0"/>
        <v>-9603.0800000000017</v>
      </c>
    </row>
    <row r="21" spans="2:6" x14ac:dyDescent="0.25">
      <c r="B21" s="118">
        <v>3600</v>
      </c>
      <c r="C21" s="115">
        <v>3079</v>
      </c>
      <c r="D21" s="119">
        <f t="shared" si="0"/>
        <v>521</v>
      </c>
    </row>
    <row r="22" spans="2:6" x14ac:dyDescent="0.25">
      <c r="B22" s="118">
        <v>600</v>
      </c>
      <c r="C22" s="115">
        <v>342</v>
      </c>
      <c r="D22" s="119">
        <f t="shared" si="0"/>
        <v>258</v>
      </c>
    </row>
    <row r="23" spans="2:6" x14ac:dyDescent="0.25">
      <c r="B23" s="118">
        <v>171282.23</v>
      </c>
      <c r="C23" s="115">
        <v>25715</v>
      </c>
      <c r="D23" s="119">
        <f t="shared" si="0"/>
        <v>145567.23000000001</v>
      </c>
    </row>
    <row r="24" spans="2:6" x14ac:dyDescent="0.25">
      <c r="B24" s="118">
        <v>3938258.02</v>
      </c>
      <c r="C24" s="115">
        <v>32922</v>
      </c>
      <c r="D24" s="119">
        <f t="shared" si="0"/>
        <v>3905336.02</v>
      </c>
    </row>
    <row r="25" spans="2:6" x14ac:dyDescent="0.25">
      <c r="B25" s="118">
        <v>23763.08</v>
      </c>
      <c r="C25" s="115">
        <v>9322</v>
      </c>
      <c r="D25" s="119">
        <f t="shared" si="0"/>
        <v>14441.080000000002</v>
      </c>
    </row>
    <row r="26" spans="2:6" x14ac:dyDescent="0.25">
      <c r="B26" s="118">
        <v>3079</v>
      </c>
      <c r="C26" s="115">
        <v>35400</v>
      </c>
      <c r="D26" s="119">
        <f t="shared" si="0"/>
        <v>-32321</v>
      </c>
    </row>
    <row r="27" spans="2:6" x14ac:dyDescent="0.25">
      <c r="B27" s="118">
        <v>342</v>
      </c>
      <c r="C27" s="115">
        <v>35400</v>
      </c>
      <c r="D27" s="119">
        <f t="shared" si="0"/>
        <v>-35058</v>
      </c>
    </row>
    <row r="28" spans="2:6" x14ac:dyDescent="0.25">
      <c r="B28" s="118">
        <v>25715</v>
      </c>
      <c r="C28" s="115">
        <v>1047499.99</v>
      </c>
      <c r="D28" s="119">
        <f t="shared" si="0"/>
        <v>-1021784.99</v>
      </c>
    </row>
    <row r="29" spans="2:6" x14ac:dyDescent="0.25">
      <c r="B29" s="118">
        <v>32922</v>
      </c>
      <c r="C29" s="115">
        <v>26496</v>
      </c>
      <c r="D29" s="119">
        <f t="shared" si="0"/>
        <v>6426</v>
      </c>
    </row>
    <row r="30" spans="2:6" x14ac:dyDescent="0.25">
      <c r="B30" s="118">
        <v>9322</v>
      </c>
      <c r="C30" s="115">
        <v>398471.71</v>
      </c>
      <c r="D30" s="119">
        <f t="shared" si="0"/>
        <v>-389149.71</v>
      </c>
    </row>
    <row r="31" spans="2:6" x14ac:dyDescent="0.25">
      <c r="B31" s="118">
        <v>35400</v>
      </c>
      <c r="C31" s="115">
        <v>56712.5</v>
      </c>
      <c r="D31" s="119">
        <f t="shared" si="0"/>
        <v>-21312.5</v>
      </c>
    </row>
    <row r="32" spans="2:6" x14ac:dyDescent="0.25">
      <c r="B32" s="118">
        <v>35400</v>
      </c>
      <c r="C32" s="115">
        <v>34049.03</v>
      </c>
      <c r="D32" s="119">
        <f t="shared" si="0"/>
        <v>1350.9700000000012</v>
      </c>
    </row>
    <row r="33" spans="2:4" x14ac:dyDescent="0.25">
      <c r="B33" s="118">
        <v>1047499.99</v>
      </c>
      <c r="C33" s="115">
        <v>60762</v>
      </c>
      <c r="D33" s="119">
        <f t="shared" si="0"/>
        <v>986737.99</v>
      </c>
    </row>
    <row r="34" spans="2:4" x14ac:dyDescent="0.25">
      <c r="B34" s="118">
        <v>26496</v>
      </c>
      <c r="C34" s="115">
        <v>219087.39</v>
      </c>
      <c r="D34" s="119">
        <f t="shared" si="0"/>
        <v>-192591.39</v>
      </c>
    </row>
    <row r="35" spans="2:4" x14ac:dyDescent="0.25">
      <c r="B35" s="118">
        <v>56712.5</v>
      </c>
      <c r="C35" s="117">
        <v>56712.5</v>
      </c>
      <c r="D35" s="119">
        <f t="shared" si="0"/>
        <v>0</v>
      </c>
    </row>
    <row r="36" spans="2:4" x14ac:dyDescent="0.25">
      <c r="B36" s="118">
        <v>34049.03</v>
      </c>
      <c r="C36" s="115">
        <v>33954.04</v>
      </c>
      <c r="D36" s="119">
        <f t="shared" si="0"/>
        <v>94.989999999997963</v>
      </c>
    </row>
    <row r="37" spans="2:4" x14ac:dyDescent="0.25">
      <c r="B37" s="118">
        <v>398471.71</v>
      </c>
      <c r="C37" s="115">
        <v>60762</v>
      </c>
      <c r="D37" s="119">
        <f t="shared" si="0"/>
        <v>337709.71</v>
      </c>
    </row>
    <row r="38" spans="2:4" x14ac:dyDescent="0.25">
      <c r="B38" s="118">
        <v>219087.39</v>
      </c>
      <c r="C38" s="115">
        <v>303240.95</v>
      </c>
      <c r="D38" s="119">
        <f t="shared" si="0"/>
        <v>-84153.56</v>
      </c>
    </row>
    <row r="39" spans="2:4" x14ac:dyDescent="0.25">
      <c r="B39" s="118">
        <v>33954.04</v>
      </c>
      <c r="C39" s="115">
        <v>8359.1200000000008</v>
      </c>
      <c r="D39" s="119">
        <f t="shared" si="0"/>
        <v>25594.92</v>
      </c>
    </row>
    <row r="40" spans="2:4" x14ac:dyDescent="0.25">
      <c r="B40" s="118">
        <v>56712.5</v>
      </c>
      <c r="C40" s="115">
        <v>9660.9699999999993</v>
      </c>
      <c r="D40" s="119">
        <f t="shared" si="0"/>
        <v>47051.53</v>
      </c>
    </row>
    <row r="41" spans="2:4" x14ac:dyDescent="0.25">
      <c r="B41" s="118">
        <v>60762</v>
      </c>
      <c r="C41" s="115">
        <v>13815.56</v>
      </c>
      <c r="D41" s="119">
        <f t="shared" si="0"/>
        <v>46946.44</v>
      </c>
    </row>
    <row r="42" spans="2:4" x14ac:dyDescent="0.25">
      <c r="B42" s="118">
        <v>303240.95</v>
      </c>
      <c r="C42" s="115">
        <v>96267.26</v>
      </c>
      <c r="D42" s="119">
        <f t="shared" si="0"/>
        <v>206973.69</v>
      </c>
    </row>
    <row r="43" spans="2:4" x14ac:dyDescent="0.25">
      <c r="B43" s="118">
        <v>8359.1200000000008</v>
      </c>
      <c r="C43" s="115">
        <v>8647</v>
      </c>
      <c r="D43" s="119">
        <f t="shared" si="0"/>
        <v>-287.8799999999992</v>
      </c>
    </row>
    <row r="44" spans="2:4" x14ac:dyDescent="0.25">
      <c r="B44" s="118">
        <v>9660.9699999999993</v>
      </c>
      <c r="C44" s="115">
        <v>7068.58</v>
      </c>
      <c r="D44" s="119">
        <f t="shared" si="0"/>
        <v>2592.3899999999994</v>
      </c>
    </row>
    <row r="45" spans="2:4" x14ac:dyDescent="0.25">
      <c r="B45" s="118">
        <v>13815.56</v>
      </c>
      <c r="C45" s="115">
        <v>3797.98</v>
      </c>
      <c r="D45" s="119">
        <f t="shared" si="0"/>
        <v>10017.58</v>
      </c>
    </row>
    <row r="46" spans="2:4" x14ac:dyDescent="0.25">
      <c r="B46" s="118">
        <v>96267.26</v>
      </c>
      <c r="C46" s="116">
        <v>403065.95</v>
      </c>
      <c r="D46" s="119">
        <f t="shared" si="0"/>
        <v>-306798.69</v>
      </c>
    </row>
    <row r="47" spans="2:4" x14ac:dyDescent="0.25">
      <c r="B47" s="118">
        <v>7068.58</v>
      </c>
      <c r="C47" s="115">
        <v>24150</v>
      </c>
      <c r="D47" s="119">
        <f t="shared" si="0"/>
        <v>-17081.419999999998</v>
      </c>
    </row>
    <row r="48" spans="2:4" x14ac:dyDescent="0.25">
      <c r="B48" s="118">
        <v>3797.98</v>
      </c>
      <c r="C48" s="115">
        <v>295000</v>
      </c>
      <c r="D48" s="119">
        <f t="shared" si="0"/>
        <v>-291202.02</v>
      </c>
    </row>
    <row r="49" spans="2:4" x14ac:dyDescent="0.25">
      <c r="B49" s="118">
        <v>8647</v>
      </c>
      <c r="C49" s="115">
        <v>14800</v>
      </c>
      <c r="D49" s="119">
        <f t="shared" si="0"/>
        <v>-6153</v>
      </c>
    </row>
    <row r="50" spans="2:4" x14ac:dyDescent="0.25">
      <c r="B50" s="118">
        <v>403065.95</v>
      </c>
      <c r="C50" s="115">
        <v>249782.39999999999</v>
      </c>
      <c r="D50" s="119">
        <f t="shared" si="0"/>
        <v>153283.55000000002</v>
      </c>
    </row>
    <row r="51" spans="2:4" x14ac:dyDescent="0.25">
      <c r="B51" s="118">
        <v>24150</v>
      </c>
      <c r="C51" s="115">
        <v>449270.09</v>
      </c>
      <c r="D51" s="119">
        <f t="shared" si="0"/>
        <v>-425120.09</v>
      </c>
    </row>
    <row r="52" spans="2:4" x14ac:dyDescent="0.25">
      <c r="B52" s="118">
        <v>14800</v>
      </c>
      <c r="C52" s="115">
        <v>26560.75</v>
      </c>
      <c r="D52" s="119">
        <f t="shared" si="0"/>
        <v>-11760.75</v>
      </c>
    </row>
    <row r="53" spans="2:4" x14ac:dyDescent="0.25">
      <c r="B53" s="118">
        <v>249782.39999999999</v>
      </c>
      <c r="C53" s="115">
        <v>31031.86</v>
      </c>
      <c r="D53" s="119">
        <f t="shared" si="0"/>
        <v>218750.53999999998</v>
      </c>
    </row>
    <row r="54" spans="2:4" x14ac:dyDescent="0.25">
      <c r="B54" s="118">
        <v>295000</v>
      </c>
      <c r="C54" s="115">
        <v>5354.62</v>
      </c>
      <c r="D54" s="119">
        <f t="shared" si="0"/>
        <v>289645.38</v>
      </c>
    </row>
    <row r="55" spans="2:4" x14ac:dyDescent="0.25">
      <c r="B55" s="118">
        <v>26560.75</v>
      </c>
      <c r="C55" s="115">
        <v>7331.02</v>
      </c>
      <c r="D55" s="119">
        <f t="shared" si="0"/>
        <v>19229.73</v>
      </c>
    </row>
    <row r="56" spans="2:4" x14ac:dyDescent="0.25">
      <c r="B56" s="118">
        <v>5354.62</v>
      </c>
      <c r="C56" s="116">
        <v>40120</v>
      </c>
      <c r="D56" s="119">
        <f t="shared" si="0"/>
        <v>-34765.379999999997</v>
      </c>
    </row>
    <row r="57" spans="2:4" x14ac:dyDescent="0.25">
      <c r="B57" s="118">
        <v>31031.86</v>
      </c>
      <c r="C57" s="115">
        <v>64140.08</v>
      </c>
      <c r="D57" s="119">
        <f t="shared" si="0"/>
        <v>-33108.22</v>
      </c>
    </row>
    <row r="58" spans="2:4" x14ac:dyDescent="0.25">
      <c r="B58" s="118">
        <v>449270.09</v>
      </c>
      <c r="C58" s="115">
        <v>41300</v>
      </c>
      <c r="D58" s="119">
        <f t="shared" si="0"/>
        <v>407970.09</v>
      </c>
    </row>
    <row r="59" spans="2:4" x14ac:dyDescent="0.25">
      <c r="B59" s="118">
        <v>7331.02</v>
      </c>
      <c r="C59" s="115">
        <v>23600</v>
      </c>
      <c r="D59" s="119">
        <f t="shared" si="0"/>
        <v>-16268.98</v>
      </c>
    </row>
    <row r="60" spans="2:4" x14ac:dyDescent="0.25">
      <c r="B60" s="118">
        <v>64140.08</v>
      </c>
      <c r="C60" s="115">
        <v>67500</v>
      </c>
      <c r="D60" s="119">
        <f t="shared" si="0"/>
        <v>-3359.9199999999983</v>
      </c>
    </row>
    <row r="61" spans="2:4" x14ac:dyDescent="0.25">
      <c r="B61" s="118">
        <v>41300</v>
      </c>
      <c r="C61" s="115">
        <v>35400</v>
      </c>
      <c r="D61" s="119">
        <f t="shared" si="0"/>
        <v>5900</v>
      </c>
    </row>
    <row r="62" spans="2:4" x14ac:dyDescent="0.25">
      <c r="B62" s="118">
        <v>23600</v>
      </c>
      <c r="C62" s="115">
        <v>111496.5</v>
      </c>
      <c r="D62" s="119">
        <f t="shared" si="0"/>
        <v>-87896.5</v>
      </c>
    </row>
    <row r="63" spans="2:4" x14ac:dyDescent="0.25">
      <c r="B63" s="118">
        <v>67500</v>
      </c>
      <c r="C63" s="115">
        <v>449875</v>
      </c>
      <c r="D63" s="119">
        <f t="shared" si="0"/>
        <v>-382375</v>
      </c>
    </row>
    <row r="64" spans="2:4" x14ac:dyDescent="0.25">
      <c r="B64" s="118">
        <v>35400</v>
      </c>
      <c r="C64" s="115">
        <v>61321273.079999998</v>
      </c>
      <c r="D64" s="119">
        <f t="shared" si="0"/>
        <v>-61285873.079999998</v>
      </c>
    </row>
    <row r="65" spans="2:4" x14ac:dyDescent="0.25">
      <c r="B65" s="118">
        <v>111496.5</v>
      </c>
      <c r="C65" s="115">
        <v>36412.019999999997</v>
      </c>
      <c r="D65" s="119">
        <f t="shared" si="0"/>
        <v>75084.48000000001</v>
      </c>
    </row>
    <row r="66" spans="2:4" x14ac:dyDescent="0.25">
      <c r="B66" s="118">
        <v>449875</v>
      </c>
      <c r="C66" s="115">
        <v>505080</v>
      </c>
      <c r="D66" s="119">
        <f t="shared" si="0"/>
        <v>-55205</v>
      </c>
    </row>
    <row r="67" spans="2:4" x14ac:dyDescent="0.25">
      <c r="B67" s="118">
        <v>61321273.079999998</v>
      </c>
      <c r="C67" s="115">
        <v>110600</v>
      </c>
      <c r="D67" s="119">
        <f t="shared" si="0"/>
        <v>61210673.079999998</v>
      </c>
    </row>
    <row r="68" spans="2:4" x14ac:dyDescent="0.25">
      <c r="B68" s="118">
        <v>36412.019999999997</v>
      </c>
      <c r="C68" s="115">
        <v>408145</v>
      </c>
      <c r="D68" s="119">
        <f t="shared" ref="D68:D125" si="1">+B68-C68</f>
        <v>-371732.98</v>
      </c>
    </row>
    <row r="69" spans="2:4" x14ac:dyDescent="0.25">
      <c r="B69" s="118">
        <v>505080</v>
      </c>
      <c r="C69" s="116">
        <v>159225</v>
      </c>
      <c r="D69" s="119">
        <f t="shared" si="1"/>
        <v>345855</v>
      </c>
    </row>
    <row r="70" spans="2:4" x14ac:dyDescent="0.25">
      <c r="B70" s="118">
        <v>110600</v>
      </c>
      <c r="C70" s="115">
        <v>82629.960000000006</v>
      </c>
      <c r="D70" s="119">
        <f t="shared" si="1"/>
        <v>27970.039999999994</v>
      </c>
    </row>
    <row r="71" spans="2:4" x14ac:dyDescent="0.25">
      <c r="B71" s="118">
        <v>408145</v>
      </c>
      <c r="C71" s="115">
        <v>50740</v>
      </c>
      <c r="D71" s="119">
        <f t="shared" si="1"/>
        <v>357405</v>
      </c>
    </row>
    <row r="72" spans="2:4" x14ac:dyDescent="0.25">
      <c r="B72" s="118">
        <v>159225</v>
      </c>
      <c r="C72" s="115">
        <v>338660</v>
      </c>
      <c r="D72" s="119">
        <f t="shared" si="1"/>
        <v>-179435</v>
      </c>
    </row>
    <row r="73" spans="2:4" x14ac:dyDescent="0.25">
      <c r="B73" s="118">
        <v>82629.960000000006</v>
      </c>
      <c r="C73" s="115">
        <v>473562.08</v>
      </c>
      <c r="D73" s="119">
        <f t="shared" si="1"/>
        <v>-390932.12</v>
      </c>
    </row>
    <row r="74" spans="2:4" x14ac:dyDescent="0.25">
      <c r="B74" s="118">
        <v>50740</v>
      </c>
      <c r="C74" s="115">
        <v>29500</v>
      </c>
      <c r="D74" s="119">
        <f t="shared" si="1"/>
        <v>21240</v>
      </c>
    </row>
    <row r="75" spans="2:4" x14ac:dyDescent="0.25">
      <c r="B75" s="118">
        <v>338660</v>
      </c>
      <c r="C75" s="115">
        <v>29500</v>
      </c>
      <c r="D75" s="119">
        <f t="shared" si="1"/>
        <v>309160</v>
      </c>
    </row>
    <row r="76" spans="2:4" x14ac:dyDescent="0.25">
      <c r="B76" s="118">
        <v>473562.08</v>
      </c>
      <c r="C76" s="115">
        <v>382320</v>
      </c>
      <c r="D76" s="119">
        <f t="shared" si="1"/>
        <v>91242.080000000016</v>
      </c>
    </row>
    <row r="77" spans="2:4" x14ac:dyDescent="0.25">
      <c r="B77" s="118">
        <v>29500</v>
      </c>
      <c r="C77" s="115">
        <v>14384.2</v>
      </c>
      <c r="D77" s="119">
        <f t="shared" si="1"/>
        <v>15115.8</v>
      </c>
    </row>
    <row r="78" spans="2:4" x14ac:dyDescent="0.25">
      <c r="B78" s="118">
        <v>29500</v>
      </c>
      <c r="C78" s="115">
        <v>42362</v>
      </c>
      <c r="D78" s="119">
        <f t="shared" si="1"/>
        <v>-12862</v>
      </c>
    </row>
    <row r="79" spans="2:4" x14ac:dyDescent="0.25">
      <c r="B79" s="118">
        <v>382320</v>
      </c>
      <c r="C79" s="115">
        <v>35400</v>
      </c>
      <c r="D79" s="119">
        <f t="shared" si="1"/>
        <v>346920</v>
      </c>
    </row>
    <row r="80" spans="2:4" x14ac:dyDescent="0.25">
      <c r="B80" s="118">
        <v>14384.2</v>
      </c>
      <c r="C80" s="115">
        <v>47200</v>
      </c>
      <c r="D80" s="119">
        <f t="shared" si="1"/>
        <v>-32815.800000000003</v>
      </c>
    </row>
    <row r="81" spans="2:4" x14ac:dyDescent="0.25">
      <c r="B81" s="118">
        <v>40120</v>
      </c>
      <c r="C81" s="115">
        <v>169874.12</v>
      </c>
      <c r="D81" s="119">
        <f t="shared" si="1"/>
        <v>-129754.12</v>
      </c>
    </row>
    <row r="82" spans="2:4" x14ac:dyDescent="0.25">
      <c r="B82" s="118">
        <v>42362</v>
      </c>
      <c r="C82" s="115">
        <v>94400</v>
      </c>
      <c r="D82" s="119">
        <f t="shared" si="1"/>
        <v>-52038</v>
      </c>
    </row>
    <row r="83" spans="2:4" x14ac:dyDescent="0.25">
      <c r="B83" s="118">
        <v>35400</v>
      </c>
      <c r="C83" s="115">
        <v>197482.03</v>
      </c>
      <c r="D83" s="119">
        <f t="shared" si="1"/>
        <v>-162082.03</v>
      </c>
    </row>
    <row r="84" spans="2:4" x14ac:dyDescent="0.25">
      <c r="B84" s="118">
        <v>47200</v>
      </c>
      <c r="C84" s="115">
        <v>214121.45</v>
      </c>
      <c r="D84" s="119">
        <f t="shared" si="1"/>
        <v>-166921.45000000001</v>
      </c>
    </row>
    <row r="85" spans="2:4" x14ac:dyDescent="0.25">
      <c r="B85" s="118">
        <v>169874.12</v>
      </c>
      <c r="C85" s="115">
        <v>186813.3</v>
      </c>
      <c r="D85" s="119">
        <f t="shared" si="1"/>
        <v>-16939.179999999993</v>
      </c>
    </row>
    <row r="86" spans="2:4" x14ac:dyDescent="0.25">
      <c r="B86" s="118">
        <v>94400</v>
      </c>
      <c r="C86" s="115">
        <v>2181215.92</v>
      </c>
      <c r="D86" s="119">
        <f t="shared" si="1"/>
        <v>-2086815.92</v>
      </c>
    </row>
    <row r="87" spans="2:4" x14ac:dyDescent="0.25">
      <c r="B87" s="118">
        <v>197482.03</v>
      </c>
      <c r="C87" s="115">
        <v>155467.59</v>
      </c>
      <c r="D87" s="119">
        <f t="shared" si="1"/>
        <v>42014.44</v>
      </c>
    </row>
    <row r="88" spans="2:4" x14ac:dyDescent="0.25">
      <c r="B88" s="118">
        <v>214121.45</v>
      </c>
      <c r="C88" s="115">
        <v>258425.28</v>
      </c>
      <c r="D88" s="119">
        <f t="shared" si="1"/>
        <v>-44303.829999999987</v>
      </c>
    </row>
    <row r="89" spans="2:4" x14ac:dyDescent="0.25">
      <c r="B89" s="118">
        <v>186813.3</v>
      </c>
      <c r="C89" s="115">
        <v>465994</v>
      </c>
      <c r="D89" s="119">
        <f t="shared" si="1"/>
        <v>-279180.7</v>
      </c>
    </row>
    <row r="90" spans="2:4" x14ac:dyDescent="0.25">
      <c r="B90" s="118">
        <v>2181215.92</v>
      </c>
      <c r="C90" s="115">
        <v>87346</v>
      </c>
      <c r="D90" s="119">
        <f t="shared" si="1"/>
        <v>2093869.92</v>
      </c>
    </row>
    <row r="91" spans="2:4" x14ac:dyDescent="0.25">
      <c r="B91" s="118">
        <v>155467.59</v>
      </c>
      <c r="C91" s="115">
        <v>56058.1</v>
      </c>
      <c r="D91" s="119">
        <f t="shared" si="1"/>
        <v>99409.489999999991</v>
      </c>
    </row>
    <row r="92" spans="2:4" x14ac:dyDescent="0.25">
      <c r="B92" s="118">
        <v>258425.28</v>
      </c>
      <c r="C92" s="115">
        <v>261083.56</v>
      </c>
      <c r="D92" s="119">
        <f t="shared" si="1"/>
        <v>-2658.2799999999988</v>
      </c>
    </row>
    <row r="93" spans="2:4" x14ac:dyDescent="0.25">
      <c r="B93" s="118">
        <v>465994</v>
      </c>
      <c r="C93" s="115">
        <v>142300.17000000001</v>
      </c>
      <c r="D93" s="119">
        <f t="shared" si="1"/>
        <v>323693.82999999996</v>
      </c>
    </row>
    <row r="94" spans="2:4" x14ac:dyDescent="0.25">
      <c r="B94" s="118">
        <v>87346</v>
      </c>
      <c r="C94" s="115">
        <v>430048.54</v>
      </c>
      <c r="D94" s="119">
        <f t="shared" si="1"/>
        <v>-342702.54</v>
      </c>
    </row>
    <row r="95" spans="2:4" x14ac:dyDescent="0.25">
      <c r="B95" s="118">
        <v>56058.1</v>
      </c>
      <c r="C95" s="115">
        <v>53333.64</v>
      </c>
      <c r="D95" s="119">
        <f t="shared" si="1"/>
        <v>2724.4599999999991</v>
      </c>
    </row>
    <row r="96" spans="2:4" x14ac:dyDescent="0.25">
      <c r="B96" s="118">
        <v>261083.56</v>
      </c>
      <c r="C96" s="115">
        <v>395300</v>
      </c>
      <c r="D96" s="119">
        <f t="shared" si="1"/>
        <v>-134216.44</v>
      </c>
    </row>
    <row r="97" spans="2:4" x14ac:dyDescent="0.25">
      <c r="B97" s="118">
        <v>142300.17000000001</v>
      </c>
      <c r="C97" s="115">
        <v>29500</v>
      </c>
      <c r="D97" s="119">
        <f t="shared" si="1"/>
        <v>112800.17000000001</v>
      </c>
    </row>
    <row r="98" spans="2:4" x14ac:dyDescent="0.25">
      <c r="B98" s="118">
        <v>430048.54</v>
      </c>
      <c r="C98" s="115">
        <v>256000</v>
      </c>
      <c r="D98" s="119">
        <f t="shared" si="1"/>
        <v>174048.53999999998</v>
      </c>
    </row>
    <row r="99" spans="2:4" x14ac:dyDescent="0.25">
      <c r="B99" s="118">
        <v>53333.64</v>
      </c>
      <c r="C99" s="115">
        <v>30275</v>
      </c>
      <c r="D99" s="119">
        <f t="shared" si="1"/>
        <v>23058.639999999999</v>
      </c>
    </row>
    <row r="100" spans="2:4" x14ac:dyDescent="0.25">
      <c r="B100" s="118">
        <v>395300</v>
      </c>
      <c r="C100" s="115">
        <v>17300</v>
      </c>
      <c r="D100" s="119">
        <f t="shared" si="1"/>
        <v>378000</v>
      </c>
    </row>
    <row r="101" spans="2:4" x14ac:dyDescent="0.25">
      <c r="B101" s="118">
        <v>29500</v>
      </c>
      <c r="C101" s="115">
        <v>47200</v>
      </c>
      <c r="D101" s="119">
        <f t="shared" si="1"/>
        <v>-17700</v>
      </c>
    </row>
    <row r="102" spans="2:4" x14ac:dyDescent="0.25">
      <c r="B102" s="118">
        <v>256000</v>
      </c>
      <c r="C102" s="115">
        <v>66670</v>
      </c>
      <c r="D102" s="119">
        <f t="shared" si="1"/>
        <v>189330</v>
      </c>
    </row>
    <row r="103" spans="2:4" x14ac:dyDescent="0.25">
      <c r="B103" s="118">
        <v>17300</v>
      </c>
      <c r="C103" s="115">
        <v>29500</v>
      </c>
      <c r="D103" s="119">
        <f t="shared" si="1"/>
        <v>-12200</v>
      </c>
    </row>
    <row r="104" spans="2:4" x14ac:dyDescent="0.25">
      <c r="B104" s="118">
        <v>30275</v>
      </c>
      <c r="C104" s="115">
        <v>59000</v>
      </c>
      <c r="D104" s="119">
        <f t="shared" si="1"/>
        <v>-28725</v>
      </c>
    </row>
    <row r="105" spans="2:4" x14ac:dyDescent="0.25">
      <c r="B105" s="118">
        <v>47200</v>
      </c>
      <c r="C105" s="115">
        <v>59000</v>
      </c>
      <c r="D105" s="119">
        <f t="shared" si="1"/>
        <v>-11800</v>
      </c>
    </row>
    <row r="106" spans="2:4" x14ac:dyDescent="0.25">
      <c r="B106" s="118">
        <v>66670</v>
      </c>
      <c r="C106" s="115">
        <v>59000</v>
      </c>
      <c r="D106" s="119">
        <f t="shared" si="1"/>
        <v>7670</v>
      </c>
    </row>
    <row r="107" spans="2:4" x14ac:dyDescent="0.25">
      <c r="B107" s="118">
        <v>29500</v>
      </c>
      <c r="C107" s="115">
        <v>10000</v>
      </c>
      <c r="D107" s="119">
        <f t="shared" si="1"/>
        <v>19500</v>
      </c>
    </row>
    <row r="108" spans="2:4" x14ac:dyDescent="0.25">
      <c r="B108" s="118">
        <v>59000</v>
      </c>
      <c r="C108" s="115">
        <v>140931.65</v>
      </c>
      <c r="D108" s="119">
        <f t="shared" si="1"/>
        <v>-81931.649999999994</v>
      </c>
    </row>
    <row r="109" spans="2:4" x14ac:dyDescent="0.25">
      <c r="B109" s="118">
        <v>59000</v>
      </c>
      <c r="C109" s="115">
        <v>75604.490000000005</v>
      </c>
      <c r="D109" s="119">
        <f t="shared" si="1"/>
        <v>-16604.490000000005</v>
      </c>
    </row>
    <row r="110" spans="2:4" x14ac:dyDescent="0.25">
      <c r="B110" s="118">
        <v>59000</v>
      </c>
      <c r="C110" s="115">
        <v>20196.93</v>
      </c>
      <c r="D110" s="119">
        <f t="shared" si="1"/>
        <v>38803.07</v>
      </c>
    </row>
    <row r="111" spans="2:4" x14ac:dyDescent="0.25">
      <c r="B111" s="118">
        <v>10000</v>
      </c>
      <c r="C111" s="115">
        <v>132708.26999999999</v>
      </c>
      <c r="D111" s="119">
        <f t="shared" si="1"/>
        <v>-122708.26999999999</v>
      </c>
    </row>
    <row r="112" spans="2:4" x14ac:dyDescent="0.25">
      <c r="B112" s="118">
        <v>140931.65</v>
      </c>
      <c r="C112" s="115">
        <v>316126.09999999998</v>
      </c>
      <c r="D112" s="119">
        <f t="shared" si="1"/>
        <v>-175194.44999999998</v>
      </c>
    </row>
    <row r="113" spans="2:4" x14ac:dyDescent="0.25">
      <c r="B113" s="118">
        <v>75604.490000000005</v>
      </c>
      <c r="C113" s="116">
        <v>67437</v>
      </c>
      <c r="D113" s="119">
        <f t="shared" si="1"/>
        <v>8167.4900000000052</v>
      </c>
    </row>
    <row r="114" spans="2:4" x14ac:dyDescent="0.25">
      <c r="B114" s="118">
        <v>20196.93</v>
      </c>
      <c r="C114" s="115">
        <v>263140</v>
      </c>
      <c r="D114" s="119">
        <f t="shared" si="1"/>
        <v>-242943.07</v>
      </c>
    </row>
    <row r="115" spans="2:4" x14ac:dyDescent="0.25">
      <c r="B115" s="118">
        <v>132708.26999999999</v>
      </c>
      <c r="C115" s="116">
        <v>13688</v>
      </c>
      <c r="D115" s="119">
        <f t="shared" si="1"/>
        <v>119020.26999999999</v>
      </c>
    </row>
    <row r="116" spans="2:4" x14ac:dyDescent="0.25">
      <c r="B116" s="118">
        <v>316126.09999999998</v>
      </c>
      <c r="C116" s="115">
        <v>1566332.02</v>
      </c>
      <c r="D116" s="119">
        <f t="shared" si="1"/>
        <v>-1250205.92</v>
      </c>
    </row>
    <row r="117" spans="2:4" x14ac:dyDescent="0.25">
      <c r="B117" s="118">
        <v>67437</v>
      </c>
      <c r="C117" s="115">
        <v>5079.75</v>
      </c>
      <c r="D117" s="119">
        <f t="shared" si="1"/>
        <v>62357.25</v>
      </c>
    </row>
    <row r="118" spans="2:4" x14ac:dyDescent="0.25">
      <c r="B118" s="118">
        <v>263140</v>
      </c>
      <c r="C118" s="115">
        <v>156000</v>
      </c>
      <c r="D118" s="119">
        <f t="shared" si="1"/>
        <v>107140</v>
      </c>
    </row>
    <row r="119" spans="2:4" x14ac:dyDescent="0.25">
      <c r="B119" s="118">
        <v>13688</v>
      </c>
      <c r="C119" s="115">
        <v>156000</v>
      </c>
      <c r="D119" s="119">
        <f t="shared" si="1"/>
        <v>-142312</v>
      </c>
    </row>
    <row r="120" spans="2:4" x14ac:dyDescent="0.25">
      <c r="B120" s="118">
        <v>1566332.02</v>
      </c>
      <c r="C120" s="115">
        <v>87540</v>
      </c>
      <c r="D120" s="119">
        <f t="shared" si="1"/>
        <v>1478792.02</v>
      </c>
    </row>
    <row r="121" spans="2:4" x14ac:dyDescent="0.25">
      <c r="B121" s="118">
        <v>5079.75</v>
      </c>
      <c r="C121" s="115">
        <v>87540</v>
      </c>
      <c r="D121" s="119">
        <f t="shared" si="1"/>
        <v>-82460.25</v>
      </c>
    </row>
    <row r="122" spans="2:4" x14ac:dyDescent="0.25">
      <c r="B122" s="118">
        <v>156000</v>
      </c>
      <c r="C122" s="115">
        <v>362450</v>
      </c>
      <c r="D122" s="119">
        <f t="shared" si="1"/>
        <v>-206450</v>
      </c>
    </row>
    <row r="123" spans="2:4" x14ac:dyDescent="0.25">
      <c r="B123" s="118">
        <v>156000</v>
      </c>
      <c r="C123" s="115">
        <v>362450</v>
      </c>
      <c r="D123" s="119">
        <f t="shared" si="1"/>
        <v>-206450</v>
      </c>
    </row>
    <row r="124" spans="2:4" x14ac:dyDescent="0.25">
      <c r="B124" s="118">
        <v>87540</v>
      </c>
      <c r="C124" s="115">
        <v>450050</v>
      </c>
      <c r="D124" s="119">
        <f t="shared" si="1"/>
        <v>-362510</v>
      </c>
    </row>
    <row r="125" spans="2:4" x14ac:dyDescent="0.25">
      <c r="B125" s="118">
        <v>87540</v>
      </c>
      <c r="C125" s="115">
        <v>41470</v>
      </c>
      <c r="D125" s="119">
        <f t="shared" si="1"/>
        <v>46070</v>
      </c>
    </row>
    <row r="126" spans="2:4" x14ac:dyDescent="0.25">
      <c r="B126" s="118">
        <v>362450</v>
      </c>
    </row>
    <row r="127" spans="2:4" x14ac:dyDescent="0.25">
      <c r="B127" s="118">
        <v>362450</v>
      </c>
    </row>
    <row r="128" spans="2:4" x14ac:dyDescent="0.25">
      <c r="B128" s="118">
        <v>450050</v>
      </c>
    </row>
    <row r="129" spans="2:2" x14ac:dyDescent="0.25">
      <c r="B129" s="118">
        <v>41470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8</vt:i4>
      </vt:variant>
    </vt:vector>
  </HeadingPairs>
  <TitlesOfParts>
    <vt:vector size="14" baseType="lpstr">
      <vt:lpstr>JUNIO 2021 (2)</vt:lpstr>
      <vt:lpstr>JUNIO 2021 (3)</vt:lpstr>
      <vt:lpstr>JUNIO 2021 (4)</vt:lpstr>
      <vt:lpstr>Hoja1</vt:lpstr>
      <vt:lpstr>ENERO</vt:lpstr>
      <vt:lpstr>Hoja2</vt:lpstr>
      <vt:lpstr>'JUNIO 2021 (2)'!Área_de_impresión</vt:lpstr>
      <vt:lpstr>'JUNIO 2021 (3)'!Área_de_impresión</vt:lpstr>
      <vt:lpstr>'JUNIO 2021 (4)'!Área_de_impresión</vt:lpstr>
      <vt:lpstr>ENERO!Títulos_a_imprimir</vt:lpstr>
      <vt:lpstr>Hoja1!Títulos_a_imprimir</vt:lpstr>
      <vt:lpstr>'JUNIO 2021 (2)'!Títulos_a_imprimir</vt:lpstr>
      <vt:lpstr>'JUNIO 2021 (3)'!Títulos_a_imprimir</vt:lpstr>
      <vt:lpstr>'JUNIO 2021 (4)'!Títulos_a_imprimir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 Rodriguez Suero</dc:creator>
  <cp:lastModifiedBy>Alexis Cruz Concepcion</cp:lastModifiedBy>
  <cp:lastPrinted>2023-02-10T14:48:01Z</cp:lastPrinted>
  <dcterms:created xsi:type="dcterms:W3CDTF">2021-02-04T18:54:35Z</dcterms:created>
  <dcterms:modified xsi:type="dcterms:W3CDTF">2023-02-10T14:48:44Z</dcterms:modified>
</cp:coreProperties>
</file>