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cruz\Desktop\Estados\Estados y Reportes 2023\Ejecuciones presupuestarias\Presupuesto 2023\"/>
    </mc:Choice>
  </mc:AlternateContent>
  <bookViews>
    <workbookView xWindow="0" yWindow="0" windowWidth="20490" windowHeight="7755"/>
  </bookViews>
  <sheets>
    <sheet name="Transparencia" sheetId="3" r:id="rId1"/>
  </sheets>
  <definedNames>
    <definedName name="_xlnm.Print_Area" localSheetId="0">Transparencia!$A$1:$P$94</definedName>
    <definedName name="_xlnm.Print_Titles" localSheetId="0">Transparencia!$1:$7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9" i="3" l="1"/>
  <c r="F74" i="3" l="1"/>
  <c r="G74" i="3"/>
  <c r="H74" i="3"/>
  <c r="I74" i="3"/>
  <c r="J74" i="3"/>
  <c r="K74" i="3"/>
  <c r="L74" i="3"/>
  <c r="M74" i="3"/>
  <c r="N74" i="3"/>
  <c r="O74" i="3"/>
  <c r="D79" i="3" l="1"/>
  <c r="E76" i="3"/>
  <c r="H86" i="3" l="1"/>
  <c r="D76" i="3"/>
  <c r="P76" i="3" s="1"/>
  <c r="C74" i="3"/>
  <c r="D74" i="3"/>
  <c r="E74" i="3"/>
  <c r="B74" i="3"/>
  <c r="L84" i="3" l="1"/>
  <c r="L86" i="3" s="1"/>
  <c r="P10" i="3" l="1"/>
  <c r="P83" i="3" l="1"/>
  <c r="C82" i="3"/>
  <c r="B82" i="3"/>
  <c r="P81" i="3"/>
  <c r="P80" i="3"/>
  <c r="M84" i="3"/>
  <c r="M86" i="3" s="1"/>
  <c r="C79" i="3"/>
  <c r="B79" i="3"/>
  <c r="P78" i="3"/>
  <c r="O84" i="3"/>
  <c r="O86" i="3" s="1"/>
  <c r="N84" i="3"/>
  <c r="N86" i="3" s="1"/>
  <c r="J84" i="3"/>
  <c r="J86" i="3" s="1"/>
  <c r="F84" i="3"/>
  <c r="F86" i="3" s="1"/>
  <c r="C76" i="3"/>
  <c r="C84" i="3" s="1"/>
  <c r="B76" i="3"/>
  <c r="P72" i="3"/>
  <c r="P71" i="3"/>
  <c r="P70" i="3"/>
  <c r="P69" i="3"/>
  <c r="P68" i="3"/>
  <c r="P67" i="3"/>
  <c r="P66" i="3"/>
  <c r="P65" i="3"/>
  <c r="P64" i="3"/>
  <c r="P63" i="3"/>
  <c r="P60" i="3"/>
  <c r="P59" i="3"/>
  <c r="P58" i="3"/>
  <c r="P52" i="3"/>
  <c r="P49" i="3"/>
  <c r="P48" i="3"/>
  <c r="P47" i="3"/>
  <c r="P46" i="3"/>
  <c r="P45" i="3"/>
  <c r="P44" i="3"/>
  <c r="P40" i="3"/>
  <c r="P39" i="3"/>
  <c r="P38" i="3"/>
  <c r="P33" i="3"/>
  <c r="P30" i="3"/>
  <c r="P28" i="3"/>
  <c r="P26" i="3"/>
  <c r="B84" i="3" l="1"/>
  <c r="K84" i="3"/>
  <c r="K86" i="3" s="1"/>
  <c r="P16" i="3"/>
  <c r="P18" i="3"/>
  <c r="P20" i="3"/>
  <c r="P22" i="3"/>
  <c r="P24" i="3"/>
  <c r="B86" i="3"/>
  <c r="P32" i="3"/>
  <c r="P51" i="3"/>
  <c r="P53" i="3"/>
  <c r="P55" i="3"/>
  <c r="P57" i="3"/>
  <c r="P62" i="3"/>
  <c r="E84" i="3"/>
  <c r="E86" i="3" s="1"/>
  <c r="I84" i="3"/>
  <c r="I86" i="3" s="1"/>
  <c r="P11" i="3"/>
  <c r="P12" i="3"/>
  <c r="P14" i="3"/>
  <c r="P17" i="3"/>
  <c r="P19" i="3"/>
  <c r="P21" i="3"/>
  <c r="P23" i="3"/>
  <c r="P29" i="3"/>
  <c r="P31" i="3"/>
  <c r="P42" i="3"/>
  <c r="P50" i="3"/>
  <c r="P54" i="3"/>
  <c r="P56" i="3"/>
  <c r="P13" i="3"/>
  <c r="C86" i="3"/>
  <c r="P34" i="3"/>
  <c r="P36" i="3"/>
  <c r="P37" i="3"/>
  <c r="P35" i="3"/>
  <c r="P79" i="3"/>
  <c r="P82" i="3"/>
  <c r="P61" i="3"/>
  <c r="P25" i="3"/>
  <c r="P27" i="3"/>
  <c r="P41" i="3"/>
  <c r="P43" i="3"/>
  <c r="P15" i="3" l="1"/>
  <c r="P9" i="3"/>
  <c r="D84" i="3"/>
  <c r="P74" i="3" l="1"/>
  <c r="D86" i="3"/>
  <c r="P77" i="3" l="1"/>
  <c r="G84" i="3" l="1"/>
  <c r="G86" i="3" s="1"/>
  <c r="P84" i="3"/>
  <c r="P86" i="3" s="1"/>
</calcChain>
</file>

<file path=xl/sharedStrings.xml><?xml version="1.0" encoding="utf-8"?>
<sst xmlns="http://schemas.openxmlformats.org/spreadsheetml/2006/main" count="103" uniqueCount="103">
  <si>
    <t>INSTITUTO DOMINICANO DE LAS TELECOMUNICACIONES</t>
  </si>
  <si>
    <t>4 - APLICACIONES FINANCIERAS</t>
  </si>
  <si>
    <t>TOTAL APLICACIONES FINANCIERAS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</si>
  <si>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</si>
  <si>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</si>
  <si>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</si>
  <si>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</si>
  <si>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</si>
  <si>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</si>
  <si>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</si>
  <si>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</si>
  <si>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</si>
  <si>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</si>
  <si>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</si>
  <si>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</si>
  <si>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</si>
  <si>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</si>
  <si>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</si>
  <si>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</si>
  <si>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</si>
  <si>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</si>
  <si>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</si>
  <si>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</si>
  <si>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</si>
  <si>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</si>
  <si>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</si>
  <si>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</si>
  <si>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</si>
  <si>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</si>
  <si>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</si>
  <si>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</si>
  <si>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</si>
  <si>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</si>
  <si>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</si>
  <si>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</si>
  <si>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</si>
  <si>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</si>
  <si>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</si>
  <si>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</si>
  <si>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</si>
  <si>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</si>
  <si>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</si>
  <si>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</si>
  <si>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</si>
  <si>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</si>
  <si>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</si>
  <si>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</si>
  <si>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</si>
  <si>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</si>
  <si>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</si>
  <si>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</si>
  <si>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</si>
  <si>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</si>
  <si>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</si>
  <si>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</si>
  <si>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</si>
  <si>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</si>
  <si>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</si>
  <si>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</si>
  <si>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</si>
  <si>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</si>
  <si>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</si>
  <si>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</si>
  <si>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</si>
  <si>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</si>
  <si>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</si>
  <si>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</si>
  <si>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</si>
  <si>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</si>
  <si>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</si>
  <si>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</si>
  <si>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</si>
  <si>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</si>
  <si>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</si>
  <si>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</si>
  <si>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</si>
  <si>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</si>
  <si>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GASTOS Y APLICACIONES FINANCIERAS</t>
  </si>
  <si>
    <t>_________________________________</t>
  </si>
  <si>
    <t>NELSON ARROYO</t>
  </si>
  <si>
    <t>DIRECTORA EJECUTIVA</t>
  </si>
  <si>
    <t>Valores en RD$</t>
  </si>
  <si>
    <t>Presupuesto Aprobado</t>
  </si>
  <si>
    <t xml:space="preserve"> </t>
  </si>
  <si>
    <t>JULISSA CRUZ ABREU</t>
  </si>
  <si>
    <t>Abril</t>
  </si>
  <si>
    <t>Presupuesto Modificado</t>
  </si>
  <si>
    <t>Gasto Devengado</t>
  </si>
  <si>
    <t>Enero</t>
  </si>
  <si>
    <t>Febrero</t>
  </si>
  <si>
    <t>Marzo</t>
  </si>
  <si>
    <t xml:space="preserve">     PRESIDENTE CONSEJO DIRECTIVO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</si>
  <si>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</si>
  <si>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</si>
  <si>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</si>
  <si>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</si>
  <si>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</si>
  <si>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</si>
  <si>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</si>
  <si>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</si>
  <si>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</si>
  <si>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Detalle</t>
  </si>
  <si>
    <t>Ejecución presupuestaria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</si>
</sst>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1C0A]d&quot; de &quot;mmmm&quot; de &quot;yyyy;@"/>
    <numFmt numFmtId="165" formatCode="#,##0.000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4" fontId="6" fillId="0" borderId="0" xfId="0" applyNumberFormat="1" applyFont="1"/>
    <xf numFmtId="0" fontId="5" fillId="0" borderId="0" xfId="0" applyFont="1" applyAlignment="1">
      <alignment horizontal="left" vertical="center" wrapText="1" indent="2"/>
    </xf>
    <xf numFmtId="4" fontId="5" fillId="0" borderId="0" xfId="1" applyNumberFormat="1" applyFont="1" applyAlignment="1"/>
    <xf numFmtId="0" fontId="4" fillId="0" borderId="3" xfId="0" applyFont="1" applyBorder="1" applyAlignment="1">
      <alignment horizontal="left" vertical="center" wrapText="1"/>
    </xf>
    <xf numFmtId="4" fontId="4" fillId="0" borderId="3" xfId="1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0" applyNumberFormat="1" applyFont="1" applyAlignment="1">
      <alignment horizontal="right" vertical="center"/>
    </xf>
    <xf numFmtId="4" fontId="4" fillId="0" borderId="3" xfId="0" applyNumberFormat="1" applyFont="1" applyBorder="1" applyAlignment="1">
      <alignment vertical="center" wrapText="1"/>
    </xf>
    <xf numFmtId="0" fontId="4" fillId="5" borderId="0" xfId="0" applyFont="1" applyFill="1" applyAlignment="1">
      <alignment horizontal="left" vertical="center" wrapText="1"/>
    </xf>
    <xf numFmtId="4" fontId="4" fillId="3" borderId="0" xfId="0" applyNumberFormat="1" applyFont="1" applyFill="1" applyAlignment="1">
      <alignment vertical="center"/>
    </xf>
    <xf numFmtId="0" fontId="5" fillId="0" borderId="0" xfId="0" applyFont="1"/>
    <xf numFmtId="4" fontId="5" fillId="0" borderId="0" xfId="0" applyNumberFormat="1" applyFont="1"/>
    <xf numFmtId="0" fontId="4" fillId="4" borderId="4" xfId="0" applyFont="1" applyFill="1" applyBorder="1" applyAlignment="1">
      <alignment horizontal="left" vertical="center" wrapText="1"/>
    </xf>
    <xf numFmtId="4" fontId="4" fillId="6" borderId="0" xfId="0" applyNumberFormat="1" applyFont="1" applyFill="1" applyAlignment="1">
      <alignment vertical="center"/>
    </xf>
    <xf numFmtId="4" fontId="5" fillId="0" borderId="0" xfId="0" applyNumberFormat="1" applyFont="1" applyAlignment="1">
      <alignment horizontal="right" vertical="center"/>
    </xf>
    <xf numFmtId="4" fontId="5" fillId="0" borderId="0" xfId="1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4" fillId="0" borderId="0" xfId="0" applyNumberFormat="1" applyFont="1" applyAlignment="1">
      <alignment vertical="center"/>
    </xf>
    <xf numFmtId="4" fontId="5" fillId="0" borderId="3" xfId="0" applyNumberFormat="1" applyFont="1" applyBorder="1"/>
    <xf numFmtId="4" fontId="5" fillId="0" borderId="0" xfId="0" applyNumberFormat="1" applyFont="1" applyAlignment="1">
      <alignment vertical="center"/>
    </xf>
    <xf numFmtId="4" fontId="5" fillId="0" borderId="0" xfId="1" applyNumberFormat="1" applyFont="1"/>
    <xf numFmtId="0" fontId="5" fillId="0" borderId="0" xfId="0" applyFont="1" applyAlignment="1">
      <alignment horizontal="center" vertical="center"/>
    </xf>
    <xf numFmtId="165" fontId="5" fillId="0" borderId="0" xfId="0" applyNumberFormat="1" applyFont="1"/>
    <xf numFmtId="0" fontId="5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5"/>
    </xf>
    <xf numFmtId="0" fontId="5" fillId="0" borderId="0" xfId="0" applyFont="1" applyAlignment="1">
      <alignment horizontal="left" vertical="center" indent="5"/>
    </xf>
    <xf numFmtId="15" fontId="6" fillId="0" borderId="0" xfId="0" applyNumberFormat="1" applyFont="1" applyAlignment="1">
      <alignment horizontal="left"/>
    </xf>
    <xf numFmtId="4" fontId="0" fillId="0" borderId="0" xfId="0" applyNumberFormat="1"/>
    <xf numFmtId="164" fontId="3" fillId="0" borderId="0" xfId="0" applyNumberFormat="1" applyFont="1" applyAlignment="1">
      <alignment horizontal="left" wrapText="1"/>
    </xf>
    <xf numFmtId="0" fontId="2" fillId="0" borderId="0" xfId="0" applyFont="1" applyAlignment="1">
      <alignment vertical="center"/>
    </xf>
    <xf numFmtId="4" fontId="5" fillId="0" borderId="3" xfId="0" applyNumberFormat="1" applyFont="1" applyBorder="1" applyAlignment="1">
      <alignment vertical="center"/>
    </xf>
    <xf numFmtId="4" fontId="0" fillId="0" borderId="3" xfId="0" applyNumberFormat="1" applyBorder="1"/>
    <xf numFmtId="0" fontId="5" fillId="0" borderId="3" xfId="0" applyFont="1" applyBorder="1"/>
    <xf numFmtId="4" fontId="4" fillId="0" borderId="0" xfId="0" applyNumberFormat="1" applyFont="1"/>
    <xf numFmtId="39" fontId="0" fillId="0" borderId="0" xfId="0" applyNumberFormat="1"/>
    <xf numFmtId="43" fontId="4" fillId="0" borderId="3" xfId="1" applyFont="1" applyBorder="1" applyAlignment="1">
      <alignment vertical="center" wrapText="1"/>
    </xf>
    <xf numFmtId="4" fontId="0" fillId="2" borderId="0" xfId="0" applyNumberFormat="1" applyFill="1"/>
    <xf numFmtId="0" fontId="7" fillId="0" borderId="0" xfId="0" applyFont="1"/>
    <xf numFmtId="43" fontId="0" fillId="0" borderId="0" xfId="1" applyFont="1"/>
    <xf numFmtId="0" fontId="9" fillId="0" borderId="0" xfId="0" applyFont="1"/>
    <xf numFmtId="4" fontId="9" fillId="0" borderId="0" xfId="0" applyNumberFormat="1" applyFont="1"/>
    <xf numFmtId="4" fontId="5" fillId="0" borderId="0" xfId="0" applyNumberFormat="1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/>
    <xf numFmtId="4" fontId="0" fillId="0" borderId="0" xfId="0" applyNumberFormat="1" applyAlignment="1">
      <alignment vertical="center"/>
    </xf>
    <xf numFmtId="4" fontId="10" fillId="4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4" fontId="11" fillId="0" borderId="0" xfId="0" applyNumberFormat="1" applyFont="1"/>
    <xf numFmtId="4" fontId="5" fillId="0" borderId="5" xfId="0" applyNumberFormat="1" applyFont="1" applyBorder="1"/>
    <xf numFmtId="4" fontId="0" fillId="0" borderId="5" xfId="0" applyNumberFormat="1" applyBorder="1"/>
    <xf numFmtId="0" fontId="0" fillId="0" borderId="5" xfId="0" applyBorder="1"/>
    <xf numFmtId="0" fontId="4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4" fontId="10" fillId="4" borderId="2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0</xdr:col>
      <xdr:colOff>1304925</xdr:colOff>
      <xdr:row>3</xdr:row>
      <xdr:rowOff>47625</xdr:rowOff>
    </xdr:to>
    <xdr:pic>
      <xdr:nvPicPr>
        <xdr:cNvPr id="2" name="Imagen 1" descr="LOGO INDOTEL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114300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6"/>
  <sheetViews>
    <sheetView tabSelected="1" zoomScaleNormal="100" workbookViewId="0">
      <selection activeCell="E8" sqref="E8"/>
    </sheetView>
  </sheetViews>
  <sheetFormatPr baseColWidth="10" defaultColWidth="9.140625" defaultRowHeight="15" x14ac:dyDescent="0.25"/>
  <cols>
    <col min="1" max="1" width="65.42578125" customWidth="1"/>
    <col min="2" max="3" width="15.7109375" hidden="1" customWidth="1"/>
    <col min="4" max="4" width="16.5703125" style="28" customWidth="1"/>
    <col min="5" max="5" width="15.42578125" style="45" customWidth="1"/>
    <col min="6" max="6" width="14.7109375" style="28" hidden="1" customWidth="1"/>
    <col min="7" max="7" width="14.7109375" style="12" hidden="1" customWidth="1"/>
    <col min="8" max="9" width="14.7109375" style="28" hidden="1" customWidth="1"/>
    <col min="10" max="10" width="13.5703125" hidden="1" customWidth="1"/>
    <col min="11" max="14" width="14.7109375" hidden="1" customWidth="1"/>
    <col min="15" max="15" width="15.28515625" hidden="1" customWidth="1"/>
    <col min="16" max="16" width="15.140625" style="11" customWidth="1"/>
    <col min="17" max="17" width="15.28515625" bestFit="1" customWidth="1"/>
    <col min="18" max="18" width="18.42578125" bestFit="1" customWidth="1"/>
    <col min="19" max="19" width="13.85546875" bestFit="1" customWidth="1"/>
  </cols>
  <sheetData>
    <row r="1" spans="1:34" ht="18.75" x14ac:dyDescent="0.3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34" ht="21.75" customHeight="1" x14ac:dyDescent="0.25">
      <c r="A2" s="55">
        <v>2023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34" ht="21" customHeight="1" x14ac:dyDescent="0.25">
      <c r="A3" s="56" t="s">
        <v>102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34" ht="20.25" customHeight="1" x14ac:dyDescent="0.25">
      <c r="A4" s="57" t="s">
        <v>81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</row>
    <row r="5" spans="1:34" ht="12" customHeight="1" x14ac:dyDescent="0.25">
      <c r="A5" s="58" t="s">
        <v>101</v>
      </c>
      <c r="B5" s="58" t="s">
        <v>82</v>
      </c>
      <c r="C5" s="58" t="s">
        <v>86</v>
      </c>
      <c r="D5" s="59" t="s">
        <v>87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34" s="30" customFormat="1" ht="12.75" customHeight="1" x14ac:dyDescent="0.25">
      <c r="A6" s="58"/>
      <c r="B6" s="58"/>
      <c r="C6" s="58"/>
      <c r="D6" s="46" t="s">
        <v>88</v>
      </c>
      <c r="E6" s="46" t="s">
        <v>89</v>
      </c>
      <c r="F6" s="46" t="s">
        <v>90</v>
      </c>
      <c r="G6" s="46" t="s">
        <v>85</v>
      </c>
      <c r="H6" s="46" t="s">
        <v>92</v>
      </c>
      <c r="I6" s="46" t="s">
        <v>93</v>
      </c>
      <c r="J6" s="46" t="s">
        <v>94</v>
      </c>
      <c r="K6" s="46" t="s">
        <v>95</v>
      </c>
      <c r="L6" s="46" t="s">
        <v>96</v>
      </c>
      <c r="M6" s="46" t="s">
        <v>97</v>
      </c>
      <c r="N6" s="46" t="s">
        <v>98</v>
      </c>
      <c r="O6" s="46" t="s">
        <v>99</v>
      </c>
      <c r="P6" s="47" t="s">
        <v>100</v>
      </c>
    </row>
    <row r="7" spans="1:34" x14ac:dyDescent="0.25">
      <c r="A7" s="2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12"/>
    </row>
    <row r="8" spans="1:34" x14ac:dyDescent="0.25">
      <c r="A8" s="4" t="s">
        <v>3</v>
      </c>
      <c r="B8" s="4"/>
      <c r="C8" s="36"/>
      <c r="D8" s="5"/>
      <c r="E8" s="31"/>
      <c r="F8" s="32"/>
      <c r="G8" s="19"/>
      <c r="H8" s="19"/>
      <c r="I8" s="19"/>
      <c r="J8" s="19"/>
      <c r="K8" s="19"/>
      <c r="L8" s="19"/>
      <c r="M8" s="19"/>
      <c r="N8" s="19"/>
      <c r="O8" s="19"/>
      <c r="P8" s="33"/>
    </row>
    <row r="9" spans="1:34" x14ac:dyDescent="0.25">
      <c r="A9" s="6" t="s">
        <v>4</v>
      </c>
      <c r="B9" s="34">
        <v>1129376789.3441343</v>
      </c>
      <c r="C9" s="34">
        <v>1129376789.3441343</v>
      </c>
      <c r="D9" s="34">
        <v>82111512.910000011</v>
      </c>
      <c r="E9" s="34">
        <v>71003449.710000008</v>
      </c>
      <c r="F9" s="34"/>
      <c r="G9" s="34"/>
      <c r="H9" s="34"/>
      <c r="I9" s="34"/>
      <c r="J9" s="34"/>
      <c r="K9" s="34"/>
      <c r="L9" s="34"/>
      <c r="M9" s="34"/>
      <c r="N9" s="34"/>
      <c r="O9" s="34"/>
      <c r="P9" s="34">
        <f t="shared" ref="P9" si="0">P10+P11+P12+P13+P14</f>
        <v>153114962.62</v>
      </c>
      <c r="Q9" s="37"/>
    </row>
    <row r="10" spans="1:34" x14ac:dyDescent="0.25">
      <c r="A10" s="2" t="s">
        <v>5</v>
      </c>
      <c r="B10" s="12">
        <v>823281280.47126651</v>
      </c>
      <c r="C10" s="12">
        <v>823281280.47126651</v>
      </c>
      <c r="D10" s="16">
        <v>65272775.520000003</v>
      </c>
      <c r="E10" s="16">
        <v>63316222.660000004</v>
      </c>
      <c r="F10" s="16"/>
      <c r="G10" s="16"/>
      <c r="H10" s="12"/>
      <c r="I10" s="12"/>
      <c r="J10" s="12"/>
      <c r="K10" s="12"/>
      <c r="L10" s="12"/>
      <c r="M10" s="12"/>
      <c r="N10" s="12"/>
      <c r="O10" s="12"/>
      <c r="P10" s="12">
        <f>SUM(D10:O10)</f>
        <v>128588998.18000001</v>
      </c>
    </row>
    <row r="11" spans="1:34" x14ac:dyDescent="0.25">
      <c r="A11" s="2" t="s">
        <v>6</v>
      </c>
      <c r="B11" s="3">
        <v>61246743.139999993</v>
      </c>
      <c r="C11" s="3">
        <v>61246743.139999993</v>
      </c>
      <c r="D11" s="16">
        <v>2065197.1099999999</v>
      </c>
      <c r="E11" s="16">
        <v>2923779.4699999997</v>
      </c>
      <c r="F11" s="16"/>
      <c r="G11" s="16"/>
      <c r="H11" s="12"/>
      <c r="I11" s="12"/>
      <c r="J11" s="12"/>
      <c r="K11" s="12"/>
      <c r="L11" s="12"/>
      <c r="M11" s="12"/>
      <c r="N11" s="12"/>
      <c r="O11" s="12"/>
      <c r="P11" s="12">
        <f t="shared" ref="P11:P14" si="1">SUM(D11:O11)</f>
        <v>4988976.58</v>
      </c>
    </row>
    <row r="12" spans="1:34" x14ac:dyDescent="0.25">
      <c r="A12" s="2" t="s">
        <v>7</v>
      </c>
      <c r="B12" s="3">
        <v>0</v>
      </c>
      <c r="C12" s="3">
        <v>0</v>
      </c>
      <c r="D12" s="16">
        <v>0</v>
      </c>
      <c r="E12" s="16">
        <v>0</v>
      </c>
      <c r="F12" s="16"/>
      <c r="G12" s="16"/>
      <c r="H12" s="12"/>
      <c r="I12" s="12"/>
      <c r="J12" s="12"/>
      <c r="K12" s="12"/>
      <c r="L12" s="12"/>
      <c r="M12" s="12"/>
      <c r="N12" s="12"/>
      <c r="O12" s="12"/>
      <c r="P12" s="12">
        <f t="shared" si="1"/>
        <v>0</v>
      </c>
    </row>
    <row r="13" spans="1:34" x14ac:dyDescent="0.25">
      <c r="A13" s="2" t="s">
        <v>8</v>
      </c>
      <c r="B13" s="3">
        <v>141108926.19999999</v>
      </c>
      <c r="C13" s="3">
        <v>141108926.19999999</v>
      </c>
      <c r="D13" s="16">
        <v>7017963.0899999999</v>
      </c>
      <c r="E13" s="16">
        <v>4763447.58</v>
      </c>
      <c r="F13" s="16"/>
      <c r="G13" s="16"/>
      <c r="H13" s="12"/>
      <c r="I13" s="12"/>
      <c r="J13" s="12"/>
      <c r="K13" s="12"/>
      <c r="L13" s="12"/>
      <c r="M13" s="12"/>
      <c r="N13" s="12"/>
      <c r="O13" s="12"/>
      <c r="P13" s="12">
        <f t="shared" si="1"/>
        <v>11781410.67</v>
      </c>
    </row>
    <row r="14" spans="1:34" ht="15" customHeight="1" x14ac:dyDescent="0.3">
      <c r="A14" s="2" t="s">
        <v>9</v>
      </c>
      <c r="B14" s="3">
        <v>103739839.53286798</v>
      </c>
      <c r="C14" s="3">
        <v>103739839.53286798</v>
      </c>
      <c r="D14" s="17">
        <v>7755577.1899999995</v>
      </c>
      <c r="E14" s="17">
        <v>0</v>
      </c>
      <c r="F14" s="17"/>
      <c r="G14" s="17"/>
      <c r="H14" s="12"/>
      <c r="I14" s="12"/>
      <c r="J14" s="12"/>
      <c r="K14" s="12"/>
      <c r="L14" s="12"/>
      <c r="M14" s="12"/>
      <c r="N14" s="12"/>
      <c r="O14" s="12"/>
      <c r="P14" s="12">
        <f t="shared" si="1"/>
        <v>7755577.1899999995</v>
      </c>
      <c r="Q14" s="2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</row>
    <row r="15" spans="1:34" ht="19.5" customHeight="1" x14ac:dyDescent="0.3">
      <c r="A15" s="6" t="s">
        <v>10</v>
      </c>
      <c r="B15" s="7">
        <v>657822126.79633331</v>
      </c>
      <c r="C15" s="7">
        <v>657822126.79633331</v>
      </c>
      <c r="D15" s="7">
        <v>34367420.520000003</v>
      </c>
      <c r="E15" s="7">
        <v>33074536.030000001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>
        <f>SUM(P16:P24)</f>
        <v>67441956.549999997</v>
      </c>
      <c r="Q15" s="28"/>
      <c r="S15" s="2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</row>
    <row r="16" spans="1:34" x14ac:dyDescent="0.25">
      <c r="A16" s="2" t="s">
        <v>11</v>
      </c>
      <c r="B16" s="3">
        <v>23866578.499999996</v>
      </c>
      <c r="C16" s="3">
        <v>23866578.499999996</v>
      </c>
      <c r="D16" s="16">
        <v>4167585.7</v>
      </c>
      <c r="E16" s="16">
        <v>3093301.34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3">
        <f t="shared" ref="P16:P72" si="2">SUM(D16:O16)</f>
        <v>7260887.04</v>
      </c>
    </row>
    <row r="17" spans="1:18" x14ac:dyDescent="0.25">
      <c r="A17" s="2" t="s">
        <v>12</v>
      </c>
      <c r="B17" s="3">
        <v>121655072</v>
      </c>
      <c r="C17" s="3">
        <v>121655072</v>
      </c>
      <c r="D17" s="16">
        <v>264600.40000000002</v>
      </c>
      <c r="E17" s="16">
        <v>808300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3">
        <f t="shared" si="2"/>
        <v>1072900.3999999999</v>
      </c>
    </row>
    <row r="18" spans="1:18" x14ac:dyDescent="0.25">
      <c r="A18" s="2" t="s">
        <v>13</v>
      </c>
      <c r="B18" s="3">
        <v>23454001.999999996</v>
      </c>
      <c r="C18" s="3">
        <v>23454001.999999996</v>
      </c>
      <c r="D18" s="16">
        <v>363650</v>
      </c>
      <c r="E18" s="16">
        <v>344300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3">
        <f t="shared" si="2"/>
        <v>707950</v>
      </c>
    </row>
    <row r="19" spans="1:18" x14ac:dyDescent="0.25">
      <c r="A19" s="2" t="s">
        <v>14</v>
      </c>
      <c r="B19" s="3">
        <v>4819000.0000000009</v>
      </c>
      <c r="C19" s="3">
        <v>4819000.0000000009</v>
      </c>
      <c r="D19" s="16">
        <v>17630</v>
      </c>
      <c r="E19" s="16">
        <v>29930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3">
        <f t="shared" si="2"/>
        <v>47560</v>
      </c>
    </row>
    <row r="20" spans="1:18" x14ac:dyDescent="0.25">
      <c r="A20" s="2" t="s">
        <v>15</v>
      </c>
      <c r="B20" s="3">
        <v>185314934.42633331</v>
      </c>
      <c r="C20" s="3">
        <v>185314934.42633331</v>
      </c>
      <c r="D20" s="16">
        <v>8028637.5699999994</v>
      </c>
      <c r="E20" s="16">
        <v>14041227.09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3">
        <f t="shared" si="2"/>
        <v>22069864.66</v>
      </c>
    </row>
    <row r="21" spans="1:18" x14ac:dyDescent="0.25">
      <c r="A21" s="2" t="s">
        <v>16</v>
      </c>
      <c r="B21" s="3">
        <v>104383852.30000001</v>
      </c>
      <c r="C21" s="3">
        <v>104383852.30000001</v>
      </c>
      <c r="D21" s="16">
        <v>8035315.7700000005</v>
      </c>
      <c r="E21" s="16">
        <v>9007829.4900000002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3">
        <f>SUM(D21:O21)</f>
        <v>17043145.260000002</v>
      </c>
      <c r="Q21" s="28"/>
    </row>
    <row r="22" spans="1:18" ht="25.5" x14ac:dyDescent="0.25">
      <c r="A22" s="2" t="s">
        <v>17</v>
      </c>
      <c r="B22" s="3">
        <v>57167940.570000008</v>
      </c>
      <c r="C22" s="3">
        <v>57167940.570000008</v>
      </c>
      <c r="D22" s="16">
        <v>80768.67</v>
      </c>
      <c r="E22" s="16">
        <v>219414.24000000002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3">
        <f t="shared" si="2"/>
        <v>300182.91000000003</v>
      </c>
    </row>
    <row r="23" spans="1:18" ht="25.5" x14ac:dyDescent="0.25">
      <c r="A23" s="2" t="s">
        <v>18</v>
      </c>
      <c r="B23" s="3">
        <v>131389847</v>
      </c>
      <c r="C23" s="3">
        <v>131389847</v>
      </c>
      <c r="D23" s="17">
        <v>13339392.41</v>
      </c>
      <c r="E23" s="17">
        <v>5530233.8699999992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2">
        <f t="shared" si="2"/>
        <v>18869626.280000001</v>
      </c>
    </row>
    <row r="24" spans="1:18" x14ac:dyDescent="0.25">
      <c r="A24" s="2" t="s">
        <v>19</v>
      </c>
      <c r="B24" s="3">
        <v>5770900</v>
      </c>
      <c r="C24" s="3">
        <v>5770900</v>
      </c>
      <c r="D24" s="16">
        <v>69840</v>
      </c>
      <c r="E24" s="16">
        <v>0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3">
        <f t="shared" si="2"/>
        <v>69840</v>
      </c>
    </row>
    <row r="25" spans="1:18" x14ac:dyDescent="0.25">
      <c r="A25" s="6" t="s">
        <v>20</v>
      </c>
      <c r="B25" s="7">
        <v>57828159.950000003</v>
      </c>
      <c r="C25" s="7">
        <v>57828159.950000003</v>
      </c>
      <c r="D25" s="7">
        <v>1254518.3599999999</v>
      </c>
      <c r="E25" s="7">
        <v>2469057.77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34">
        <f>SUM(D25:O25)</f>
        <v>3723576.13</v>
      </c>
      <c r="Q25" s="7"/>
      <c r="R25" s="28"/>
    </row>
    <row r="26" spans="1:18" x14ac:dyDescent="0.25">
      <c r="A26" s="2" t="s">
        <v>21</v>
      </c>
      <c r="B26" s="3">
        <v>6203719.0000000009</v>
      </c>
      <c r="C26" s="3">
        <v>6203719.0000000009</v>
      </c>
      <c r="D26" s="17">
        <v>147667.54</v>
      </c>
      <c r="E26" s="17">
        <v>394928.36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2">
        <f t="shared" si="2"/>
        <v>542595.9</v>
      </c>
    </row>
    <row r="27" spans="1:18" x14ac:dyDescent="0.25">
      <c r="A27" s="2" t="s">
        <v>22</v>
      </c>
      <c r="B27" s="3">
        <v>1677520.0000000002</v>
      </c>
      <c r="C27" s="3">
        <v>1677520.0000000002</v>
      </c>
      <c r="D27" s="17">
        <v>0</v>
      </c>
      <c r="E27" s="17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2">
        <f t="shared" si="2"/>
        <v>0</v>
      </c>
    </row>
    <row r="28" spans="1:18" x14ac:dyDescent="0.25">
      <c r="A28" s="2" t="s">
        <v>23</v>
      </c>
      <c r="B28" s="3">
        <v>2951769.5000000005</v>
      </c>
      <c r="C28" s="3">
        <v>2951769.5000000005</v>
      </c>
      <c r="D28" s="17">
        <v>0</v>
      </c>
      <c r="E28" s="17">
        <v>500338.41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2">
        <f t="shared" si="2"/>
        <v>500338.41</v>
      </c>
    </row>
    <row r="29" spans="1:18" x14ac:dyDescent="0.25">
      <c r="A29" s="2" t="s">
        <v>24</v>
      </c>
      <c r="B29" s="3">
        <v>364403.03999999992</v>
      </c>
      <c r="C29" s="3">
        <v>364403.03999999992</v>
      </c>
      <c r="D29" s="17">
        <v>0</v>
      </c>
      <c r="E29" s="17">
        <v>991.54</v>
      </c>
      <c r="F29" s="17"/>
      <c r="G29" s="17"/>
      <c r="H29" s="16"/>
      <c r="I29" s="16"/>
      <c r="J29" s="16"/>
      <c r="K29" s="16"/>
      <c r="L29" s="16"/>
      <c r="M29" s="16"/>
      <c r="N29" s="16"/>
      <c r="O29" s="16"/>
      <c r="P29" s="3">
        <f t="shared" si="2"/>
        <v>991.54</v>
      </c>
    </row>
    <row r="30" spans="1:18" x14ac:dyDescent="0.25">
      <c r="A30" s="2" t="s">
        <v>25</v>
      </c>
      <c r="B30" s="3">
        <v>1636000</v>
      </c>
      <c r="C30" s="3">
        <v>1636000</v>
      </c>
      <c r="D30" s="17">
        <v>900</v>
      </c>
      <c r="E30" s="17">
        <v>9000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2">
        <f>SUM(D30:O30)</f>
        <v>9900</v>
      </c>
      <c r="Q30" t="s">
        <v>83</v>
      </c>
    </row>
    <row r="31" spans="1:18" ht="25.5" x14ac:dyDescent="0.25">
      <c r="A31" s="2" t="s">
        <v>26</v>
      </c>
      <c r="B31" s="3">
        <v>2341000</v>
      </c>
      <c r="C31" s="3">
        <v>2341000</v>
      </c>
      <c r="D31" s="17">
        <v>12473.470000000001</v>
      </c>
      <c r="E31" s="17">
        <v>184393.94999999998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2">
        <f t="shared" si="2"/>
        <v>196867.41999999998</v>
      </c>
    </row>
    <row r="32" spans="1:18" ht="25.5" x14ac:dyDescent="0.25">
      <c r="A32" s="2" t="s">
        <v>27</v>
      </c>
      <c r="B32" s="3">
        <v>19251381</v>
      </c>
      <c r="C32" s="3">
        <v>19251381</v>
      </c>
      <c r="D32" s="17">
        <v>948489.47</v>
      </c>
      <c r="E32" s="17">
        <v>917670.98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2">
        <f t="shared" si="2"/>
        <v>1866160.45</v>
      </c>
    </row>
    <row r="33" spans="1:17" ht="25.5" x14ac:dyDescent="0.25">
      <c r="A33" s="2" t="s">
        <v>28</v>
      </c>
      <c r="B33" s="12">
        <v>0</v>
      </c>
      <c r="C33" s="12">
        <v>0</v>
      </c>
      <c r="D33" s="17">
        <v>0</v>
      </c>
      <c r="E33" s="17">
        <v>0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2">
        <f t="shared" si="2"/>
        <v>0</v>
      </c>
    </row>
    <row r="34" spans="1:17" x14ac:dyDescent="0.25">
      <c r="A34" s="2" t="s">
        <v>29</v>
      </c>
      <c r="B34" s="3">
        <v>23402367.41</v>
      </c>
      <c r="C34" s="3">
        <v>23402367.41</v>
      </c>
      <c r="D34" s="17">
        <v>144987.88</v>
      </c>
      <c r="E34" s="17">
        <v>461734.52999999997</v>
      </c>
      <c r="F34" s="17"/>
      <c r="G34" s="17"/>
      <c r="H34" s="16"/>
      <c r="I34" s="16"/>
      <c r="J34" s="16"/>
      <c r="K34" s="16"/>
      <c r="L34" s="16"/>
      <c r="M34" s="16"/>
      <c r="N34" s="16"/>
      <c r="O34" s="16"/>
      <c r="P34" s="12">
        <f t="shared" si="2"/>
        <v>606722.40999999992</v>
      </c>
    </row>
    <row r="35" spans="1:17" x14ac:dyDescent="0.25">
      <c r="A35" s="6" t="s">
        <v>30</v>
      </c>
      <c r="B35" s="7">
        <v>1318535606.306</v>
      </c>
      <c r="C35" s="7">
        <v>1318535606.306</v>
      </c>
      <c r="D35" s="7">
        <v>4167275</v>
      </c>
      <c r="E35" s="7">
        <v>115000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34">
        <f>SUM(D35:O35)</f>
        <v>4282275</v>
      </c>
    </row>
    <row r="36" spans="1:17" ht="25.5" x14ac:dyDescent="0.25">
      <c r="A36" s="2" t="s">
        <v>31</v>
      </c>
      <c r="B36" s="12">
        <v>20000000</v>
      </c>
      <c r="C36" s="12">
        <v>20000000</v>
      </c>
      <c r="D36" s="17">
        <v>132000</v>
      </c>
      <c r="E36" s="17">
        <v>115000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2">
        <f>SUM(D36:O36)</f>
        <v>247000</v>
      </c>
    </row>
    <row r="37" spans="1:17" ht="25.5" x14ac:dyDescent="0.25">
      <c r="A37" s="2" t="s">
        <v>32</v>
      </c>
      <c r="B37" s="12">
        <v>0</v>
      </c>
      <c r="C37" s="12">
        <v>0</v>
      </c>
      <c r="D37" s="17">
        <v>0</v>
      </c>
      <c r="E37" s="17">
        <v>0</v>
      </c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2">
        <f t="shared" si="2"/>
        <v>0</v>
      </c>
    </row>
    <row r="38" spans="1:17" ht="25.5" x14ac:dyDescent="0.25">
      <c r="A38" s="2" t="s">
        <v>33</v>
      </c>
      <c r="B38" s="12">
        <v>0</v>
      </c>
      <c r="C38" s="12">
        <v>0</v>
      </c>
      <c r="D38" s="17">
        <v>0</v>
      </c>
      <c r="E38" s="17">
        <v>0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2">
        <f t="shared" si="2"/>
        <v>0</v>
      </c>
    </row>
    <row r="39" spans="1:17" ht="25.5" x14ac:dyDescent="0.25">
      <c r="A39" s="2" t="s">
        <v>34</v>
      </c>
      <c r="B39" s="12">
        <v>0</v>
      </c>
      <c r="C39" s="12">
        <v>0</v>
      </c>
      <c r="D39" s="17">
        <v>0</v>
      </c>
      <c r="E39" s="17">
        <v>0</v>
      </c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2">
        <f t="shared" si="2"/>
        <v>0</v>
      </c>
    </row>
    <row r="40" spans="1:17" ht="25.5" x14ac:dyDescent="0.25">
      <c r="A40" s="2" t="s">
        <v>35</v>
      </c>
      <c r="B40" s="12">
        <v>0</v>
      </c>
      <c r="C40" s="12">
        <v>0</v>
      </c>
      <c r="D40" s="17">
        <v>0</v>
      </c>
      <c r="E40" s="17">
        <v>0</v>
      </c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2">
        <f t="shared" si="2"/>
        <v>0</v>
      </c>
    </row>
    <row r="41" spans="1:17" ht="25.5" x14ac:dyDescent="0.25">
      <c r="A41" s="2" t="s">
        <v>36</v>
      </c>
      <c r="B41" s="12">
        <v>8974556.3060000017</v>
      </c>
      <c r="C41" s="12">
        <v>8974556.3060000017</v>
      </c>
      <c r="D41" s="17">
        <v>4035275</v>
      </c>
      <c r="E41" s="17">
        <v>0</v>
      </c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2">
        <f t="shared" si="2"/>
        <v>4035275</v>
      </c>
    </row>
    <row r="42" spans="1:17" ht="25.5" x14ac:dyDescent="0.25">
      <c r="A42" s="2" t="s">
        <v>37</v>
      </c>
      <c r="B42" s="12">
        <v>1289561050</v>
      </c>
      <c r="C42" s="12">
        <v>1289561050</v>
      </c>
      <c r="D42" s="17">
        <v>0</v>
      </c>
      <c r="E42" s="17">
        <v>0</v>
      </c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2">
        <f t="shared" si="2"/>
        <v>0</v>
      </c>
    </row>
    <row r="43" spans="1:17" s="40" customFormat="1" x14ac:dyDescent="0.25">
      <c r="A43" s="6" t="s">
        <v>38</v>
      </c>
      <c r="B43" s="7">
        <v>228978342.5</v>
      </c>
      <c r="C43" s="7">
        <v>228978342.5</v>
      </c>
      <c r="D43" s="7">
        <v>1100730.8999999999</v>
      </c>
      <c r="E43" s="7">
        <v>391522</v>
      </c>
      <c r="F43" s="7"/>
      <c r="G43" s="7"/>
      <c r="H43" s="7"/>
      <c r="I43" s="7"/>
      <c r="J43" s="7"/>
      <c r="K43" s="7"/>
      <c r="L43" s="7"/>
      <c r="M43" s="7"/>
      <c r="N43" s="7"/>
      <c r="O43" s="7"/>
      <c r="P43" s="34">
        <f>SUM(D43:O43)</f>
        <v>1492252.9</v>
      </c>
      <c r="Q43" s="39"/>
    </row>
    <row r="44" spans="1:17" x14ac:dyDescent="0.25">
      <c r="A44" s="2" t="s">
        <v>39</v>
      </c>
      <c r="B44" s="12">
        <v>0</v>
      </c>
      <c r="C44" s="12">
        <v>0</v>
      </c>
      <c r="D44" s="17">
        <v>0</v>
      </c>
      <c r="E44" s="17">
        <v>0</v>
      </c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2">
        <f t="shared" si="2"/>
        <v>0</v>
      </c>
      <c r="Q44" s="28"/>
    </row>
    <row r="45" spans="1:17" ht="25.5" x14ac:dyDescent="0.25">
      <c r="A45" s="2" t="s">
        <v>40</v>
      </c>
      <c r="B45" s="12">
        <v>0</v>
      </c>
      <c r="C45" s="12">
        <v>0</v>
      </c>
      <c r="D45" s="17">
        <v>0</v>
      </c>
      <c r="E45" s="17">
        <v>0</v>
      </c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2">
        <f t="shared" si="2"/>
        <v>0</v>
      </c>
    </row>
    <row r="46" spans="1:17" ht="25.5" x14ac:dyDescent="0.25">
      <c r="A46" s="2" t="s">
        <v>41</v>
      </c>
      <c r="B46" s="12">
        <v>0</v>
      </c>
      <c r="C46" s="12">
        <v>0</v>
      </c>
      <c r="D46" s="17">
        <v>1100730.8999999999</v>
      </c>
      <c r="E46" s="17">
        <v>391522</v>
      </c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2">
        <f t="shared" si="2"/>
        <v>1492252.9</v>
      </c>
    </row>
    <row r="47" spans="1:17" ht="25.5" x14ac:dyDescent="0.25">
      <c r="A47" s="2" t="s">
        <v>42</v>
      </c>
      <c r="B47" s="12">
        <v>0</v>
      </c>
      <c r="C47" s="12">
        <v>0</v>
      </c>
      <c r="D47" s="17">
        <v>0</v>
      </c>
      <c r="E47" s="17">
        <v>0</v>
      </c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2">
        <f t="shared" si="2"/>
        <v>0</v>
      </c>
    </row>
    <row r="48" spans="1:17" ht="25.5" x14ac:dyDescent="0.25">
      <c r="A48" s="2" t="s">
        <v>43</v>
      </c>
      <c r="B48" s="12">
        <v>0</v>
      </c>
      <c r="C48" s="12">
        <v>0</v>
      </c>
      <c r="D48" s="17">
        <v>0</v>
      </c>
      <c r="E48" s="17">
        <v>0</v>
      </c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2">
        <f t="shared" si="2"/>
        <v>0</v>
      </c>
    </row>
    <row r="49" spans="1:17" x14ac:dyDescent="0.25">
      <c r="A49" s="2" t="s">
        <v>44</v>
      </c>
      <c r="B49" s="12">
        <v>0</v>
      </c>
      <c r="C49" s="12">
        <v>0</v>
      </c>
      <c r="D49" s="17">
        <v>0</v>
      </c>
      <c r="E49" s="17">
        <v>0</v>
      </c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2">
        <f t="shared" si="2"/>
        <v>0</v>
      </c>
    </row>
    <row r="50" spans="1:17" ht="18.75" customHeight="1" x14ac:dyDescent="0.25">
      <c r="A50" s="2" t="s">
        <v>45</v>
      </c>
      <c r="B50" s="12">
        <v>228978342.5</v>
      </c>
      <c r="C50" s="12">
        <v>228978342.5</v>
      </c>
      <c r="D50" s="17">
        <v>0</v>
      </c>
      <c r="E50" s="17">
        <v>0</v>
      </c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2">
        <f t="shared" si="2"/>
        <v>0</v>
      </c>
    </row>
    <row r="51" spans="1:17" s="40" customFormat="1" x14ac:dyDescent="0.25">
      <c r="A51" s="6" t="s">
        <v>46</v>
      </c>
      <c r="B51" s="7">
        <v>157532059.29666668</v>
      </c>
      <c r="C51" s="7">
        <v>157532059.29666668</v>
      </c>
      <c r="D51" s="7">
        <v>11641397.24</v>
      </c>
      <c r="E51" s="7">
        <v>2445397.27</v>
      </c>
      <c r="F51" s="7"/>
      <c r="G51" s="7"/>
      <c r="H51" s="7"/>
      <c r="I51" s="7"/>
      <c r="J51" s="7"/>
      <c r="K51" s="7"/>
      <c r="L51" s="7"/>
      <c r="M51" s="7"/>
      <c r="N51" s="7"/>
      <c r="O51" s="7"/>
      <c r="P51" s="34">
        <f>SUM(D51:O51)</f>
        <v>14086794.51</v>
      </c>
      <c r="Q51" s="41"/>
    </row>
    <row r="52" spans="1:17" x14ac:dyDescent="0.25">
      <c r="A52" s="2" t="s">
        <v>47</v>
      </c>
      <c r="B52" s="12">
        <v>61965927.706666678</v>
      </c>
      <c r="C52" s="12">
        <v>61965927.706666678</v>
      </c>
      <c r="D52" s="17">
        <v>11641397.24</v>
      </c>
      <c r="E52" s="17">
        <v>68284.899999999994</v>
      </c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2">
        <f t="shared" si="2"/>
        <v>11709682.140000001</v>
      </c>
    </row>
    <row r="53" spans="1:17" ht="18" customHeight="1" x14ac:dyDescent="0.25">
      <c r="A53" s="2" t="s">
        <v>48</v>
      </c>
      <c r="B53" s="12">
        <v>3692105.59</v>
      </c>
      <c r="C53" s="12">
        <v>3692105.59</v>
      </c>
      <c r="D53" s="17">
        <v>0</v>
      </c>
      <c r="E53" s="17">
        <v>0</v>
      </c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2">
        <f t="shared" si="2"/>
        <v>0</v>
      </c>
    </row>
    <row r="54" spans="1:17" ht="15" customHeight="1" x14ac:dyDescent="0.25">
      <c r="A54" s="2" t="s">
        <v>49</v>
      </c>
      <c r="B54" s="12">
        <v>0</v>
      </c>
      <c r="C54" s="12">
        <v>0</v>
      </c>
      <c r="D54" s="17">
        <v>0</v>
      </c>
      <c r="E54" s="17">
        <v>0</v>
      </c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2">
        <f t="shared" si="2"/>
        <v>0</v>
      </c>
    </row>
    <row r="55" spans="1:17" ht="17.25" customHeight="1" x14ac:dyDescent="0.25">
      <c r="A55" s="2" t="s">
        <v>50</v>
      </c>
      <c r="B55" s="12">
        <v>52586080</v>
      </c>
      <c r="C55" s="12">
        <v>52586080</v>
      </c>
      <c r="D55" s="17">
        <v>0</v>
      </c>
      <c r="E55" s="17">
        <v>0</v>
      </c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2">
        <f t="shared" si="2"/>
        <v>0</v>
      </c>
    </row>
    <row r="56" spans="1:17" x14ac:dyDescent="0.25">
      <c r="A56" s="2" t="s">
        <v>51</v>
      </c>
      <c r="B56" s="12">
        <v>29787946</v>
      </c>
      <c r="C56" s="12">
        <v>29787946</v>
      </c>
      <c r="D56" s="17">
        <v>0</v>
      </c>
      <c r="E56" s="17">
        <v>2377112.37</v>
      </c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2">
        <f t="shared" si="2"/>
        <v>2377112.37</v>
      </c>
    </row>
    <row r="57" spans="1:17" x14ac:dyDescent="0.25">
      <c r="A57" s="2" t="s">
        <v>52</v>
      </c>
      <c r="B57" s="12">
        <v>9500000</v>
      </c>
      <c r="C57" s="12">
        <v>9500000</v>
      </c>
      <c r="D57" s="17">
        <v>0</v>
      </c>
      <c r="E57" s="17">
        <v>0</v>
      </c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2">
        <f t="shared" si="2"/>
        <v>0</v>
      </c>
    </row>
    <row r="58" spans="1:17" x14ac:dyDescent="0.25">
      <c r="A58" s="2" t="s">
        <v>53</v>
      </c>
      <c r="B58" s="12">
        <v>0</v>
      </c>
      <c r="C58" s="12">
        <v>0</v>
      </c>
      <c r="D58" s="17">
        <v>0</v>
      </c>
      <c r="E58" s="17">
        <v>0</v>
      </c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2">
        <f t="shared" si="2"/>
        <v>0</v>
      </c>
    </row>
    <row r="59" spans="1:17" x14ac:dyDescent="0.25">
      <c r="A59" s="2" t="s">
        <v>54</v>
      </c>
      <c r="B59" s="12">
        <v>0</v>
      </c>
      <c r="C59" s="12">
        <v>0</v>
      </c>
      <c r="D59" s="17">
        <v>0</v>
      </c>
      <c r="E59" s="17">
        <v>0</v>
      </c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2">
        <f t="shared" si="2"/>
        <v>0</v>
      </c>
    </row>
    <row r="60" spans="1:17" ht="15" customHeight="1" x14ac:dyDescent="0.25">
      <c r="A60" s="2" t="s">
        <v>55</v>
      </c>
      <c r="B60" s="12">
        <v>0</v>
      </c>
      <c r="C60" s="12">
        <v>0</v>
      </c>
      <c r="D60" s="17">
        <v>0</v>
      </c>
      <c r="E60" s="17">
        <v>0</v>
      </c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2">
        <f t="shared" si="2"/>
        <v>0</v>
      </c>
    </row>
    <row r="61" spans="1:17" s="40" customFormat="1" x14ac:dyDescent="0.25">
      <c r="A61" s="6" t="s">
        <v>56</v>
      </c>
      <c r="B61" s="34">
        <v>669379393</v>
      </c>
      <c r="C61" s="34">
        <v>669379393</v>
      </c>
      <c r="D61" s="18">
        <v>0</v>
      </c>
      <c r="E61" s="18">
        <v>1137777.22</v>
      </c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34">
        <f>SUM(D61:O61)</f>
        <v>1137777.22</v>
      </c>
      <c r="Q61" s="41"/>
    </row>
    <row r="62" spans="1:17" ht="17.25" customHeight="1" x14ac:dyDescent="0.25">
      <c r="A62" s="2" t="s">
        <v>57</v>
      </c>
      <c r="B62" s="12">
        <v>664980893</v>
      </c>
      <c r="C62" s="12">
        <v>664980893</v>
      </c>
      <c r="D62" s="17">
        <v>0</v>
      </c>
      <c r="E62" s="17">
        <v>0</v>
      </c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2">
        <f t="shared" si="2"/>
        <v>0</v>
      </c>
    </row>
    <row r="63" spans="1:17" ht="19.5" customHeight="1" x14ac:dyDescent="0.25">
      <c r="A63" s="2" t="s">
        <v>58</v>
      </c>
      <c r="B63" s="12">
        <v>0</v>
      </c>
      <c r="C63" s="12">
        <v>0</v>
      </c>
      <c r="D63" s="16">
        <v>0</v>
      </c>
      <c r="E63" s="16">
        <v>0</v>
      </c>
      <c r="F63" s="16"/>
      <c r="G63" s="16"/>
      <c r="H63" s="17"/>
      <c r="I63" s="17"/>
      <c r="J63" s="17"/>
      <c r="K63" s="17"/>
      <c r="L63" s="17"/>
      <c r="M63" s="17"/>
      <c r="N63" s="17"/>
      <c r="O63" s="17"/>
      <c r="P63" s="12">
        <f t="shared" si="2"/>
        <v>0</v>
      </c>
    </row>
    <row r="64" spans="1:17" ht="19.5" customHeight="1" x14ac:dyDescent="0.25">
      <c r="A64" s="2" t="s">
        <v>59</v>
      </c>
      <c r="B64" s="12">
        <v>4398500</v>
      </c>
      <c r="C64" s="12">
        <v>4398500</v>
      </c>
      <c r="D64" s="17">
        <v>0</v>
      </c>
      <c r="E64" s="17">
        <v>1137777.22</v>
      </c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2">
        <f t="shared" si="2"/>
        <v>1137777.22</v>
      </c>
    </row>
    <row r="65" spans="1:17" ht="25.5" x14ac:dyDescent="0.25">
      <c r="A65" s="2" t="s">
        <v>60</v>
      </c>
      <c r="B65" s="12">
        <v>0</v>
      </c>
      <c r="C65" s="12">
        <v>0</v>
      </c>
      <c r="D65" s="17">
        <v>0</v>
      </c>
      <c r="E65" s="17">
        <v>0</v>
      </c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2">
        <f t="shared" si="2"/>
        <v>0</v>
      </c>
    </row>
    <row r="66" spans="1:17" s="40" customFormat="1" ht="19.5" customHeight="1" x14ac:dyDescent="0.25">
      <c r="A66" s="6" t="s">
        <v>61</v>
      </c>
      <c r="B66" s="18">
        <v>0</v>
      </c>
      <c r="C66" s="18">
        <v>0</v>
      </c>
      <c r="D66" s="18">
        <v>0</v>
      </c>
      <c r="E66" s="18">
        <v>0</v>
      </c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34">
        <f>SUM(D66:O66)</f>
        <v>0</v>
      </c>
      <c r="Q66" s="41"/>
    </row>
    <row r="67" spans="1:17" ht="21" customHeight="1" x14ac:dyDescent="0.25">
      <c r="A67" s="2" t="s">
        <v>62</v>
      </c>
      <c r="B67" s="12">
        <v>0</v>
      </c>
      <c r="C67" s="12">
        <v>0</v>
      </c>
      <c r="D67" s="17">
        <v>0</v>
      </c>
      <c r="E67" s="17">
        <v>0</v>
      </c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2">
        <f t="shared" si="2"/>
        <v>0</v>
      </c>
    </row>
    <row r="68" spans="1:17" ht="21" customHeight="1" x14ac:dyDescent="0.25">
      <c r="A68" s="2" t="s">
        <v>63</v>
      </c>
      <c r="B68" s="12">
        <v>0</v>
      </c>
      <c r="C68" s="12">
        <v>0</v>
      </c>
      <c r="D68" s="17">
        <v>0</v>
      </c>
      <c r="E68" s="17">
        <v>0</v>
      </c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2">
        <f t="shared" si="2"/>
        <v>0</v>
      </c>
    </row>
    <row r="69" spans="1:17" s="40" customFormat="1" x14ac:dyDescent="0.25">
      <c r="A69" s="6" t="s">
        <v>64</v>
      </c>
      <c r="B69" s="18">
        <v>0</v>
      </c>
      <c r="C69" s="18">
        <v>0</v>
      </c>
      <c r="D69" s="18">
        <v>0</v>
      </c>
      <c r="E69" s="18">
        <v>0</v>
      </c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34">
        <f>SUM(D69:O69)</f>
        <v>0</v>
      </c>
      <c r="Q69" s="41"/>
    </row>
    <row r="70" spans="1:17" ht="18" customHeight="1" x14ac:dyDescent="0.25">
      <c r="A70" s="2" t="s">
        <v>65</v>
      </c>
      <c r="B70" s="12">
        <v>0</v>
      </c>
      <c r="C70" s="12">
        <v>0</v>
      </c>
      <c r="D70" s="17">
        <v>0</v>
      </c>
      <c r="E70" s="17">
        <v>0</v>
      </c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2">
        <f t="shared" si="2"/>
        <v>0</v>
      </c>
    </row>
    <row r="71" spans="1:17" ht="20.25" customHeight="1" x14ac:dyDescent="0.25">
      <c r="A71" s="2" t="s">
        <v>66</v>
      </c>
      <c r="B71" s="12">
        <v>0</v>
      </c>
      <c r="C71" s="12">
        <v>0</v>
      </c>
      <c r="D71" s="17">
        <v>0</v>
      </c>
      <c r="E71" s="17">
        <v>0</v>
      </c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2">
        <f t="shared" si="2"/>
        <v>0</v>
      </c>
    </row>
    <row r="72" spans="1:17" ht="21" customHeight="1" x14ac:dyDescent="0.25">
      <c r="A72" s="2" t="s">
        <v>67</v>
      </c>
      <c r="B72" s="12">
        <v>0</v>
      </c>
      <c r="C72" s="12">
        <v>0</v>
      </c>
      <c r="D72" s="17">
        <v>0</v>
      </c>
      <c r="E72" s="17">
        <v>0</v>
      </c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2">
        <f t="shared" si="2"/>
        <v>0</v>
      </c>
    </row>
    <row r="73" spans="1:17" ht="13.5" customHeight="1" x14ac:dyDescent="0.25">
      <c r="A73" s="2"/>
      <c r="B73" s="12"/>
      <c r="C73" s="12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2"/>
    </row>
    <row r="74" spans="1:17" ht="15.95" customHeight="1" x14ac:dyDescent="0.25">
      <c r="A74" s="9" t="s">
        <v>68</v>
      </c>
      <c r="B74" s="10">
        <f>B51+B43+B35+B25+B15+B9+B61</f>
        <v>4219452477.1931343</v>
      </c>
      <c r="C74" s="10">
        <f>C51+C43+C35+C25+C15+C9+C61</f>
        <v>4219452477.1931343</v>
      </c>
      <c r="D74" s="10">
        <f>D51+D43+D35+D25+D15+D9+D61</f>
        <v>134642854.93000001</v>
      </c>
      <c r="E74" s="10">
        <f>E51+E43+E35+E25+E15+E9+E61</f>
        <v>110636740</v>
      </c>
      <c r="F74" s="10">
        <f>F51+F43+F35+F25+F15+F9+F61</f>
        <v>0</v>
      </c>
      <c r="G74" s="10">
        <f>G51+G43+G35+G25+G15+G9+G61</f>
        <v>0</v>
      </c>
      <c r="H74" s="10">
        <f>H51+H43+H35+H25+H15+H9+H61</f>
        <v>0</v>
      </c>
      <c r="I74" s="10">
        <f>I51+I43+I35+I25+I15+I9+I61</f>
        <v>0</v>
      </c>
      <c r="J74" s="10">
        <f>J51+J43+J35+J25+J15+J9+J61</f>
        <v>0</v>
      </c>
      <c r="K74" s="10">
        <f>K51+K43+K35+K25+K15+K9+K61</f>
        <v>0</v>
      </c>
      <c r="L74" s="10">
        <f>L51+L43+L35+L25+L15+L9+L61</f>
        <v>0</v>
      </c>
      <c r="M74" s="10">
        <f>M51+M43+M35+M25+M15+M9+M61</f>
        <v>0</v>
      </c>
      <c r="N74" s="10">
        <f>N51+N43+N35+N25+N15+N9+N61</f>
        <v>0</v>
      </c>
      <c r="O74" s="10">
        <f>O51+O43+O35+O25+O15+O9+O61</f>
        <v>0</v>
      </c>
      <c r="P74" s="10">
        <f>P51+P43+P35+P25+P15+P9+P61</f>
        <v>245279594.93000001</v>
      </c>
      <c r="Q74" s="1"/>
    </row>
    <row r="75" spans="1:17" ht="24" customHeight="1" x14ac:dyDescent="0.25">
      <c r="A75" s="4" t="s">
        <v>1</v>
      </c>
      <c r="B75" s="8"/>
      <c r="C75" s="8"/>
      <c r="D75" s="8"/>
      <c r="E75" s="31"/>
      <c r="F75" s="32"/>
      <c r="G75" s="32"/>
      <c r="H75" s="19"/>
      <c r="I75" s="19"/>
      <c r="J75" s="19"/>
      <c r="K75" s="19"/>
      <c r="L75" s="19"/>
      <c r="M75" s="19"/>
      <c r="N75" s="19"/>
      <c r="O75" s="19"/>
      <c r="P75" s="19"/>
      <c r="Q75" s="28"/>
    </row>
    <row r="76" spans="1:17" ht="20.25" customHeight="1" x14ac:dyDescent="0.25">
      <c r="A76" s="6" t="s">
        <v>69</v>
      </c>
      <c r="B76" s="18">
        <f t="shared" ref="B76:E76" si="3">SUM(B77:B78)</f>
        <v>0</v>
      </c>
      <c r="C76" s="18">
        <f t="shared" si="3"/>
        <v>0</v>
      </c>
      <c r="D76" s="18">
        <f t="shared" si="3"/>
        <v>232660122.10000002</v>
      </c>
      <c r="E76" s="18">
        <f t="shared" si="3"/>
        <v>56863145.019999981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34">
        <f>SUM(D76:O76)</f>
        <v>289523267.12</v>
      </c>
    </row>
    <row r="77" spans="1:17" ht="19.5" customHeight="1" x14ac:dyDescent="0.25">
      <c r="A77" s="2" t="s">
        <v>70</v>
      </c>
      <c r="B77" s="17">
        <v>0</v>
      </c>
      <c r="C77" s="17">
        <v>0</v>
      </c>
      <c r="D77" s="17">
        <v>232660122.10000002</v>
      </c>
      <c r="E77" s="17">
        <v>56863145.019999981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2">
        <f>SUM(D77:O77)</f>
        <v>289523267.12</v>
      </c>
    </row>
    <row r="78" spans="1:17" ht="18.75" customHeight="1" x14ac:dyDescent="0.25">
      <c r="A78" s="2" t="s">
        <v>71</v>
      </c>
      <c r="B78" s="17">
        <v>0</v>
      </c>
      <c r="C78" s="17">
        <v>0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v>0</v>
      </c>
      <c r="P78" s="12">
        <f t="shared" ref="P78:P82" si="4">SUM(D78:O78)</f>
        <v>0</v>
      </c>
    </row>
    <row r="79" spans="1:17" x14ac:dyDescent="0.25">
      <c r="A79" s="6" t="s">
        <v>72</v>
      </c>
      <c r="B79" s="18">
        <f>SUM(B80:B81)</f>
        <v>0</v>
      </c>
      <c r="C79" s="18">
        <f>SUM(C80:C81)</f>
        <v>0</v>
      </c>
      <c r="D79" s="18">
        <f t="shared" ref="D79:E79" si="5">SUM(D80:D81)</f>
        <v>0</v>
      </c>
      <c r="E79" s="18">
        <f t="shared" si="5"/>
        <v>11734400.13000001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34">
        <f t="shared" si="4"/>
        <v>11734400.13000001</v>
      </c>
    </row>
    <row r="80" spans="1:17" ht="18" customHeight="1" x14ac:dyDescent="0.25">
      <c r="A80" s="2" t="s">
        <v>73</v>
      </c>
      <c r="B80" s="20">
        <v>0</v>
      </c>
      <c r="C80" s="20">
        <v>0</v>
      </c>
      <c r="D80" s="20">
        <v>0</v>
      </c>
      <c r="E80" s="20">
        <v>11734400.13000001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  <c r="P80" s="12">
        <f t="shared" si="4"/>
        <v>11734400.13000001</v>
      </c>
    </row>
    <row r="81" spans="1:18" ht="20.25" customHeight="1" x14ac:dyDescent="0.25">
      <c r="A81" s="2" t="s">
        <v>74</v>
      </c>
      <c r="B81" s="21">
        <v>0</v>
      </c>
      <c r="C81" s="21">
        <v>0</v>
      </c>
      <c r="D81" s="21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f t="shared" si="4"/>
        <v>0</v>
      </c>
    </row>
    <row r="82" spans="1:18" x14ac:dyDescent="0.25">
      <c r="A82" s="6" t="s">
        <v>75</v>
      </c>
      <c r="B82" s="18">
        <f>SUM(B83)</f>
        <v>0</v>
      </c>
      <c r="C82" s="18">
        <f>SUM(C83)</f>
        <v>0</v>
      </c>
      <c r="D82" s="18">
        <v>0</v>
      </c>
      <c r="E82" s="18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34">
        <f t="shared" si="4"/>
        <v>0</v>
      </c>
    </row>
    <row r="83" spans="1:18" x14ac:dyDescent="0.25">
      <c r="A83" s="2" t="s">
        <v>76</v>
      </c>
      <c r="B83" s="21">
        <v>0</v>
      </c>
      <c r="C83" s="21">
        <v>0</v>
      </c>
      <c r="D83" s="21">
        <v>0</v>
      </c>
      <c r="E83" s="21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  <c r="P83" s="21">
        <f>SUM(D83:O83)</f>
        <v>0</v>
      </c>
    </row>
    <row r="84" spans="1:18" ht="15.95" customHeight="1" x14ac:dyDescent="0.25">
      <c r="A84" s="9" t="s">
        <v>2</v>
      </c>
      <c r="B84" s="10">
        <f t="shared" ref="B84:C84" si="6">B76+B79+B82</f>
        <v>0</v>
      </c>
      <c r="C84" s="10">
        <f t="shared" si="6"/>
        <v>0</v>
      </c>
      <c r="D84" s="10">
        <f>D76+D79+D82</f>
        <v>232660122.10000002</v>
      </c>
      <c r="E84" s="10">
        <f t="shared" ref="E84:P84" si="7">E76+E79+E82</f>
        <v>68597545.149999991</v>
      </c>
      <c r="F84" s="10">
        <f>F76+F79+F82</f>
        <v>0</v>
      </c>
      <c r="G84" s="10">
        <f t="shared" si="7"/>
        <v>0</v>
      </c>
      <c r="H84" s="10">
        <v>176509022.58000004</v>
      </c>
      <c r="I84" s="10">
        <f t="shared" si="7"/>
        <v>0</v>
      </c>
      <c r="J84" s="10">
        <f>J76+J79+J82</f>
        <v>0</v>
      </c>
      <c r="K84" s="10">
        <f t="shared" si="7"/>
        <v>0</v>
      </c>
      <c r="L84" s="10">
        <f t="shared" si="7"/>
        <v>0</v>
      </c>
      <c r="M84" s="10">
        <f t="shared" si="7"/>
        <v>0</v>
      </c>
      <c r="N84" s="10">
        <f t="shared" si="7"/>
        <v>0</v>
      </c>
      <c r="O84" s="10">
        <f t="shared" si="7"/>
        <v>0</v>
      </c>
      <c r="P84" s="10">
        <f t="shared" si="7"/>
        <v>301257667.25</v>
      </c>
      <c r="R84" s="35"/>
    </row>
    <row r="85" spans="1:18" ht="10.5" customHeight="1" x14ac:dyDescent="0.25">
      <c r="A85" s="11"/>
      <c r="B85" s="12"/>
      <c r="C85" s="12"/>
      <c r="D85" s="12"/>
      <c r="E85" s="20"/>
      <c r="H85" s="12"/>
      <c r="I85" s="12"/>
      <c r="J85" s="12"/>
      <c r="K85" s="11"/>
      <c r="L85" s="11"/>
      <c r="M85" s="12"/>
      <c r="N85" s="12"/>
      <c r="O85" s="12"/>
    </row>
    <row r="86" spans="1:18" ht="15.95" customHeight="1" x14ac:dyDescent="0.25">
      <c r="A86" s="13" t="s">
        <v>77</v>
      </c>
      <c r="B86" s="14">
        <f t="shared" ref="B86:C86" si="8">B84+B74</f>
        <v>4219452477.1931343</v>
      </c>
      <c r="C86" s="14">
        <f t="shared" si="8"/>
        <v>4219452477.1931343</v>
      </c>
      <c r="D86" s="14">
        <f>D84+D74</f>
        <v>367302977.03000003</v>
      </c>
      <c r="E86" s="14">
        <f t="shared" ref="E86:P86" si="9">E84+E74</f>
        <v>179234285.14999998</v>
      </c>
      <c r="F86" s="14">
        <f t="shared" si="9"/>
        <v>0</v>
      </c>
      <c r="G86" s="14">
        <f t="shared" si="9"/>
        <v>0</v>
      </c>
      <c r="H86" s="14">
        <f t="shared" si="9"/>
        <v>176509022.58000004</v>
      </c>
      <c r="I86" s="14">
        <f t="shared" si="9"/>
        <v>0</v>
      </c>
      <c r="J86" s="14">
        <f t="shared" si="9"/>
        <v>0</v>
      </c>
      <c r="K86" s="14">
        <f t="shared" si="9"/>
        <v>0</v>
      </c>
      <c r="L86" s="14">
        <f t="shared" si="9"/>
        <v>0</v>
      </c>
      <c r="M86" s="14">
        <f t="shared" si="9"/>
        <v>0</v>
      </c>
      <c r="N86" s="14">
        <f t="shared" si="9"/>
        <v>0</v>
      </c>
      <c r="O86" s="14">
        <f t="shared" si="9"/>
        <v>0</v>
      </c>
      <c r="P86" s="14">
        <f t="shared" si="9"/>
        <v>546537262.18000007</v>
      </c>
    </row>
    <row r="87" spans="1:18" ht="15.95" customHeight="1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</row>
    <row r="88" spans="1:18" ht="15.95" customHeight="1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</row>
    <row r="89" spans="1:18" x14ac:dyDescent="0.25">
      <c r="A89" s="22"/>
      <c r="B89" s="22"/>
      <c r="C89" s="22"/>
      <c r="D89" s="12"/>
      <c r="E89" s="12"/>
      <c r="F89" s="12"/>
      <c r="I89" s="42"/>
      <c r="J89" s="22"/>
      <c r="K89" s="22"/>
      <c r="L89" s="22"/>
      <c r="M89" s="22"/>
      <c r="N89" s="22"/>
      <c r="O89" s="22"/>
    </row>
    <row r="90" spans="1:18" x14ac:dyDescent="0.25">
      <c r="A90" s="24" t="s">
        <v>78</v>
      </c>
      <c r="B90" s="24"/>
      <c r="C90" s="24"/>
      <c r="D90" s="23"/>
      <c r="E90" s="49"/>
      <c r="F90" s="49"/>
      <c r="G90" s="49"/>
      <c r="H90" s="50"/>
      <c r="I90" s="50"/>
      <c r="J90" s="51"/>
      <c r="K90" s="51"/>
      <c r="L90" s="43"/>
      <c r="M90" s="51"/>
      <c r="N90" s="49"/>
      <c r="O90" s="43"/>
      <c r="P90" s="44"/>
    </row>
    <row r="91" spans="1:18" x14ac:dyDescent="0.25">
      <c r="A91" s="25" t="s">
        <v>79</v>
      </c>
      <c r="B91" s="25"/>
      <c r="C91" s="25"/>
      <c r="D91" s="23"/>
      <c r="E91" s="52" t="s">
        <v>84</v>
      </c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</row>
    <row r="92" spans="1:18" x14ac:dyDescent="0.25">
      <c r="A92" s="24" t="s">
        <v>91</v>
      </c>
      <c r="B92" s="24"/>
      <c r="C92" s="26"/>
      <c r="D92" s="23"/>
      <c r="E92" s="53" t="s">
        <v>80</v>
      </c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</row>
    <row r="93" spans="1:18" x14ac:dyDescent="0.25">
      <c r="A93" s="27"/>
      <c r="B93" s="27"/>
      <c r="C93" s="27"/>
      <c r="D93" s="23"/>
      <c r="E93" s="12"/>
      <c r="F93" s="12"/>
      <c r="K93" s="22"/>
      <c r="L93" s="22"/>
      <c r="M93" s="22"/>
    </row>
    <row r="94" spans="1:18" x14ac:dyDescent="0.25">
      <c r="A94" s="29">
        <v>44998</v>
      </c>
      <c r="B94" s="29"/>
      <c r="C94" s="29"/>
      <c r="E94" s="12"/>
      <c r="F94" s="12"/>
    </row>
    <row r="95" spans="1:18" x14ac:dyDescent="0.25">
      <c r="E95" s="12"/>
      <c r="F95" s="12"/>
    </row>
    <row r="96" spans="1:18" x14ac:dyDescent="0.25"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15"/>
      <c r="N96" s="15"/>
      <c r="O96" s="15"/>
      <c r="P96" s="15"/>
    </row>
  </sheetData>
  <mergeCells count="10">
    <mergeCell ref="E91:P91"/>
    <mergeCell ref="E92:P92"/>
    <mergeCell ref="A1:P1"/>
    <mergeCell ref="A2:P2"/>
    <mergeCell ref="A3:P3"/>
    <mergeCell ref="A4:P4"/>
    <mergeCell ref="A5:A6"/>
    <mergeCell ref="B5:B6"/>
    <mergeCell ref="C5:C6"/>
    <mergeCell ref="D5:P5"/>
  </mergeCells>
  <printOptions horizontalCentered="1"/>
  <pageMargins left="0.19685039370078741" right="0.19685039370078741" top="0.59055118110236227" bottom="0.59055118110236227" header="0.31496062992125984" footer="0.19685039370078741"/>
  <pageSetup scale="91" fitToHeight="3" orientation="portrait" r:id="rId1"/>
  <headerFooter>
    <oddFooter>&amp;C&amp;8&amp;P de &amp;N</oddFooter>
  </headerFooter>
  <rowBreaks count="1" manualBreakCount="1">
    <brk id="50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Transparencia</vt:lpstr>
      <vt:lpstr>Transparencia!Área_de_impresión</vt:lpstr>
      <vt:lpstr>Transparencia!Títulos_a_imprimir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Moreta</dc:creator>
  <cp:lastModifiedBy>Alexis Cruz Concepcion</cp:lastModifiedBy>
  <cp:lastPrinted>2023-03-16T13:41:19Z</cp:lastPrinted>
  <dcterms:created xsi:type="dcterms:W3CDTF">2022-02-11T21:02:08Z</dcterms:created>
  <dcterms:modified xsi:type="dcterms:W3CDTF">2023-03-16T13:42:14Z</dcterms:modified>
</cp:coreProperties>
</file>