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Bce gral Transp, mayo 2023" sheetId="1" r:id="rId1"/>
  </sheets>
  <definedNames/>
  <calcPr fullCalcOnLoad="1"/>
</workbook>
</file>

<file path=xl/sharedStrings.xml><?xml version="1.0" encoding="utf-8"?>
<sst xmlns="http://schemas.openxmlformats.org/spreadsheetml/2006/main" count="262" uniqueCount="171">
  <si>
    <t>BALANCE GENERAL</t>
  </si>
  <si>
    <t xml:space="preserve"> Al 31 de Mayo del 2023</t>
  </si>
  <si>
    <t>Valores en RD$</t>
  </si>
  <si>
    <t/>
  </si>
  <si>
    <t>ACTIVOS</t>
  </si>
  <si>
    <t>ACTIVOS CORRIENTES</t>
  </si>
  <si>
    <t>EFECTIVO EN CAJA Y BANCOS (ANEXO 1)</t>
  </si>
  <si>
    <t>INVERSION CERTIFICADOS FINANCIEROS (ANEXO 2)</t>
  </si>
  <si>
    <t>TOTAL ACTIVOS CORRIENTES</t>
  </si>
  <si>
    <t>ACTIVOS NO CORRIENTES</t>
  </si>
  <si>
    <t>PRESTAMOS FUNCIONARIOS Y EMPLEADOS (ANEXO 3)</t>
  </si>
  <si>
    <t>OTRAS CUENTAS POR COBRAR (ANEXO 4)</t>
  </si>
  <si>
    <t>INVENTARIO MATERIALES DE OFICINA</t>
  </si>
  <si>
    <t>GASTOS PAGADOS POR ANTICIPADO (ANEXO 5)</t>
  </si>
  <si>
    <t>CUENTA POR COBRAR A INSTITUCIONES (ANEXO 6)</t>
  </si>
  <si>
    <t>PROVISION CUENTAS POR COBRAR</t>
  </si>
  <si>
    <t>TOTAL ACTIVOS NO CORRIENTES</t>
  </si>
  <si>
    <t>ACTIVOS FIJOS</t>
  </si>
  <si>
    <t>TERRENOS</t>
  </si>
  <si>
    <t>EDIFICACIONES</t>
  </si>
  <si>
    <t>MOBILIARIO Y EQUIPOS DE OFICINA (ANEXO 7)</t>
  </si>
  <si>
    <t>VEHICULOS</t>
  </si>
  <si>
    <t>EQUIPO DE MONITOREO</t>
  </si>
  <si>
    <t>ACTIVOS CENTRO INDOTEL HUB</t>
  </si>
  <si>
    <t>ACTIVOS FIJOS BANCO MUNDIAL</t>
  </si>
  <si>
    <t>OTROS ACTIVOS FIJOS (ANEXO 8)</t>
  </si>
  <si>
    <t>TOTAL ACTIVOS FIJOS</t>
  </si>
  <si>
    <t>DEPRECIACION ACUMULADA (ANEXO 9)</t>
  </si>
  <si>
    <t>CONSTRUCCIONES EN PROCESO</t>
  </si>
  <si>
    <t>TOTAL ACTIVOS FIJOS NETO</t>
  </si>
  <si>
    <t>ACTIVOS DIFERIDOS</t>
  </si>
  <si>
    <t>MEJORAS EN PROPIEDADES ARRENDADAS</t>
  </si>
  <si>
    <t>MENOS:  AMORTIZACIONES (ANEXO 10)</t>
  </si>
  <si>
    <t>TOTAL ACTIVOS DIFERIDOS</t>
  </si>
  <si>
    <t>OTROS ACTIVOS</t>
  </si>
  <si>
    <t>DEPOSITOS Y FIANZAS (ANEXO 11)</t>
  </si>
  <si>
    <t>TOTAL DE ACTIVOS</t>
  </si>
  <si>
    <t>PASIVOS</t>
  </si>
  <si>
    <t>CUENTAS POR PAGAR PROVEEDORES Y ACUMULACIONES (ANEXO 12)</t>
  </si>
  <si>
    <t xml:space="preserve">PROVISIONES </t>
  </si>
  <si>
    <t>TOTAL PASIVOS</t>
  </si>
  <si>
    <t>PATRIMONIO INDOTEL</t>
  </si>
  <si>
    <t>SUPERAVIT DEL PERIODO</t>
  </si>
  <si>
    <t>SUPERAVIT ACUMULADO NETO</t>
  </si>
  <si>
    <t>AJUSTES AÑOS ANTERIORES</t>
  </si>
  <si>
    <t>TOTAL PATRIMONIO INDOTEL</t>
  </si>
  <si>
    <t>PATRIMONIO FDT</t>
  </si>
  <si>
    <t>MENOS PROYECTOS FDT</t>
  </si>
  <si>
    <t>TOTAL PATRIMONIO FDT</t>
  </si>
  <si>
    <t>TOTAL PATRIMONIO</t>
  </si>
  <si>
    <t>TOTAL PASIVO Y PATRIMONIO</t>
  </si>
  <si>
    <t xml:space="preserve">                 NELSON ARROYO</t>
  </si>
  <si>
    <t xml:space="preserve">       PRESIDENTE DEL CONSEJO</t>
  </si>
  <si>
    <t xml:space="preserve">               JULISSA CRUZ</t>
  </si>
  <si>
    <t xml:space="preserve">               DIRECTORA EJECUTIVA </t>
  </si>
  <si>
    <t>_________________________________________</t>
  </si>
  <si>
    <t xml:space="preserve">             ____________________________________</t>
  </si>
  <si>
    <t>TOTAL OTROS ACTIVOS</t>
  </si>
  <si>
    <t>ANEXOS A LOS ESTADOS FINANCIEROS</t>
  </si>
  <si>
    <t>Al 31/05/2023</t>
  </si>
  <si>
    <t>Cuenta</t>
  </si>
  <si>
    <t>Valor</t>
  </si>
  <si>
    <t>CAJA CHICA-IMPREVISTOS VIATICOS</t>
  </si>
  <si>
    <t>CAJA CHICA -CENTRO INDOTEL</t>
  </si>
  <si>
    <t>CAJA CHICA- GENERAL INDOTEL</t>
  </si>
  <si>
    <t>BANCO DE RESERVAS  (240-005122-9)</t>
  </si>
  <si>
    <t>BANCO DE RESERVAS FDT (240-010762-3)</t>
  </si>
  <si>
    <t>BANCO DE RESERVAS ADM (240-015012-0)</t>
  </si>
  <si>
    <t>Total  General</t>
  </si>
  <si>
    <t>INVERSION EN CERTIFICADOS FINANCIEROS (ANEXO 2)</t>
  </si>
  <si>
    <t>CERTIF. 960-221517-4</t>
  </si>
  <si>
    <t>CERTIF. 960-280827-5</t>
  </si>
  <si>
    <t>CERTIF. 960-378663-8</t>
  </si>
  <si>
    <t>CERTIF. 960-391076-4</t>
  </si>
  <si>
    <t>CERTIF. 960-391075-0</t>
  </si>
  <si>
    <t>CERTIF. 960-435585-2</t>
  </si>
  <si>
    <t>CERTIF. 960-435584-9</t>
  </si>
  <si>
    <t>CERTIF. 960-435584-5</t>
  </si>
  <si>
    <t>CERTIF. 960-435584-4</t>
  </si>
  <si>
    <t>CERTIF. 960-443859-8</t>
  </si>
  <si>
    <t>CERTIF. 960-454989-4</t>
  </si>
  <si>
    <t>CERTIF. 960-515707-3</t>
  </si>
  <si>
    <t>CERTIF. 960-543923-9</t>
  </si>
  <si>
    <t>PRESTAMOS A FUNCIONARIOS Y EMPLEADOS (ANEXO 3)</t>
  </si>
  <si>
    <t xml:space="preserve">CAROLYN NINOSKA ORTIZ JIMENEZ </t>
  </si>
  <si>
    <t>TOMAS A. HERNANDEZ--PRESTACIONES LAB.</t>
  </si>
  <si>
    <t>CUENTAS POR COBRAR ANTICIPO BONO VACACIONAL</t>
  </si>
  <si>
    <t>RECLAMACIONES POR COBRAR-BANCO DE RESERVAS</t>
  </si>
  <si>
    <t>CUENTA POR COBRAR FDT A INDOTEL</t>
  </si>
  <si>
    <t>OTRAS CUENTAS POR COBRAR</t>
  </si>
  <si>
    <t>SEGURO DE VEHICULOS</t>
  </si>
  <si>
    <t>SEGUROS DE PROPIEDAD</t>
  </si>
  <si>
    <t xml:space="preserve">SEGURO DE SALUD MEDICO NACIONAL </t>
  </si>
  <si>
    <t xml:space="preserve">SEGURO DE SALUD MEDICO INTERN. </t>
  </si>
  <si>
    <t>SEGURO DENTAL</t>
  </si>
  <si>
    <t>INTERCAMBIO PUBLICITARIO-TELEANTILLAS</t>
  </si>
  <si>
    <t>UNISOFT, SRL</t>
  </si>
  <si>
    <t>CONCENTRA-LICENCIAS INF.</t>
  </si>
  <si>
    <t>BONOS COMPRA PRODUCTOS VARIOS</t>
  </si>
  <si>
    <t>SUJETO 10, SRL</t>
  </si>
  <si>
    <t>CECOMSA S.R.L</t>
  </si>
  <si>
    <t>CONSTRUCTORA COPISA S.R.L.</t>
  </si>
  <si>
    <t>QUALITAS SOFTWARE SRL</t>
  </si>
  <si>
    <t>AGREGADOS BANI DACE SRL</t>
  </si>
  <si>
    <t>CONSTRUCTORA NOVOGAR, SRL</t>
  </si>
  <si>
    <t>LABFORAPPS SRL</t>
  </si>
  <si>
    <t>BONANZA DOMINICANA S.A.S</t>
  </si>
  <si>
    <t>GEOMÁTICA Y TECNOLOGÍA GMT SRL</t>
  </si>
  <si>
    <t>DIGITAL BUSINESS GROUP DBG SRL</t>
  </si>
  <si>
    <t>MALLA AGENCY SRL</t>
  </si>
  <si>
    <t>AVANSI SRL</t>
  </si>
  <si>
    <t>SUNPLACE DOMINICANA SRL</t>
  </si>
  <si>
    <t>IP EXPERT IPX SRL</t>
  </si>
  <si>
    <t xml:space="preserve">XBYTE SRL </t>
  </si>
  <si>
    <t xml:space="preserve">SINERGIT,  S.A </t>
  </si>
  <si>
    <t xml:space="preserve">COMPUSOLUCIONES JC, SRL </t>
  </si>
  <si>
    <t>ALLAN MAURICIO MADRIGAL</t>
  </si>
  <si>
    <t>PUNTOMAC  S.R.L</t>
  </si>
  <si>
    <t>AGENCIA DE VIAJES MILENA TOURS SRL</t>
  </si>
  <si>
    <t>HOTELERA BÁVARO, S.A</t>
  </si>
  <si>
    <t>ENFOQUE DIGITAL SRL</t>
  </si>
  <si>
    <t>CUENTAS POR COBRAR A INSTITUCIONES (ANEXO 6)</t>
  </si>
  <si>
    <t>CUENTAS POR COBRAR - RADIODIFUSION</t>
  </si>
  <si>
    <t>CUENTA POR COBRAR DGII</t>
  </si>
  <si>
    <t>CUENTA POR COBRAR TESORERIA NACIONAL</t>
  </si>
  <si>
    <t>MUEBLES DE OFICINA Y ESTANTERIA</t>
  </si>
  <si>
    <t>EQUIPOS DE COMPUTO</t>
  </si>
  <si>
    <t>ELECTRODOMESTICOS</t>
  </si>
  <si>
    <t>OTROS MOBILIARIOS Y EQUIPOS DE OFICINA</t>
  </si>
  <si>
    <t>MOBILIARIO Y EQUIPO EDUCACIONAL Y RECREATIVO</t>
  </si>
  <si>
    <t>EQUIPO MEDICO Y DE LABORATORIO</t>
  </si>
  <si>
    <t>OTROS ACTIVOS FIJOS  (ANEXO 8)</t>
  </si>
  <si>
    <t>OBRAS DE ARTE</t>
  </si>
  <si>
    <t>MAQUINARIA, OTROS EQUIPOS Y HERRAMIENTAS</t>
  </si>
  <si>
    <t>EQUIPOS DE DEFENSA Y SEGURIDAD</t>
  </si>
  <si>
    <t>DEPREC. ACUM. EDIFICIO</t>
  </si>
  <si>
    <t>DEPREC. ACUM. MOBILIARIO Y EQUIPO DE OFICINA</t>
  </si>
  <si>
    <t>DEPREC. ACUM. EQUIPO DE TRANSPORTE</t>
  </si>
  <si>
    <t>DEPREC. ACUM. EQUIPO DE COMPUTOS</t>
  </si>
  <si>
    <t>DEPREC. ACUM. EQUIPOS DE DEFENSA (ARMAS)</t>
  </si>
  <si>
    <t>DEPREC. ACUM. EQUIPOS DE COMUNIC. (MONITOREO)</t>
  </si>
  <si>
    <t>DEPREC. ACUM. ACTIVOS BANCO MUNDIAL</t>
  </si>
  <si>
    <t>DEPREC. ACUM.ACTIVOS CENTRO INDOTEL-HUB Y REP. DIGITAL</t>
  </si>
  <si>
    <t>AMORTIZACIONES (ANEXO 10)</t>
  </si>
  <si>
    <t>AMORTIZ. DE LAS MEJORAS A PROP. ARRENDADAS</t>
  </si>
  <si>
    <t>ALQUILER DE LOCAL</t>
  </si>
  <si>
    <t>OTROS DEPOSITOS</t>
  </si>
  <si>
    <t>DEPOSITO ALQUILER PARQUEO</t>
  </si>
  <si>
    <t>PRIMA POR CONTRATO DE FIANZA PRESTACIONES LABORALES</t>
  </si>
  <si>
    <t>CONSTRUCCION EN PROCESO</t>
  </si>
  <si>
    <t>CUENTAS POR PAGAR Y ACUMULACIONES (ANEXO 12)</t>
  </si>
  <si>
    <t>PROVEEDORES LOCALES</t>
  </si>
  <si>
    <t>CUENTAS POR PAGAR PROYECTOS FDT</t>
  </si>
  <si>
    <t>RETENCION CODIA</t>
  </si>
  <si>
    <t>CUENTAS POR PAGAR BANCO DE RESERVAS</t>
  </si>
  <si>
    <t>CUENTA POR PAGAR A FDT</t>
  </si>
  <si>
    <t xml:space="preserve">CUENTA POR PAGAR - SEGUROS BANRESERVAS </t>
  </si>
  <si>
    <t>OTRAS CUENTAS POR PAGAR</t>
  </si>
  <si>
    <t>CUENTAS POR PAGAR CONCENTRA</t>
  </si>
  <si>
    <t>OTRAS CUENTAS POR PAGAR - CARIDELPA, S.A.M.</t>
  </si>
  <si>
    <t>OTRAS CUENTAS POR PAGAR- OEA</t>
  </si>
  <si>
    <t>COMPAÑIA DOM. DE TELEFONOS-(911)- (CLARO-CODETEL)</t>
  </si>
  <si>
    <t>ALTICE DOMINICAN REPUBLIC II (ORANGE) -911</t>
  </si>
  <si>
    <t>RETENCIONES CARGOS BANCARIOS</t>
  </si>
  <si>
    <t>TRILOGY DOMINICANA, S.A.(9-1-1)</t>
  </si>
  <si>
    <t>CREDITOS INTERESES CTA. CORRIENTE 911</t>
  </si>
  <si>
    <t>RETENCIÓN IMPUESTOS (10%) POR PAGAR</t>
  </si>
  <si>
    <t xml:space="preserve">RETENCIÓN ISR POR PAGAR SALARIOS </t>
  </si>
  <si>
    <t>IMPUESTOS SOBRE LA RENTA (5%)</t>
  </si>
  <si>
    <t>ITBIS (27%)</t>
  </si>
  <si>
    <t>ITBIS (18%)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</si>
</sst>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"/>
  </numFmts>
  <fonts count="41">
    <font>
      <sz val="11"/>
      <color indexed="10"/>
      <name val="Calibri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3"/>
      <name val="Calibri"/>
      <family val="2"/>
    </font>
    <font>
      <b/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b/>
      <sz val="15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sz val="11"/>
      <color indexed="16"/>
      <name val="Calibri"/>
      <family val="2"/>
    </font>
    <font>
      <sz val="11"/>
      <color indexed="14"/>
      <name val="Calibri"/>
      <family val="2"/>
    </font>
    <font>
      <i/>
      <sz val="11"/>
      <color indexed="18"/>
      <name val="Calibri"/>
      <family val="2"/>
    </font>
    <font>
      <sz val="18"/>
      <color indexed="18"/>
      <name val="Calibri Light"/>
      <family val="2"/>
    </font>
    <font>
      <b/>
      <sz val="13"/>
      <color indexed="18"/>
      <name val="Calibri"/>
      <family val="2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3" fontId="0" fillId="0" borderId="0">
      <alignment vertical="top"/>
      <protection/>
    </xf>
    <xf numFmtId="4" fontId="0" fillId="0" borderId="0">
      <alignment vertical="top"/>
      <protection/>
    </xf>
    <xf numFmtId="5" fontId="0" fillId="0" borderId="0">
      <alignment vertical="top"/>
      <protection/>
    </xf>
    <xf numFmtId="7" fontId="0" fillId="0" borderId="0">
      <alignment vertical="top"/>
      <protection/>
    </xf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>
      <alignment vertical="top"/>
      <protection/>
    </xf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 applyProtection="1">
      <alignment vertical="top"/>
      <protection locked="0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right" vertical="top"/>
    </xf>
    <xf numFmtId="164" fontId="3" fillId="0" borderId="0" xfId="0" applyNumberFormat="1" applyFont="1" applyAlignment="1">
      <alignment horizontal="right" vertical="top"/>
    </xf>
    <xf numFmtId="164" fontId="3" fillId="0" borderId="10" xfId="0" applyNumberFormat="1" applyFont="1" applyBorder="1" applyAlignment="1">
      <alignment horizontal="right" vertical="top"/>
    </xf>
    <xf numFmtId="164" fontId="3" fillId="0" borderId="11" xfId="0" applyNumberFormat="1" applyFont="1" applyBorder="1" applyAlignment="1">
      <alignment horizontal="right" vertical="top"/>
    </xf>
    <xf numFmtId="0" fontId="7" fillId="0" borderId="0" xfId="0" applyFont="1" applyAlignment="1" applyProtection="1">
      <alignment vertical="top"/>
      <protection locked="0"/>
    </xf>
    <xf numFmtId="0" fontId="5" fillId="0" borderId="0" xfId="0" applyFont="1" applyAlignment="1">
      <alignment horizontal="center" vertical="top"/>
    </xf>
    <xf numFmtId="0" fontId="0" fillId="0" borderId="0" xfId="0" applyFont="1" applyAlignment="1" applyProtection="1">
      <alignment vertical="top"/>
      <protection locked="0"/>
    </xf>
    <xf numFmtId="0" fontId="6" fillId="0" borderId="0" xfId="0" applyFont="1" applyAlignment="1">
      <alignment horizontal="center" vertical="top"/>
    </xf>
    <xf numFmtId="164" fontId="4" fillId="0" borderId="12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right" vertical="top"/>
    </xf>
    <xf numFmtId="164" fontId="7" fillId="0" borderId="11" xfId="0" applyNumberFormat="1" applyFont="1" applyBorder="1" applyAlignment="1" applyProtection="1">
      <alignment vertical="top"/>
      <protection locked="0"/>
    </xf>
    <xf numFmtId="164" fontId="7" fillId="0" borderId="0" xfId="0" applyNumberFormat="1" applyFont="1" applyBorder="1" applyAlignment="1" applyProtection="1">
      <alignment vertical="top"/>
      <protection locked="0"/>
    </xf>
    <xf numFmtId="0" fontId="2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164" fontId="23" fillId="0" borderId="13" xfId="0" applyNumberFormat="1" applyFont="1" applyBorder="1" applyAlignment="1" applyProtection="1">
      <alignment vertical="top"/>
      <protection locked="0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C0C0C0"/>
      <rgbColor rgb="00808080"/>
      <rgbColor rgb="00FFFFFF"/>
      <rgbColor rgb="00C0DCC0"/>
      <rgbColor rgb="00A6CAF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85725</xdr:rowOff>
    </xdr:from>
    <xdr:to>
      <xdr:col>1</xdr:col>
      <xdr:colOff>2000250</xdr:colOff>
      <xdr:row>5</xdr:row>
      <xdr:rowOff>180975</xdr:rowOff>
    </xdr:to>
    <xdr:pic>
      <xdr:nvPicPr>
        <xdr:cNvPr id="1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66725"/>
          <a:ext cx="2000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85725</xdr:rowOff>
    </xdr:from>
    <xdr:to>
      <xdr:col>1</xdr:col>
      <xdr:colOff>2000250</xdr:colOff>
      <xdr:row>55</xdr:row>
      <xdr:rowOff>180975</xdr:rowOff>
    </xdr:to>
    <xdr:pic>
      <xdr:nvPicPr>
        <xdr:cNvPr id="2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020300"/>
          <a:ext cx="2000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" name="Line 2"/>
        <xdr:cNvSpPr>
          <a:spLocks/>
        </xdr:cNvSpPr>
      </xdr:nvSpPr>
      <xdr:spPr>
        <a:xfrm>
          <a:off x="4495800" y="247650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4" name="Line 3"/>
        <xdr:cNvSpPr>
          <a:spLocks/>
        </xdr:cNvSpPr>
      </xdr:nvSpPr>
      <xdr:spPr>
        <a:xfrm>
          <a:off x="4495800" y="438150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>
      <xdr:nvSpPr>
        <xdr:cNvPr id="5" name="Line 4"/>
        <xdr:cNvSpPr>
          <a:spLocks/>
        </xdr:cNvSpPr>
      </xdr:nvSpPr>
      <xdr:spPr>
        <a:xfrm>
          <a:off x="4495800" y="666750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6" name="Line 5"/>
        <xdr:cNvSpPr>
          <a:spLocks/>
        </xdr:cNvSpPr>
      </xdr:nvSpPr>
      <xdr:spPr>
        <a:xfrm>
          <a:off x="4495800" y="723900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7" name="Line 6"/>
        <xdr:cNvSpPr>
          <a:spLocks/>
        </xdr:cNvSpPr>
      </xdr:nvSpPr>
      <xdr:spPr>
        <a:xfrm>
          <a:off x="4495800" y="819150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8" name="Line 11"/>
        <xdr:cNvSpPr>
          <a:spLocks/>
        </xdr:cNvSpPr>
      </xdr:nvSpPr>
      <xdr:spPr>
        <a:xfrm>
          <a:off x="4495800" y="116490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67</xdr:row>
      <xdr:rowOff>0</xdr:rowOff>
    </xdr:from>
    <xdr:to>
      <xdr:col>4</xdr:col>
      <xdr:colOff>0</xdr:colOff>
      <xdr:row>67</xdr:row>
      <xdr:rowOff>0</xdr:rowOff>
    </xdr:to>
    <xdr:sp>
      <xdr:nvSpPr>
        <xdr:cNvPr id="9" name="Line 12"/>
        <xdr:cNvSpPr>
          <a:spLocks/>
        </xdr:cNvSpPr>
      </xdr:nvSpPr>
      <xdr:spPr>
        <a:xfrm>
          <a:off x="4495800" y="1280160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0" name="Line 13"/>
        <xdr:cNvSpPr>
          <a:spLocks/>
        </xdr:cNvSpPr>
      </xdr:nvSpPr>
      <xdr:spPr>
        <a:xfrm>
          <a:off x="4495800" y="1356360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 editAs="oneCell">
    <xdr:from>
      <xdr:col>1</xdr:col>
      <xdr:colOff>19050</xdr:colOff>
      <xdr:row>104</xdr:row>
      <xdr:rowOff>0</xdr:rowOff>
    </xdr:from>
    <xdr:to>
      <xdr:col>1</xdr:col>
      <xdr:colOff>1600200</xdr:colOff>
      <xdr:row>107</xdr:row>
      <xdr:rowOff>123825</xdr:rowOff>
    </xdr:to>
    <xdr:pic>
      <xdr:nvPicPr>
        <xdr:cNvPr id="11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888200"/>
          <a:ext cx="1581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125</xdr:row>
      <xdr:rowOff>9525</xdr:rowOff>
    </xdr:from>
    <xdr:to>
      <xdr:col>1</xdr:col>
      <xdr:colOff>1743075</xdr:colOff>
      <xdr:row>128</xdr:row>
      <xdr:rowOff>133350</xdr:rowOff>
    </xdr:to>
    <xdr:pic>
      <xdr:nvPicPr>
        <xdr:cNvPr id="12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3917275"/>
          <a:ext cx="1714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1571625</xdr:colOff>
      <xdr:row>159</xdr:row>
      <xdr:rowOff>123825</xdr:rowOff>
    </xdr:to>
    <xdr:pic>
      <xdr:nvPicPr>
        <xdr:cNvPr id="13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9813250"/>
          <a:ext cx="1571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1562100</xdr:colOff>
      <xdr:row>178</xdr:row>
      <xdr:rowOff>123825</xdr:rowOff>
    </xdr:to>
    <xdr:pic>
      <xdr:nvPicPr>
        <xdr:cNvPr id="14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3432750"/>
          <a:ext cx="1562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</xdr:row>
      <xdr:rowOff>0</xdr:rowOff>
    </xdr:from>
    <xdr:to>
      <xdr:col>1</xdr:col>
      <xdr:colOff>1666875</xdr:colOff>
      <xdr:row>211</xdr:row>
      <xdr:rowOff>123825</xdr:rowOff>
    </xdr:to>
    <xdr:pic>
      <xdr:nvPicPr>
        <xdr:cNvPr id="15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9719250"/>
          <a:ext cx="1666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259</xdr:row>
      <xdr:rowOff>104775</xdr:rowOff>
    </xdr:from>
    <xdr:to>
      <xdr:col>1</xdr:col>
      <xdr:colOff>1590675</xdr:colOff>
      <xdr:row>262</xdr:row>
      <xdr:rowOff>123825</xdr:rowOff>
    </xdr:to>
    <xdr:pic>
      <xdr:nvPicPr>
        <xdr:cNvPr id="16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9539525"/>
          <a:ext cx="1590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1590675</xdr:colOff>
      <xdr:row>277</xdr:row>
      <xdr:rowOff>123825</xdr:rowOff>
    </xdr:to>
    <xdr:pic>
      <xdr:nvPicPr>
        <xdr:cNvPr id="17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2292250"/>
          <a:ext cx="1590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291</xdr:row>
      <xdr:rowOff>0</xdr:rowOff>
    </xdr:from>
    <xdr:to>
      <xdr:col>1</xdr:col>
      <xdr:colOff>1752600</xdr:colOff>
      <xdr:row>294</xdr:row>
      <xdr:rowOff>123825</xdr:rowOff>
    </xdr:to>
    <xdr:pic>
      <xdr:nvPicPr>
        <xdr:cNvPr id="18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530750"/>
          <a:ext cx="1657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142875</xdr:rowOff>
    </xdr:from>
    <xdr:to>
      <xdr:col>1</xdr:col>
      <xdr:colOff>1647825</xdr:colOff>
      <xdr:row>314</xdr:row>
      <xdr:rowOff>123825</xdr:rowOff>
    </xdr:to>
    <xdr:pic>
      <xdr:nvPicPr>
        <xdr:cNvPr id="19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9483625"/>
          <a:ext cx="1647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333</xdr:row>
      <xdr:rowOff>57150</xdr:rowOff>
    </xdr:from>
    <xdr:to>
      <xdr:col>1</xdr:col>
      <xdr:colOff>1581150</xdr:colOff>
      <xdr:row>335</xdr:row>
      <xdr:rowOff>123825</xdr:rowOff>
    </xdr:to>
    <xdr:pic>
      <xdr:nvPicPr>
        <xdr:cNvPr id="20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3588900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346</xdr:row>
      <xdr:rowOff>123825</xdr:rowOff>
    </xdr:from>
    <xdr:to>
      <xdr:col>1</xdr:col>
      <xdr:colOff>1647825</xdr:colOff>
      <xdr:row>349</xdr:row>
      <xdr:rowOff>123825</xdr:rowOff>
    </xdr:to>
    <xdr:pic>
      <xdr:nvPicPr>
        <xdr:cNvPr id="21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132075"/>
          <a:ext cx="1647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1685925</xdr:colOff>
      <xdr:row>367</xdr:row>
      <xdr:rowOff>123825</xdr:rowOff>
    </xdr:to>
    <xdr:pic>
      <xdr:nvPicPr>
        <xdr:cNvPr id="22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9437250"/>
          <a:ext cx="1685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112</xdr:row>
      <xdr:rowOff>28575</xdr:rowOff>
    </xdr:from>
    <xdr:to>
      <xdr:col>4</xdr:col>
      <xdr:colOff>0</xdr:colOff>
      <xdr:row>112</xdr:row>
      <xdr:rowOff>28575</xdr:rowOff>
    </xdr:to>
    <xdr:sp>
      <xdr:nvSpPr>
        <xdr:cNvPr id="23" name="Line 2"/>
        <xdr:cNvSpPr>
          <a:spLocks/>
        </xdr:cNvSpPr>
      </xdr:nvSpPr>
      <xdr:spPr>
        <a:xfrm>
          <a:off x="209550" y="21440775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110</xdr:row>
      <xdr:rowOff>38100</xdr:rowOff>
    </xdr:from>
    <xdr:to>
      <xdr:col>4</xdr:col>
      <xdr:colOff>0</xdr:colOff>
      <xdr:row>110</xdr:row>
      <xdr:rowOff>38100</xdr:rowOff>
    </xdr:to>
    <xdr:sp>
      <xdr:nvSpPr>
        <xdr:cNvPr id="24" name="Line 3"/>
        <xdr:cNvSpPr>
          <a:spLocks/>
        </xdr:cNvSpPr>
      </xdr:nvSpPr>
      <xdr:spPr>
        <a:xfrm>
          <a:off x="209550" y="21069300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133</xdr:row>
      <xdr:rowOff>28575</xdr:rowOff>
    </xdr:from>
    <xdr:to>
      <xdr:col>4</xdr:col>
      <xdr:colOff>0</xdr:colOff>
      <xdr:row>133</xdr:row>
      <xdr:rowOff>28575</xdr:rowOff>
    </xdr:to>
    <xdr:sp>
      <xdr:nvSpPr>
        <xdr:cNvPr id="25" name="Line 8"/>
        <xdr:cNvSpPr>
          <a:spLocks/>
        </xdr:cNvSpPr>
      </xdr:nvSpPr>
      <xdr:spPr>
        <a:xfrm>
          <a:off x="209550" y="25460325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131</xdr:row>
      <xdr:rowOff>38100</xdr:rowOff>
    </xdr:from>
    <xdr:to>
      <xdr:col>4</xdr:col>
      <xdr:colOff>0</xdr:colOff>
      <xdr:row>131</xdr:row>
      <xdr:rowOff>38100</xdr:rowOff>
    </xdr:to>
    <xdr:sp>
      <xdr:nvSpPr>
        <xdr:cNvPr id="26" name="Line 9"/>
        <xdr:cNvSpPr>
          <a:spLocks/>
        </xdr:cNvSpPr>
      </xdr:nvSpPr>
      <xdr:spPr>
        <a:xfrm>
          <a:off x="209550" y="25088850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147</xdr:row>
      <xdr:rowOff>9525</xdr:rowOff>
    </xdr:from>
    <xdr:to>
      <xdr:col>4</xdr:col>
      <xdr:colOff>0</xdr:colOff>
      <xdr:row>147</xdr:row>
      <xdr:rowOff>9525</xdr:rowOff>
    </xdr:to>
    <xdr:sp>
      <xdr:nvSpPr>
        <xdr:cNvPr id="27" name="Line 10"/>
        <xdr:cNvSpPr>
          <a:spLocks/>
        </xdr:cNvSpPr>
      </xdr:nvSpPr>
      <xdr:spPr>
        <a:xfrm>
          <a:off x="4495800" y="281082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148</xdr:row>
      <xdr:rowOff>38100</xdr:rowOff>
    </xdr:from>
    <xdr:to>
      <xdr:col>4</xdr:col>
      <xdr:colOff>0</xdr:colOff>
      <xdr:row>148</xdr:row>
      <xdr:rowOff>38100</xdr:rowOff>
    </xdr:to>
    <xdr:sp>
      <xdr:nvSpPr>
        <xdr:cNvPr id="28" name="Line 11"/>
        <xdr:cNvSpPr>
          <a:spLocks/>
        </xdr:cNvSpPr>
      </xdr:nvSpPr>
      <xdr:spPr>
        <a:xfrm>
          <a:off x="4495800" y="2832735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148</xdr:row>
      <xdr:rowOff>57150</xdr:rowOff>
    </xdr:from>
    <xdr:to>
      <xdr:col>4</xdr:col>
      <xdr:colOff>0</xdr:colOff>
      <xdr:row>148</xdr:row>
      <xdr:rowOff>57150</xdr:rowOff>
    </xdr:to>
    <xdr:sp>
      <xdr:nvSpPr>
        <xdr:cNvPr id="29" name="Line 12"/>
        <xdr:cNvSpPr>
          <a:spLocks/>
        </xdr:cNvSpPr>
      </xdr:nvSpPr>
      <xdr:spPr>
        <a:xfrm>
          <a:off x="4495800" y="2834640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164</xdr:row>
      <xdr:rowOff>28575</xdr:rowOff>
    </xdr:from>
    <xdr:to>
      <xdr:col>4</xdr:col>
      <xdr:colOff>0</xdr:colOff>
      <xdr:row>164</xdr:row>
      <xdr:rowOff>28575</xdr:rowOff>
    </xdr:to>
    <xdr:sp>
      <xdr:nvSpPr>
        <xdr:cNvPr id="30" name="Line 14"/>
        <xdr:cNvSpPr>
          <a:spLocks/>
        </xdr:cNvSpPr>
      </xdr:nvSpPr>
      <xdr:spPr>
        <a:xfrm>
          <a:off x="209550" y="31365825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162</xdr:row>
      <xdr:rowOff>38100</xdr:rowOff>
    </xdr:from>
    <xdr:to>
      <xdr:col>4</xdr:col>
      <xdr:colOff>0</xdr:colOff>
      <xdr:row>162</xdr:row>
      <xdr:rowOff>38100</xdr:rowOff>
    </xdr:to>
    <xdr:sp>
      <xdr:nvSpPr>
        <xdr:cNvPr id="31" name="Line 15"/>
        <xdr:cNvSpPr>
          <a:spLocks/>
        </xdr:cNvSpPr>
      </xdr:nvSpPr>
      <xdr:spPr>
        <a:xfrm>
          <a:off x="209550" y="30994350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167</xdr:row>
      <xdr:rowOff>9525</xdr:rowOff>
    </xdr:from>
    <xdr:to>
      <xdr:col>4</xdr:col>
      <xdr:colOff>0</xdr:colOff>
      <xdr:row>167</xdr:row>
      <xdr:rowOff>9525</xdr:rowOff>
    </xdr:to>
    <xdr:sp>
      <xdr:nvSpPr>
        <xdr:cNvPr id="32" name="Line 16"/>
        <xdr:cNvSpPr>
          <a:spLocks/>
        </xdr:cNvSpPr>
      </xdr:nvSpPr>
      <xdr:spPr>
        <a:xfrm>
          <a:off x="4495800" y="319182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168</xdr:row>
      <xdr:rowOff>38100</xdr:rowOff>
    </xdr:from>
    <xdr:to>
      <xdr:col>4</xdr:col>
      <xdr:colOff>0</xdr:colOff>
      <xdr:row>168</xdr:row>
      <xdr:rowOff>38100</xdr:rowOff>
    </xdr:to>
    <xdr:sp>
      <xdr:nvSpPr>
        <xdr:cNvPr id="33" name="Line 17"/>
        <xdr:cNvSpPr>
          <a:spLocks/>
        </xdr:cNvSpPr>
      </xdr:nvSpPr>
      <xdr:spPr>
        <a:xfrm>
          <a:off x="4495800" y="3213735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168</xdr:row>
      <xdr:rowOff>57150</xdr:rowOff>
    </xdr:from>
    <xdr:to>
      <xdr:col>4</xdr:col>
      <xdr:colOff>0</xdr:colOff>
      <xdr:row>168</xdr:row>
      <xdr:rowOff>57150</xdr:rowOff>
    </xdr:to>
    <xdr:sp>
      <xdr:nvSpPr>
        <xdr:cNvPr id="34" name="Line 18"/>
        <xdr:cNvSpPr>
          <a:spLocks/>
        </xdr:cNvSpPr>
      </xdr:nvSpPr>
      <xdr:spPr>
        <a:xfrm>
          <a:off x="4495800" y="3215640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183</xdr:row>
      <xdr:rowOff>28575</xdr:rowOff>
    </xdr:from>
    <xdr:to>
      <xdr:col>4</xdr:col>
      <xdr:colOff>0</xdr:colOff>
      <xdr:row>183</xdr:row>
      <xdr:rowOff>28575</xdr:rowOff>
    </xdr:to>
    <xdr:sp>
      <xdr:nvSpPr>
        <xdr:cNvPr id="35" name="Line 20"/>
        <xdr:cNvSpPr>
          <a:spLocks/>
        </xdr:cNvSpPr>
      </xdr:nvSpPr>
      <xdr:spPr>
        <a:xfrm>
          <a:off x="209550" y="34985325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181</xdr:row>
      <xdr:rowOff>38100</xdr:rowOff>
    </xdr:from>
    <xdr:to>
      <xdr:col>4</xdr:col>
      <xdr:colOff>0</xdr:colOff>
      <xdr:row>181</xdr:row>
      <xdr:rowOff>38100</xdr:rowOff>
    </xdr:to>
    <xdr:sp>
      <xdr:nvSpPr>
        <xdr:cNvPr id="36" name="Line 21"/>
        <xdr:cNvSpPr>
          <a:spLocks/>
        </xdr:cNvSpPr>
      </xdr:nvSpPr>
      <xdr:spPr>
        <a:xfrm>
          <a:off x="209550" y="34613850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188</xdr:row>
      <xdr:rowOff>9525</xdr:rowOff>
    </xdr:from>
    <xdr:to>
      <xdr:col>4</xdr:col>
      <xdr:colOff>0</xdr:colOff>
      <xdr:row>188</xdr:row>
      <xdr:rowOff>9525</xdr:rowOff>
    </xdr:to>
    <xdr:sp>
      <xdr:nvSpPr>
        <xdr:cNvPr id="37" name="Line 22"/>
        <xdr:cNvSpPr>
          <a:spLocks/>
        </xdr:cNvSpPr>
      </xdr:nvSpPr>
      <xdr:spPr>
        <a:xfrm>
          <a:off x="4495800" y="359187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189</xdr:row>
      <xdr:rowOff>38100</xdr:rowOff>
    </xdr:from>
    <xdr:to>
      <xdr:col>4</xdr:col>
      <xdr:colOff>0</xdr:colOff>
      <xdr:row>189</xdr:row>
      <xdr:rowOff>38100</xdr:rowOff>
    </xdr:to>
    <xdr:sp>
      <xdr:nvSpPr>
        <xdr:cNvPr id="38" name="Line 23"/>
        <xdr:cNvSpPr>
          <a:spLocks/>
        </xdr:cNvSpPr>
      </xdr:nvSpPr>
      <xdr:spPr>
        <a:xfrm>
          <a:off x="4495800" y="3613785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189</xdr:row>
      <xdr:rowOff>57150</xdr:rowOff>
    </xdr:from>
    <xdr:to>
      <xdr:col>4</xdr:col>
      <xdr:colOff>0</xdr:colOff>
      <xdr:row>189</xdr:row>
      <xdr:rowOff>57150</xdr:rowOff>
    </xdr:to>
    <xdr:sp>
      <xdr:nvSpPr>
        <xdr:cNvPr id="39" name="Line 24"/>
        <xdr:cNvSpPr>
          <a:spLocks/>
        </xdr:cNvSpPr>
      </xdr:nvSpPr>
      <xdr:spPr>
        <a:xfrm>
          <a:off x="4495800" y="3615690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216</xdr:row>
      <xdr:rowOff>28575</xdr:rowOff>
    </xdr:from>
    <xdr:to>
      <xdr:col>4</xdr:col>
      <xdr:colOff>0</xdr:colOff>
      <xdr:row>216</xdr:row>
      <xdr:rowOff>28575</xdr:rowOff>
    </xdr:to>
    <xdr:sp>
      <xdr:nvSpPr>
        <xdr:cNvPr id="40" name="Line 26"/>
        <xdr:cNvSpPr>
          <a:spLocks/>
        </xdr:cNvSpPr>
      </xdr:nvSpPr>
      <xdr:spPr>
        <a:xfrm>
          <a:off x="209550" y="41271825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214</xdr:row>
      <xdr:rowOff>38100</xdr:rowOff>
    </xdr:from>
    <xdr:to>
      <xdr:col>4</xdr:col>
      <xdr:colOff>0</xdr:colOff>
      <xdr:row>214</xdr:row>
      <xdr:rowOff>38100</xdr:rowOff>
    </xdr:to>
    <xdr:sp>
      <xdr:nvSpPr>
        <xdr:cNvPr id="41" name="Line 27"/>
        <xdr:cNvSpPr>
          <a:spLocks/>
        </xdr:cNvSpPr>
      </xdr:nvSpPr>
      <xdr:spPr>
        <a:xfrm>
          <a:off x="209550" y="40900350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248</xdr:row>
      <xdr:rowOff>9525</xdr:rowOff>
    </xdr:from>
    <xdr:to>
      <xdr:col>4</xdr:col>
      <xdr:colOff>0</xdr:colOff>
      <xdr:row>248</xdr:row>
      <xdr:rowOff>9525</xdr:rowOff>
    </xdr:to>
    <xdr:sp>
      <xdr:nvSpPr>
        <xdr:cNvPr id="42" name="Line 28"/>
        <xdr:cNvSpPr>
          <a:spLocks/>
        </xdr:cNvSpPr>
      </xdr:nvSpPr>
      <xdr:spPr>
        <a:xfrm>
          <a:off x="4495800" y="473487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249</xdr:row>
      <xdr:rowOff>38100</xdr:rowOff>
    </xdr:from>
    <xdr:to>
      <xdr:col>4</xdr:col>
      <xdr:colOff>0</xdr:colOff>
      <xdr:row>249</xdr:row>
      <xdr:rowOff>38100</xdr:rowOff>
    </xdr:to>
    <xdr:sp>
      <xdr:nvSpPr>
        <xdr:cNvPr id="43" name="Line 29"/>
        <xdr:cNvSpPr>
          <a:spLocks/>
        </xdr:cNvSpPr>
      </xdr:nvSpPr>
      <xdr:spPr>
        <a:xfrm>
          <a:off x="4495800" y="4756785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249</xdr:row>
      <xdr:rowOff>57150</xdr:rowOff>
    </xdr:from>
    <xdr:to>
      <xdr:col>4</xdr:col>
      <xdr:colOff>0</xdr:colOff>
      <xdr:row>249</xdr:row>
      <xdr:rowOff>57150</xdr:rowOff>
    </xdr:to>
    <xdr:sp>
      <xdr:nvSpPr>
        <xdr:cNvPr id="44" name="Line 30"/>
        <xdr:cNvSpPr>
          <a:spLocks/>
        </xdr:cNvSpPr>
      </xdr:nvSpPr>
      <xdr:spPr>
        <a:xfrm>
          <a:off x="4495800" y="4758690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267</xdr:row>
      <xdr:rowOff>28575</xdr:rowOff>
    </xdr:from>
    <xdr:to>
      <xdr:col>4</xdr:col>
      <xdr:colOff>0</xdr:colOff>
      <xdr:row>267</xdr:row>
      <xdr:rowOff>28575</xdr:rowOff>
    </xdr:to>
    <xdr:sp>
      <xdr:nvSpPr>
        <xdr:cNvPr id="45" name="Line 32"/>
        <xdr:cNvSpPr>
          <a:spLocks/>
        </xdr:cNvSpPr>
      </xdr:nvSpPr>
      <xdr:spPr>
        <a:xfrm>
          <a:off x="209550" y="50987325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265</xdr:row>
      <xdr:rowOff>38100</xdr:rowOff>
    </xdr:from>
    <xdr:to>
      <xdr:col>4</xdr:col>
      <xdr:colOff>0</xdr:colOff>
      <xdr:row>265</xdr:row>
      <xdr:rowOff>38100</xdr:rowOff>
    </xdr:to>
    <xdr:sp>
      <xdr:nvSpPr>
        <xdr:cNvPr id="46" name="Line 33"/>
        <xdr:cNvSpPr>
          <a:spLocks/>
        </xdr:cNvSpPr>
      </xdr:nvSpPr>
      <xdr:spPr>
        <a:xfrm>
          <a:off x="209550" y="50615850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271</xdr:row>
      <xdr:rowOff>9525</xdr:rowOff>
    </xdr:from>
    <xdr:to>
      <xdr:col>4</xdr:col>
      <xdr:colOff>0</xdr:colOff>
      <xdr:row>271</xdr:row>
      <xdr:rowOff>9525</xdr:rowOff>
    </xdr:to>
    <xdr:sp>
      <xdr:nvSpPr>
        <xdr:cNvPr id="47" name="Line 34"/>
        <xdr:cNvSpPr>
          <a:spLocks/>
        </xdr:cNvSpPr>
      </xdr:nvSpPr>
      <xdr:spPr>
        <a:xfrm>
          <a:off x="4495800" y="517302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272</xdr:row>
      <xdr:rowOff>38100</xdr:rowOff>
    </xdr:from>
    <xdr:to>
      <xdr:col>4</xdr:col>
      <xdr:colOff>0</xdr:colOff>
      <xdr:row>272</xdr:row>
      <xdr:rowOff>38100</xdr:rowOff>
    </xdr:to>
    <xdr:sp>
      <xdr:nvSpPr>
        <xdr:cNvPr id="48" name="Line 35"/>
        <xdr:cNvSpPr>
          <a:spLocks/>
        </xdr:cNvSpPr>
      </xdr:nvSpPr>
      <xdr:spPr>
        <a:xfrm>
          <a:off x="4495800" y="5194935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272</xdr:row>
      <xdr:rowOff>57150</xdr:rowOff>
    </xdr:from>
    <xdr:to>
      <xdr:col>4</xdr:col>
      <xdr:colOff>0</xdr:colOff>
      <xdr:row>272</xdr:row>
      <xdr:rowOff>57150</xdr:rowOff>
    </xdr:to>
    <xdr:sp>
      <xdr:nvSpPr>
        <xdr:cNvPr id="49" name="Line 36"/>
        <xdr:cNvSpPr>
          <a:spLocks/>
        </xdr:cNvSpPr>
      </xdr:nvSpPr>
      <xdr:spPr>
        <a:xfrm>
          <a:off x="4495800" y="5196840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19050</xdr:colOff>
      <xdr:row>282</xdr:row>
      <xdr:rowOff>76200</xdr:rowOff>
    </xdr:from>
    <xdr:to>
      <xdr:col>4</xdr:col>
      <xdr:colOff>19050</xdr:colOff>
      <xdr:row>282</xdr:row>
      <xdr:rowOff>76200</xdr:rowOff>
    </xdr:to>
    <xdr:sp>
      <xdr:nvSpPr>
        <xdr:cNvPr id="50" name="Line 38"/>
        <xdr:cNvSpPr>
          <a:spLocks/>
        </xdr:cNvSpPr>
      </xdr:nvSpPr>
      <xdr:spPr>
        <a:xfrm>
          <a:off x="228600" y="53892450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280</xdr:row>
      <xdr:rowOff>38100</xdr:rowOff>
    </xdr:from>
    <xdr:to>
      <xdr:col>4</xdr:col>
      <xdr:colOff>0</xdr:colOff>
      <xdr:row>280</xdr:row>
      <xdr:rowOff>38100</xdr:rowOff>
    </xdr:to>
    <xdr:sp>
      <xdr:nvSpPr>
        <xdr:cNvPr id="51" name="Line 39"/>
        <xdr:cNvSpPr>
          <a:spLocks/>
        </xdr:cNvSpPr>
      </xdr:nvSpPr>
      <xdr:spPr>
        <a:xfrm>
          <a:off x="209550" y="53473350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289</xdr:row>
      <xdr:rowOff>9525</xdr:rowOff>
    </xdr:from>
    <xdr:to>
      <xdr:col>4</xdr:col>
      <xdr:colOff>0</xdr:colOff>
      <xdr:row>289</xdr:row>
      <xdr:rowOff>9525</xdr:rowOff>
    </xdr:to>
    <xdr:sp>
      <xdr:nvSpPr>
        <xdr:cNvPr id="52" name="Line 40"/>
        <xdr:cNvSpPr>
          <a:spLocks/>
        </xdr:cNvSpPr>
      </xdr:nvSpPr>
      <xdr:spPr>
        <a:xfrm>
          <a:off x="4495800" y="551592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290</xdr:row>
      <xdr:rowOff>38100</xdr:rowOff>
    </xdr:from>
    <xdr:to>
      <xdr:col>4</xdr:col>
      <xdr:colOff>0</xdr:colOff>
      <xdr:row>290</xdr:row>
      <xdr:rowOff>38100</xdr:rowOff>
    </xdr:to>
    <xdr:sp>
      <xdr:nvSpPr>
        <xdr:cNvPr id="53" name="Line 41"/>
        <xdr:cNvSpPr>
          <a:spLocks/>
        </xdr:cNvSpPr>
      </xdr:nvSpPr>
      <xdr:spPr>
        <a:xfrm>
          <a:off x="4495800" y="5537835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290</xdr:row>
      <xdr:rowOff>57150</xdr:rowOff>
    </xdr:from>
    <xdr:to>
      <xdr:col>4</xdr:col>
      <xdr:colOff>0</xdr:colOff>
      <xdr:row>290</xdr:row>
      <xdr:rowOff>57150</xdr:rowOff>
    </xdr:to>
    <xdr:sp>
      <xdr:nvSpPr>
        <xdr:cNvPr id="54" name="Line 42"/>
        <xdr:cNvSpPr>
          <a:spLocks/>
        </xdr:cNvSpPr>
      </xdr:nvSpPr>
      <xdr:spPr>
        <a:xfrm>
          <a:off x="4495800" y="5539740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299</xdr:row>
      <xdr:rowOff>28575</xdr:rowOff>
    </xdr:from>
    <xdr:to>
      <xdr:col>4</xdr:col>
      <xdr:colOff>0</xdr:colOff>
      <xdr:row>299</xdr:row>
      <xdr:rowOff>28575</xdr:rowOff>
    </xdr:to>
    <xdr:sp>
      <xdr:nvSpPr>
        <xdr:cNvPr id="55" name="Line 44"/>
        <xdr:cNvSpPr>
          <a:spLocks/>
        </xdr:cNvSpPr>
      </xdr:nvSpPr>
      <xdr:spPr>
        <a:xfrm>
          <a:off x="209550" y="57083325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297</xdr:row>
      <xdr:rowOff>38100</xdr:rowOff>
    </xdr:from>
    <xdr:to>
      <xdr:col>4</xdr:col>
      <xdr:colOff>0</xdr:colOff>
      <xdr:row>297</xdr:row>
      <xdr:rowOff>38100</xdr:rowOff>
    </xdr:to>
    <xdr:sp>
      <xdr:nvSpPr>
        <xdr:cNvPr id="56" name="Line 45"/>
        <xdr:cNvSpPr>
          <a:spLocks/>
        </xdr:cNvSpPr>
      </xdr:nvSpPr>
      <xdr:spPr>
        <a:xfrm>
          <a:off x="209550" y="56711850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303</xdr:row>
      <xdr:rowOff>9525</xdr:rowOff>
    </xdr:from>
    <xdr:to>
      <xdr:col>4</xdr:col>
      <xdr:colOff>0</xdr:colOff>
      <xdr:row>303</xdr:row>
      <xdr:rowOff>9525</xdr:rowOff>
    </xdr:to>
    <xdr:sp>
      <xdr:nvSpPr>
        <xdr:cNvPr id="57" name="Line 46"/>
        <xdr:cNvSpPr>
          <a:spLocks/>
        </xdr:cNvSpPr>
      </xdr:nvSpPr>
      <xdr:spPr>
        <a:xfrm>
          <a:off x="4495800" y="578262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304</xdr:row>
      <xdr:rowOff>38100</xdr:rowOff>
    </xdr:from>
    <xdr:to>
      <xdr:col>4</xdr:col>
      <xdr:colOff>0</xdr:colOff>
      <xdr:row>304</xdr:row>
      <xdr:rowOff>38100</xdr:rowOff>
    </xdr:to>
    <xdr:sp>
      <xdr:nvSpPr>
        <xdr:cNvPr id="58" name="Line 47"/>
        <xdr:cNvSpPr>
          <a:spLocks/>
        </xdr:cNvSpPr>
      </xdr:nvSpPr>
      <xdr:spPr>
        <a:xfrm>
          <a:off x="4495800" y="5804535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304</xdr:row>
      <xdr:rowOff>57150</xdr:rowOff>
    </xdr:from>
    <xdr:to>
      <xdr:col>4</xdr:col>
      <xdr:colOff>0</xdr:colOff>
      <xdr:row>304</xdr:row>
      <xdr:rowOff>57150</xdr:rowOff>
    </xdr:to>
    <xdr:sp>
      <xdr:nvSpPr>
        <xdr:cNvPr id="59" name="Line 48"/>
        <xdr:cNvSpPr>
          <a:spLocks/>
        </xdr:cNvSpPr>
      </xdr:nvSpPr>
      <xdr:spPr>
        <a:xfrm>
          <a:off x="4495800" y="5806440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319</xdr:row>
      <xdr:rowOff>28575</xdr:rowOff>
    </xdr:from>
    <xdr:to>
      <xdr:col>4</xdr:col>
      <xdr:colOff>0</xdr:colOff>
      <xdr:row>319</xdr:row>
      <xdr:rowOff>28575</xdr:rowOff>
    </xdr:to>
    <xdr:sp>
      <xdr:nvSpPr>
        <xdr:cNvPr id="60" name="Line 50"/>
        <xdr:cNvSpPr>
          <a:spLocks/>
        </xdr:cNvSpPr>
      </xdr:nvSpPr>
      <xdr:spPr>
        <a:xfrm>
          <a:off x="209550" y="60893325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317</xdr:row>
      <xdr:rowOff>38100</xdr:rowOff>
    </xdr:from>
    <xdr:to>
      <xdr:col>4</xdr:col>
      <xdr:colOff>0</xdr:colOff>
      <xdr:row>317</xdr:row>
      <xdr:rowOff>38100</xdr:rowOff>
    </xdr:to>
    <xdr:sp>
      <xdr:nvSpPr>
        <xdr:cNvPr id="61" name="Line 51"/>
        <xdr:cNvSpPr>
          <a:spLocks/>
        </xdr:cNvSpPr>
      </xdr:nvSpPr>
      <xdr:spPr>
        <a:xfrm>
          <a:off x="209550" y="60521850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328</xdr:row>
      <xdr:rowOff>9525</xdr:rowOff>
    </xdr:from>
    <xdr:to>
      <xdr:col>4</xdr:col>
      <xdr:colOff>0</xdr:colOff>
      <xdr:row>328</xdr:row>
      <xdr:rowOff>9525</xdr:rowOff>
    </xdr:to>
    <xdr:sp>
      <xdr:nvSpPr>
        <xdr:cNvPr id="62" name="Line 52"/>
        <xdr:cNvSpPr>
          <a:spLocks/>
        </xdr:cNvSpPr>
      </xdr:nvSpPr>
      <xdr:spPr>
        <a:xfrm>
          <a:off x="4495800" y="625887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329</xdr:row>
      <xdr:rowOff>38100</xdr:rowOff>
    </xdr:from>
    <xdr:to>
      <xdr:col>4</xdr:col>
      <xdr:colOff>0</xdr:colOff>
      <xdr:row>329</xdr:row>
      <xdr:rowOff>38100</xdr:rowOff>
    </xdr:to>
    <xdr:sp>
      <xdr:nvSpPr>
        <xdr:cNvPr id="63" name="Line 53"/>
        <xdr:cNvSpPr>
          <a:spLocks/>
        </xdr:cNvSpPr>
      </xdr:nvSpPr>
      <xdr:spPr>
        <a:xfrm>
          <a:off x="4495800" y="6280785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329</xdr:row>
      <xdr:rowOff>57150</xdr:rowOff>
    </xdr:from>
    <xdr:to>
      <xdr:col>4</xdr:col>
      <xdr:colOff>0</xdr:colOff>
      <xdr:row>329</xdr:row>
      <xdr:rowOff>57150</xdr:rowOff>
    </xdr:to>
    <xdr:sp>
      <xdr:nvSpPr>
        <xdr:cNvPr id="64" name="Line 54"/>
        <xdr:cNvSpPr>
          <a:spLocks/>
        </xdr:cNvSpPr>
      </xdr:nvSpPr>
      <xdr:spPr>
        <a:xfrm>
          <a:off x="4495800" y="6282690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340</xdr:row>
      <xdr:rowOff>28575</xdr:rowOff>
    </xdr:from>
    <xdr:to>
      <xdr:col>4</xdr:col>
      <xdr:colOff>0</xdr:colOff>
      <xdr:row>340</xdr:row>
      <xdr:rowOff>28575</xdr:rowOff>
    </xdr:to>
    <xdr:sp>
      <xdr:nvSpPr>
        <xdr:cNvPr id="65" name="Line 56"/>
        <xdr:cNvSpPr>
          <a:spLocks/>
        </xdr:cNvSpPr>
      </xdr:nvSpPr>
      <xdr:spPr>
        <a:xfrm>
          <a:off x="209550" y="64893825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338</xdr:row>
      <xdr:rowOff>38100</xdr:rowOff>
    </xdr:from>
    <xdr:to>
      <xdr:col>4</xdr:col>
      <xdr:colOff>0</xdr:colOff>
      <xdr:row>338</xdr:row>
      <xdr:rowOff>38100</xdr:rowOff>
    </xdr:to>
    <xdr:sp>
      <xdr:nvSpPr>
        <xdr:cNvPr id="66" name="Line 57"/>
        <xdr:cNvSpPr>
          <a:spLocks/>
        </xdr:cNvSpPr>
      </xdr:nvSpPr>
      <xdr:spPr>
        <a:xfrm>
          <a:off x="209550" y="64522350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342</xdr:row>
      <xdr:rowOff>9525</xdr:rowOff>
    </xdr:from>
    <xdr:to>
      <xdr:col>4</xdr:col>
      <xdr:colOff>0</xdr:colOff>
      <xdr:row>342</xdr:row>
      <xdr:rowOff>9525</xdr:rowOff>
    </xdr:to>
    <xdr:sp>
      <xdr:nvSpPr>
        <xdr:cNvPr id="67" name="Line 58"/>
        <xdr:cNvSpPr>
          <a:spLocks/>
        </xdr:cNvSpPr>
      </xdr:nvSpPr>
      <xdr:spPr>
        <a:xfrm>
          <a:off x="4495800" y="652557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343</xdr:row>
      <xdr:rowOff>38100</xdr:rowOff>
    </xdr:from>
    <xdr:to>
      <xdr:col>4</xdr:col>
      <xdr:colOff>0</xdr:colOff>
      <xdr:row>343</xdr:row>
      <xdr:rowOff>38100</xdr:rowOff>
    </xdr:to>
    <xdr:sp>
      <xdr:nvSpPr>
        <xdr:cNvPr id="68" name="Line 59"/>
        <xdr:cNvSpPr>
          <a:spLocks/>
        </xdr:cNvSpPr>
      </xdr:nvSpPr>
      <xdr:spPr>
        <a:xfrm>
          <a:off x="4495800" y="6547485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343</xdr:row>
      <xdr:rowOff>57150</xdr:rowOff>
    </xdr:from>
    <xdr:to>
      <xdr:col>4</xdr:col>
      <xdr:colOff>0</xdr:colOff>
      <xdr:row>343</xdr:row>
      <xdr:rowOff>57150</xdr:rowOff>
    </xdr:to>
    <xdr:sp>
      <xdr:nvSpPr>
        <xdr:cNvPr id="69" name="Line 60"/>
        <xdr:cNvSpPr>
          <a:spLocks/>
        </xdr:cNvSpPr>
      </xdr:nvSpPr>
      <xdr:spPr>
        <a:xfrm>
          <a:off x="4495800" y="6549390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354</xdr:row>
      <xdr:rowOff>28575</xdr:rowOff>
    </xdr:from>
    <xdr:to>
      <xdr:col>4</xdr:col>
      <xdr:colOff>0</xdr:colOff>
      <xdr:row>354</xdr:row>
      <xdr:rowOff>28575</xdr:rowOff>
    </xdr:to>
    <xdr:sp>
      <xdr:nvSpPr>
        <xdr:cNvPr id="70" name="Line 62"/>
        <xdr:cNvSpPr>
          <a:spLocks/>
        </xdr:cNvSpPr>
      </xdr:nvSpPr>
      <xdr:spPr>
        <a:xfrm>
          <a:off x="209550" y="67560825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352</xdr:row>
      <xdr:rowOff>38100</xdr:rowOff>
    </xdr:from>
    <xdr:to>
      <xdr:col>4</xdr:col>
      <xdr:colOff>0</xdr:colOff>
      <xdr:row>352</xdr:row>
      <xdr:rowOff>38100</xdr:rowOff>
    </xdr:to>
    <xdr:sp>
      <xdr:nvSpPr>
        <xdr:cNvPr id="71" name="Line 63"/>
        <xdr:cNvSpPr>
          <a:spLocks/>
        </xdr:cNvSpPr>
      </xdr:nvSpPr>
      <xdr:spPr>
        <a:xfrm>
          <a:off x="209550" y="67189350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360</xdr:row>
      <xdr:rowOff>9525</xdr:rowOff>
    </xdr:from>
    <xdr:to>
      <xdr:col>4</xdr:col>
      <xdr:colOff>0</xdr:colOff>
      <xdr:row>360</xdr:row>
      <xdr:rowOff>9525</xdr:rowOff>
    </xdr:to>
    <xdr:sp>
      <xdr:nvSpPr>
        <xdr:cNvPr id="72" name="Line 64"/>
        <xdr:cNvSpPr>
          <a:spLocks/>
        </xdr:cNvSpPr>
      </xdr:nvSpPr>
      <xdr:spPr>
        <a:xfrm>
          <a:off x="4495800" y="686847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361</xdr:row>
      <xdr:rowOff>38100</xdr:rowOff>
    </xdr:from>
    <xdr:to>
      <xdr:col>4</xdr:col>
      <xdr:colOff>0</xdr:colOff>
      <xdr:row>361</xdr:row>
      <xdr:rowOff>38100</xdr:rowOff>
    </xdr:to>
    <xdr:sp>
      <xdr:nvSpPr>
        <xdr:cNvPr id="73" name="Line 65"/>
        <xdr:cNvSpPr>
          <a:spLocks/>
        </xdr:cNvSpPr>
      </xdr:nvSpPr>
      <xdr:spPr>
        <a:xfrm>
          <a:off x="4495800" y="6890385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361</xdr:row>
      <xdr:rowOff>57150</xdr:rowOff>
    </xdr:from>
    <xdr:to>
      <xdr:col>4</xdr:col>
      <xdr:colOff>0</xdr:colOff>
      <xdr:row>361</xdr:row>
      <xdr:rowOff>57150</xdr:rowOff>
    </xdr:to>
    <xdr:sp>
      <xdr:nvSpPr>
        <xdr:cNvPr id="74" name="Line 66"/>
        <xdr:cNvSpPr>
          <a:spLocks/>
        </xdr:cNvSpPr>
      </xdr:nvSpPr>
      <xdr:spPr>
        <a:xfrm>
          <a:off x="4495800" y="6892290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372</xdr:row>
      <xdr:rowOff>28575</xdr:rowOff>
    </xdr:from>
    <xdr:to>
      <xdr:col>4</xdr:col>
      <xdr:colOff>0</xdr:colOff>
      <xdr:row>372</xdr:row>
      <xdr:rowOff>28575</xdr:rowOff>
    </xdr:to>
    <xdr:sp>
      <xdr:nvSpPr>
        <xdr:cNvPr id="75" name="Line 68"/>
        <xdr:cNvSpPr>
          <a:spLocks/>
        </xdr:cNvSpPr>
      </xdr:nvSpPr>
      <xdr:spPr>
        <a:xfrm>
          <a:off x="209550" y="70989825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370</xdr:row>
      <xdr:rowOff>38100</xdr:rowOff>
    </xdr:from>
    <xdr:to>
      <xdr:col>4</xdr:col>
      <xdr:colOff>0</xdr:colOff>
      <xdr:row>370</xdr:row>
      <xdr:rowOff>38100</xdr:rowOff>
    </xdr:to>
    <xdr:sp>
      <xdr:nvSpPr>
        <xdr:cNvPr id="76" name="Line 69"/>
        <xdr:cNvSpPr>
          <a:spLocks/>
        </xdr:cNvSpPr>
      </xdr:nvSpPr>
      <xdr:spPr>
        <a:xfrm>
          <a:off x="209550" y="70618350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393</xdr:row>
      <xdr:rowOff>9525</xdr:rowOff>
    </xdr:from>
    <xdr:to>
      <xdr:col>4</xdr:col>
      <xdr:colOff>0</xdr:colOff>
      <xdr:row>393</xdr:row>
      <xdr:rowOff>9525</xdr:rowOff>
    </xdr:to>
    <xdr:sp>
      <xdr:nvSpPr>
        <xdr:cNvPr id="77" name="Line 70"/>
        <xdr:cNvSpPr>
          <a:spLocks/>
        </xdr:cNvSpPr>
      </xdr:nvSpPr>
      <xdr:spPr>
        <a:xfrm>
          <a:off x="4495800" y="749712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394</xdr:row>
      <xdr:rowOff>38100</xdr:rowOff>
    </xdr:from>
    <xdr:to>
      <xdr:col>4</xdr:col>
      <xdr:colOff>0</xdr:colOff>
      <xdr:row>394</xdr:row>
      <xdr:rowOff>38100</xdr:rowOff>
    </xdr:to>
    <xdr:sp>
      <xdr:nvSpPr>
        <xdr:cNvPr id="78" name="Line 71"/>
        <xdr:cNvSpPr>
          <a:spLocks/>
        </xdr:cNvSpPr>
      </xdr:nvSpPr>
      <xdr:spPr>
        <a:xfrm>
          <a:off x="4495800" y="7519035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394</xdr:row>
      <xdr:rowOff>57150</xdr:rowOff>
    </xdr:from>
    <xdr:to>
      <xdr:col>4</xdr:col>
      <xdr:colOff>0</xdr:colOff>
      <xdr:row>394</xdr:row>
      <xdr:rowOff>57150</xdr:rowOff>
    </xdr:to>
    <xdr:sp>
      <xdr:nvSpPr>
        <xdr:cNvPr id="79" name="Line 72"/>
        <xdr:cNvSpPr>
          <a:spLocks/>
        </xdr:cNvSpPr>
      </xdr:nvSpPr>
      <xdr:spPr>
        <a:xfrm>
          <a:off x="4495800" y="7520940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394"/>
  <sheetViews>
    <sheetView tabSelected="1" zoomScalePageLayoutView="0" workbookViewId="0" topLeftCell="A349">
      <selection activeCell="B349" sqref="B349:D349"/>
    </sheetView>
  </sheetViews>
  <sheetFormatPr defaultColWidth="11.421875" defaultRowHeight="15"/>
  <cols>
    <col min="1" max="1" width="3.140625" style="0" customWidth="1"/>
    <col min="2" max="2" width="52.8515625" style="0" bestFit="1" customWidth="1"/>
    <col min="4" max="4" width="17.00390625" style="0" bestFit="1" customWidth="1"/>
    <col min="5" max="5" width="14.28125" style="0" customWidth="1"/>
    <col min="7" max="8" width="13.00390625" style="0" bestFit="1" customWidth="1"/>
  </cols>
  <sheetData>
    <row r="4" ht="15">
      <c r="C4" s="1" t="s">
        <v>0</v>
      </c>
    </row>
    <row r="5" ht="15">
      <c r="C5" s="2" t="s">
        <v>1</v>
      </c>
    </row>
    <row r="6" ht="15">
      <c r="C6" s="2" t="s">
        <v>2</v>
      </c>
    </row>
    <row r="8" ht="15">
      <c r="B8" s="3" t="s">
        <v>3</v>
      </c>
    </row>
    <row r="9" ht="15">
      <c r="B9" s="3" t="s">
        <v>3</v>
      </c>
    </row>
    <row r="10" ht="15">
      <c r="B10" s="3" t="s">
        <v>4</v>
      </c>
    </row>
    <row r="11" ht="15">
      <c r="B11" s="3" t="s">
        <v>5</v>
      </c>
    </row>
    <row r="12" spans="2:4" ht="15">
      <c r="B12" s="4" t="s">
        <v>6</v>
      </c>
      <c r="D12" s="5">
        <v>1157107050.7</v>
      </c>
    </row>
    <row r="13" spans="2:4" ht="15">
      <c r="B13" s="4" t="s">
        <v>7</v>
      </c>
      <c r="D13" s="5">
        <v>1230419412</v>
      </c>
    </row>
    <row r="14" spans="2:7" ht="15">
      <c r="B14" s="3" t="s">
        <v>8</v>
      </c>
      <c r="E14" s="14">
        <f>+D12+D13</f>
        <v>2387526462.7</v>
      </c>
      <c r="G14" s="6"/>
    </row>
    <row r="15" ht="15">
      <c r="B15" s="3" t="s">
        <v>3</v>
      </c>
    </row>
    <row r="16" ht="15">
      <c r="B16" s="3" t="s">
        <v>3</v>
      </c>
    </row>
    <row r="17" ht="15">
      <c r="B17" s="3" t="s">
        <v>9</v>
      </c>
    </row>
    <row r="18" spans="2:4" ht="15">
      <c r="B18" s="4" t="s">
        <v>10</v>
      </c>
      <c r="D18" s="5">
        <v>1148289.76</v>
      </c>
    </row>
    <row r="19" spans="2:4" ht="15">
      <c r="B19" s="4" t="s">
        <v>11</v>
      </c>
      <c r="D19" s="5">
        <v>521444170.72</v>
      </c>
    </row>
    <row r="20" spans="2:4" ht="15">
      <c r="B20" s="4" t="s">
        <v>12</v>
      </c>
      <c r="D20" s="5">
        <v>5430765.99</v>
      </c>
    </row>
    <row r="21" spans="2:4" ht="15">
      <c r="B21" s="4" t="s">
        <v>13</v>
      </c>
      <c r="D21" s="5">
        <v>84336114.2</v>
      </c>
    </row>
    <row r="22" spans="2:4" ht="15">
      <c r="B22" s="4" t="s">
        <v>14</v>
      </c>
      <c r="D22" s="5">
        <v>933751524.67</v>
      </c>
    </row>
    <row r="23" spans="2:4" ht="15">
      <c r="B23" s="4" t="s">
        <v>15</v>
      </c>
      <c r="D23" s="5">
        <v>-168293866.56</v>
      </c>
    </row>
    <row r="24" spans="2:7" ht="15">
      <c r="B24" s="3" t="s">
        <v>16</v>
      </c>
      <c r="E24" s="14">
        <f>+D18+D19+D20+D21+D22+D23</f>
        <v>1377816998.7800002</v>
      </c>
      <c r="G24" s="6"/>
    </row>
    <row r="25" ht="15">
      <c r="B25" s="3" t="s">
        <v>3</v>
      </c>
    </row>
    <row r="26" ht="15">
      <c r="B26" s="3" t="s">
        <v>3</v>
      </c>
    </row>
    <row r="27" ht="15">
      <c r="B27" s="3" t="s">
        <v>17</v>
      </c>
    </row>
    <row r="28" spans="2:4" ht="15">
      <c r="B28" s="4" t="s">
        <v>18</v>
      </c>
      <c r="D28" s="5">
        <v>114738590</v>
      </c>
    </row>
    <row r="29" spans="2:4" ht="15">
      <c r="B29" s="4" t="s">
        <v>19</v>
      </c>
      <c r="D29" s="5">
        <v>525886628.83</v>
      </c>
    </row>
    <row r="30" spans="2:4" ht="15">
      <c r="B30" s="4" t="s">
        <v>20</v>
      </c>
      <c r="D30" s="5">
        <v>261991789.4</v>
      </c>
    </row>
    <row r="31" spans="2:4" ht="15">
      <c r="B31" s="4" t="s">
        <v>21</v>
      </c>
      <c r="D31" s="5">
        <v>104368200.22</v>
      </c>
    </row>
    <row r="32" spans="2:4" ht="15">
      <c r="B32" s="4" t="s">
        <v>22</v>
      </c>
      <c r="D32" s="5">
        <v>165990599.76</v>
      </c>
    </row>
    <row r="33" spans="2:4" ht="15">
      <c r="B33" s="4" t="s">
        <v>23</v>
      </c>
      <c r="D33" s="5">
        <v>3432459.84</v>
      </c>
    </row>
    <row r="34" spans="2:4" ht="15">
      <c r="B34" s="4" t="s">
        <v>24</v>
      </c>
      <c r="D34" s="5">
        <v>57119420.67</v>
      </c>
    </row>
    <row r="35" spans="2:8" ht="15">
      <c r="B35" s="4" t="s">
        <v>25</v>
      </c>
      <c r="D35" s="5">
        <v>38904838.34</v>
      </c>
      <c r="H35" s="6"/>
    </row>
    <row r="36" spans="2:4" ht="15">
      <c r="B36" s="3" t="s">
        <v>26</v>
      </c>
      <c r="D36" s="6">
        <f>SUM(D28:D35)</f>
        <v>1272432527.06</v>
      </c>
    </row>
    <row r="37" spans="2:4" ht="15">
      <c r="B37" s="4" t="s">
        <v>27</v>
      </c>
      <c r="D37" s="5">
        <v>-869211801.48</v>
      </c>
    </row>
    <row r="38" spans="2:4" ht="15">
      <c r="B38" s="4" t="s">
        <v>28</v>
      </c>
      <c r="D38" s="5">
        <v>2956141.83</v>
      </c>
    </row>
    <row r="39" spans="2:8" ht="15">
      <c r="B39" s="3" t="s">
        <v>29</v>
      </c>
      <c r="E39" s="14">
        <f>+D36+D37+D38</f>
        <v>406176867.4099999</v>
      </c>
      <c r="H39" s="6"/>
    </row>
    <row r="40" ht="15">
      <c r="B40" s="3" t="s">
        <v>3</v>
      </c>
    </row>
    <row r="41" ht="15">
      <c r="B41" s="3" t="s">
        <v>30</v>
      </c>
    </row>
    <row r="42" spans="2:4" ht="15">
      <c r="B42" s="4" t="s">
        <v>31</v>
      </c>
      <c r="D42" s="5">
        <v>928590.68</v>
      </c>
    </row>
    <row r="43" spans="2:4" ht="15">
      <c r="B43" s="4" t="s">
        <v>32</v>
      </c>
      <c r="D43" s="5">
        <v>-695707.73</v>
      </c>
    </row>
    <row r="44" spans="2:5" ht="15">
      <c r="B44" s="3" t="s">
        <v>33</v>
      </c>
      <c r="E44" s="14">
        <f>+D42+D43</f>
        <v>232882.95000000007</v>
      </c>
    </row>
    <row r="45" ht="15">
      <c r="B45" s="3" t="s">
        <v>3</v>
      </c>
    </row>
    <row r="46" ht="15">
      <c r="B46" s="3" t="s">
        <v>34</v>
      </c>
    </row>
    <row r="47" spans="2:4" ht="15">
      <c r="B47" s="4" t="s">
        <v>35</v>
      </c>
      <c r="D47" s="13">
        <v>7002407.82</v>
      </c>
    </row>
    <row r="48" spans="2:5" ht="15.75" thickBot="1">
      <c r="B48" s="15" t="s">
        <v>57</v>
      </c>
      <c r="C48" s="9"/>
      <c r="D48" s="16"/>
      <c r="E48" s="17">
        <f>+D47</f>
        <v>7002407.82</v>
      </c>
    </row>
    <row r="49" spans="2:5" ht="15">
      <c r="B49" s="15"/>
      <c r="C49" s="9"/>
      <c r="D49" s="16"/>
      <c r="E49" s="18"/>
    </row>
    <row r="50" spans="2:5" ht="15.75" thickBot="1">
      <c r="B50" s="3" t="s">
        <v>36</v>
      </c>
      <c r="E50" s="7">
        <f>+E14+E24+E39+E44+E48</f>
        <v>4178755619.66</v>
      </c>
    </row>
    <row r="51" ht="15.75" thickTop="1">
      <c r="B51" s="3" t="s">
        <v>3</v>
      </c>
    </row>
    <row r="52" ht="15">
      <c r="B52" s="3" t="s">
        <v>3</v>
      </c>
    </row>
    <row r="54" ht="15">
      <c r="C54" s="1" t="s">
        <v>0</v>
      </c>
    </row>
    <row r="55" ht="15">
      <c r="C55" s="2" t="s">
        <v>1</v>
      </c>
    </row>
    <row r="56" ht="15">
      <c r="C56" s="2" t="s">
        <v>2</v>
      </c>
    </row>
    <row r="58" ht="15">
      <c r="B58" s="3" t="s">
        <v>3</v>
      </c>
    </row>
    <row r="59" ht="15">
      <c r="B59" s="3" t="s">
        <v>37</v>
      </c>
    </row>
    <row r="60" spans="2:4" ht="15">
      <c r="B60" s="4" t="s">
        <v>38</v>
      </c>
      <c r="D60" s="5">
        <v>571286784.12</v>
      </c>
    </row>
    <row r="61" spans="2:4" ht="15">
      <c r="B61" s="4" t="s">
        <v>39</v>
      </c>
      <c r="D61" s="5">
        <v>38552702.72</v>
      </c>
    </row>
    <row r="62" spans="2:5" ht="15.75" thickBot="1">
      <c r="B62" s="3" t="s">
        <v>40</v>
      </c>
      <c r="E62" s="8">
        <f>+D60+D61</f>
        <v>609839486.84</v>
      </c>
    </row>
    <row r="63" ht="15">
      <c r="B63" s="3" t="s">
        <v>3</v>
      </c>
    </row>
    <row r="64" ht="15">
      <c r="B64" s="3" t="s">
        <v>41</v>
      </c>
    </row>
    <row r="65" spans="2:4" ht="15">
      <c r="B65" s="4" t="s">
        <v>42</v>
      </c>
      <c r="D65" s="5">
        <v>601734417.74</v>
      </c>
    </row>
    <row r="66" spans="2:4" ht="15">
      <c r="B66" s="4" t="s">
        <v>43</v>
      </c>
      <c r="D66" s="5">
        <v>1061710566.86</v>
      </c>
    </row>
    <row r="67" spans="2:4" ht="15">
      <c r="B67" s="4" t="s">
        <v>44</v>
      </c>
      <c r="D67" s="5">
        <v>-25730269.72</v>
      </c>
    </row>
    <row r="68" spans="2:7" ht="15">
      <c r="B68" s="3" t="s">
        <v>45</v>
      </c>
      <c r="E68" s="14">
        <f>+D65+D66+D67</f>
        <v>1637714714.8799999</v>
      </c>
      <c r="G68" s="6"/>
    </row>
    <row r="69" ht="15">
      <c r="B69" s="3" t="s">
        <v>3</v>
      </c>
    </row>
    <row r="70" spans="2:4" ht="15">
      <c r="B70" s="4" t="s">
        <v>46</v>
      </c>
      <c r="D70" s="5">
        <v>1943142995.16</v>
      </c>
    </row>
    <row r="71" spans="2:4" ht="15">
      <c r="B71" s="4" t="s">
        <v>47</v>
      </c>
      <c r="D71" s="5">
        <v>-11941577.22</v>
      </c>
    </row>
    <row r="72" spans="2:7" ht="15.75" thickBot="1">
      <c r="B72" s="3" t="s">
        <v>48</v>
      </c>
      <c r="E72" s="8">
        <f>+D70+D71</f>
        <v>1931201417.94</v>
      </c>
      <c r="G72" s="6"/>
    </row>
    <row r="73" ht="15">
      <c r="B73" s="3" t="s">
        <v>3</v>
      </c>
    </row>
    <row r="74" spans="2:7" ht="15.75" thickBot="1">
      <c r="B74" s="3" t="s">
        <v>49</v>
      </c>
      <c r="E74" s="8">
        <f>+E68+E72</f>
        <v>3568916132.8199997</v>
      </c>
      <c r="G74" s="6"/>
    </row>
    <row r="75" ht="15">
      <c r="B75" s="3" t="s">
        <v>3</v>
      </c>
    </row>
    <row r="76" spans="2:5" ht="15.75" thickBot="1">
      <c r="B76" s="3" t="s">
        <v>50</v>
      </c>
      <c r="E76" s="7">
        <f>+E62+E74</f>
        <v>4178755619.66</v>
      </c>
    </row>
    <row r="77" ht="15.75" thickTop="1">
      <c r="B77" s="3" t="s">
        <v>3</v>
      </c>
    </row>
    <row r="79" spans="2:3" ht="15">
      <c r="B79" t="s">
        <v>55</v>
      </c>
      <c r="C79" t="s">
        <v>56</v>
      </c>
    </row>
    <row r="80" spans="2:4" ht="15">
      <c r="B80" s="9" t="s">
        <v>51</v>
      </c>
      <c r="D80" s="10" t="s">
        <v>53</v>
      </c>
    </row>
    <row r="81" spans="2:4" ht="15">
      <c r="B81" s="11" t="s">
        <v>52</v>
      </c>
      <c r="D81" s="12" t="s">
        <v>54</v>
      </c>
    </row>
    <row r="82" ht="15">
      <c r="D82" s="11"/>
    </row>
    <row r="106" spans="2:4" ht="15">
      <c r="B106" s="19" t="s">
        <v>58</v>
      </c>
      <c r="C106" s="19"/>
      <c r="D106" s="19"/>
    </row>
    <row r="107" spans="2:4" ht="15">
      <c r="B107" s="20" t="s">
        <v>59</v>
      </c>
      <c r="C107" s="20"/>
      <c r="D107" s="20"/>
    </row>
    <row r="109" spans="2:4" ht="15">
      <c r="B109" s="20" t="s">
        <v>6</v>
      </c>
      <c r="C109" s="20"/>
      <c r="D109" s="20"/>
    </row>
    <row r="110" spans="2:4" ht="15">
      <c r="B110" s="21" t="s">
        <v>2</v>
      </c>
      <c r="C110" s="21"/>
      <c r="D110" s="21"/>
    </row>
    <row r="112" spans="2:4" ht="15">
      <c r="B112" s="9" t="s">
        <v>60</v>
      </c>
      <c r="C112" s="9"/>
      <c r="D112" s="22" t="s">
        <v>61</v>
      </c>
    </row>
    <row r="114" spans="2:4" ht="15">
      <c r="B114" s="4" t="s">
        <v>62</v>
      </c>
      <c r="D114" s="5">
        <v>50000</v>
      </c>
    </row>
    <row r="115" spans="2:4" ht="15">
      <c r="B115" s="4" t="s">
        <v>63</v>
      </c>
      <c r="D115" s="5">
        <v>25000</v>
      </c>
    </row>
    <row r="116" spans="2:4" ht="15">
      <c r="B116" s="4" t="s">
        <v>64</v>
      </c>
      <c r="D116" s="5">
        <v>200000</v>
      </c>
    </row>
    <row r="117" spans="2:4" ht="15">
      <c r="B117" s="4" t="s">
        <v>65</v>
      </c>
      <c r="D117" s="5">
        <v>812765244.95</v>
      </c>
    </row>
    <row r="118" spans="2:4" ht="15">
      <c r="B118" s="4" t="s">
        <v>66</v>
      </c>
      <c r="D118" s="5">
        <v>299646979.59</v>
      </c>
    </row>
    <row r="119" spans="2:4" ht="15">
      <c r="B119" s="4" t="s">
        <v>67</v>
      </c>
      <c r="D119" s="5">
        <v>44419826.16</v>
      </c>
    </row>
    <row r="120" spans="2:4" ht="15.75" thickBot="1">
      <c r="B120" s="3" t="s">
        <v>68</v>
      </c>
      <c r="D120" s="23">
        <f>SUM(D114:D119)</f>
        <v>1157107050.7</v>
      </c>
    </row>
    <row r="121" ht="15.75" thickTop="1">
      <c r="D121" s="6"/>
    </row>
    <row r="122" ht="15">
      <c r="D122" s="6"/>
    </row>
    <row r="123" ht="15">
      <c r="D123" s="6"/>
    </row>
    <row r="124" ht="15">
      <c r="D124" s="6"/>
    </row>
    <row r="125" ht="15">
      <c r="D125" s="6"/>
    </row>
    <row r="127" spans="2:4" ht="15">
      <c r="B127" s="19" t="s">
        <v>58</v>
      </c>
      <c r="C127" s="19"/>
      <c r="D127" s="19"/>
    </row>
    <row r="128" spans="2:4" ht="15">
      <c r="B128" s="20" t="s">
        <v>59</v>
      </c>
      <c r="C128" s="20"/>
      <c r="D128" s="20"/>
    </row>
    <row r="130" spans="2:4" ht="15">
      <c r="B130" s="20" t="s">
        <v>69</v>
      </c>
      <c r="C130" s="20"/>
      <c r="D130" s="20"/>
    </row>
    <row r="131" spans="2:4" ht="15">
      <c r="B131" s="21" t="s">
        <v>2</v>
      </c>
      <c r="C131" s="21"/>
      <c r="D131" s="21"/>
    </row>
    <row r="133" spans="2:4" ht="15">
      <c r="B133" s="9" t="s">
        <v>60</v>
      </c>
      <c r="D133" s="24" t="s">
        <v>61</v>
      </c>
    </row>
    <row r="135" spans="2:4" ht="15">
      <c r="B135" s="4" t="s">
        <v>70</v>
      </c>
      <c r="D135" s="5">
        <v>13500000</v>
      </c>
    </row>
    <row r="136" spans="2:4" ht="15">
      <c r="B136" s="4" t="s">
        <v>71</v>
      </c>
      <c r="D136" s="5">
        <v>28629170</v>
      </c>
    </row>
    <row r="137" spans="2:4" ht="15">
      <c r="B137" s="4" t="s">
        <v>72</v>
      </c>
      <c r="D137" s="5">
        <v>73768033.76</v>
      </c>
    </row>
    <row r="138" spans="2:4" ht="15">
      <c r="B138" s="4" t="s">
        <v>73</v>
      </c>
      <c r="D138" s="5">
        <v>50000000</v>
      </c>
    </row>
    <row r="139" spans="2:4" ht="15">
      <c r="B139" s="4" t="s">
        <v>74</v>
      </c>
      <c r="D139" s="5">
        <v>50000000</v>
      </c>
    </row>
    <row r="140" spans="2:4" ht="15">
      <c r="B140" s="4" t="s">
        <v>75</v>
      </c>
      <c r="D140" s="5">
        <v>100000000</v>
      </c>
    </row>
    <row r="141" spans="2:4" ht="15">
      <c r="B141" s="4" t="s">
        <v>76</v>
      </c>
      <c r="D141" s="5">
        <v>100000000</v>
      </c>
    </row>
    <row r="142" spans="2:4" ht="15">
      <c r="B142" s="4" t="s">
        <v>77</v>
      </c>
      <c r="D142" s="5">
        <v>100000000</v>
      </c>
    </row>
    <row r="143" spans="2:4" ht="15">
      <c r="B143" s="4" t="s">
        <v>78</v>
      </c>
      <c r="D143" s="5">
        <v>100000000</v>
      </c>
    </row>
    <row r="144" spans="2:4" ht="15">
      <c r="B144" s="4" t="s">
        <v>79</v>
      </c>
      <c r="D144" s="5">
        <v>13000000</v>
      </c>
    </row>
    <row r="145" spans="2:4" ht="15">
      <c r="B145" s="4" t="s">
        <v>80</v>
      </c>
      <c r="D145" s="5">
        <v>100000000</v>
      </c>
    </row>
    <row r="146" spans="2:4" ht="15">
      <c r="B146" s="4" t="s">
        <v>81</v>
      </c>
      <c r="D146" s="5">
        <v>1522208.24</v>
      </c>
    </row>
    <row r="147" spans="2:4" ht="15">
      <c r="B147" s="4" t="s">
        <v>82</v>
      </c>
      <c r="D147" s="5">
        <v>500000000</v>
      </c>
    </row>
    <row r="148" spans="2:4" ht="15">
      <c r="B148" s="3" t="s">
        <v>68</v>
      </c>
      <c r="D148" s="6">
        <f>SUM(D135:D147)</f>
        <v>1230419412</v>
      </c>
    </row>
    <row r="158" spans="2:4" ht="15">
      <c r="B158" s="19" t="s">
        <v>58</v>
      </c>
      <c r="C158" s="19"/>
      <c r="D158" s="19"/>
    </row>
    <row r="159" spans="2:4" ht="15">
      <c r="B159" s="20" t="s">
        <v>59</v>
      </c>
      <c r="C159" s="20"/>
      <c r="D159" s="20"/>
    </row>
    <row r="161" spans="2:4" ht="15">
      <c r="B161" s="20" t="s">
        <v>83</v>
      </c>
      <c r="C161" s="20"/>
      <c r="D161" s="20"/>
    </row>
    <row r="162" spans="2:4" ht="15">
      <c r="B162" s="21" t="s">
        <v>2</v>
      </c>
      <c r="C162" s="21"/>
      <c r="D162" s="21"/>
    </row>
    <row r="164" spans="2:4" ht="15">
      <c r="B164" s="9" t="s">
        <v>60</v>
      </c>
      <c r="D164" s="24" t="s">
        <v>61</v>
      </c>
    </row>
    <row r="166" spans="2:4" ht="15">
      <c r="B166" s="4" t="s">
        <v>84</v>
      </c>
      <c r="D166" s="5">
        <v>128770</v>
      </c>
    </row>
    <row r="167" spans="2:4" ht="15">
      <c r="B167" s="4" t="s">
        <v>85</v>
      </c>
      <c r="D167" s="5">
        <v>1019519.76</v>
      </c>
    </row>
    <row r="168" spans="2:4" ht="15">
      <c r="B168" s="3" t="s">
        <v>68</v>
      </c>
      <c r="D168" s="6">
        <f>SUM(D166:D167)</f>
        <v>1148289.76</v>
      </c>
    </row>
    <row r="177" spans="2:4" ht="15">
      <c r="B177" s="19" t="s">
        <v>58</v>
      </c>
      <c r="C177" s="19"/>
      <c r="D177" s="19"/>
    </row>
    <row r="178" spans="2:4" ht="15">
      <c r="B178" s="20" t="s">
        <v>59</v>
      </c>
      <c r="C178" s="20"/>
      <c r="D178" s="20"/>
    </row>
    <row r="180" spans="2:4" ht="15">
      <c r="B180" s="20" t="s">
        <v>11</v>
      </c>
      <c r="C180" s="20"/>
      <c r="D180" s="20"/>
    </row>
    <row r="181" spans="2:4" ht="15">
      <c r="B181" s="21" t="s">
        <v>2</v>
      </c>
      <c r="C181" s="21"/>
      <c r="D181" s="21"/>
    </row>
    <row r="183" spans="2:4" ht="15">
      <c r="B183" s="9" t="s">
        <v>60</v>
      </c>
      <c r="D183" s="24" t="s">
        <v>61</v>
      </c>
    </row>
    <row r="185" spans="2:4" ht="15">
      <c r="B185" s="4" t="s">
        <v>86</v>
      </c>
      <c r="D185" s="5">
        <v>370500</v>
      </c>
    </row>
    <row r="186" spans="2:4" ht="15">
      <c r="B186" s="4" t="s">
        <v>87</v>
      </c>
      <c r="D186" s="5">
        <v>88903.18</v>
      </c>
    </row>
    <row r="187" spans="2:4" ht="15">
      <c r="B187" s="4" t="s">
        <v>88</v>
      </c>
      <c r="D187" s="5">
        <v>501947800.75</v>
      </c>
    </row>
    <row r="188" spans="2:4" ht="15">
      <c r="B188" s="4" t="s">
        <v>89</v>
      </c>
      <c r="D188" s="5">
        <v>19036966.79</v>
      </c>
    </row>
    <row r="189" spans="2:4" ht="15">
      <c r="B189" s="3" t="s">
        <v>68</v>
      </c>
      <c r="D189" s="6">
        <f>SUM(D185:D188)</f>
        <v>521444170.72</v>
      </c>
    </row>
    <row r="210" spans="2:4" ht="15">
      <c r="B210" s="19" t="s">
        <v>58</v>
      </c>
      <c r="C210" s="19"/>
      <c r="D210" s="19"/>
    </row>
    <row r="211" spans="2:4" ht="15">
      <c r="B211" s="20" t="s">
        <v>59</v>
      </c>
      <c r="C211" s="20"/>
      <c r="D211" s="20"/>
    </row>
    <row r="213" spans="2:4" ht="15">
      <c r="B213" s="20" t="s">
        <v>13</v>
      </c>
      <c r="C213" s="20"/>
      <c r="D213" s="20"/>
    </row>
    <row r="214" spans="2:4" ht="15">
      <c r="B214" s="21" t="s">
        <v>2</v>
      </c>
      <c r="C214" s="21"/>
      <c r="D214" s="21"/>
    </row>
    <row r="216" spans="2:4" ht="15">
      <c r="B216" s="9" t="s">
        <v>60</v>
      </c>
      <c r="D216" s="24" t="s">
        <v>61</v>
      </c>
    </row>
    <row r="218" spans="2:4" ht="15">
      <c r="B218" s="4" t="s">
        <v>90</v>
      </c>
      <c r="D218" s="5">
        <v>1472579.98</v>
      </c>
    </row>
    <row r="219" spans="2:4" ht="15">
      <c r="B219" s="4" t="s">
        <v>91</v>
      </c>
      <c r="D219" s="5">
        <v>2161043.93</v>
      </c>
    </row>
    <row r="220" spans="2:4" ht="15">
      <c r="B220" s="4" t="s">
        <v>92</v>
      </c>
      <c r="D220" s="5">
        <v>34950205.04</v>
      </c>
    </row>
    <row r="221" spans="2:4" ht="15">
      <c r="B221" s="4" t="s">
        <v>93</v>
      </c>
      <c r="D221" s="5">
        <v>12848866.13</v>
      </c>
    </row>
    <row r="222" spans="2:4" ht="15">
      <c r="B222" s="4" t="s">
        <v>94</v>
      </c>
      <c r="D222" s="5">
        <v>87687.72</v>
      </c>
    </row>
    <row r="223" spans="2:4" ht="15">
      <c r="B223" s="4" t="s">
        <v>95</v>
      </c>
      <c r="D223" s="5">
        <v>344542.07</v>
      </c>
    </row>
    <row r="224" spans="2:4" ht="15">
      <c r="B224" s="4" t="s">
        <v>96</v>
      </c>
      <c r="D224" s="5">
        <v>8983542.72</v>
      </c>
    </row>
    <row r="225" spans="2:4" ht="15">
      <c r="B225" s="4" t="s">
        <v>97</v>
      </c>
      <c r="D225" s="5">
        <v>2755300</v>
      </c>
    </row>
    <row r="226" spans="2:4" ht="15">
      <c r="B226" s="4" t="s">
        <v>98</v>
      </c>
      <c r="D226" s="5">
        <v>400000</v>
      </c>
    </row>
    <row r="227" spans="2:4" ht="15">
      <c r="B227" s="4" t="s">
        <v>99</v>
      </c>
      <c r="D227" s="5">
        <v>1038400</v>
      </c>
    </row>
    <row r="228" spans="2:4" ht="15">
      <c r="B228" s="4" t="s">
        <v>100</v>
      </c>
      <c r="D228" s="5">
        <v>1555654.46</v>
      </c>
    </row>
    <row r="229" spans="2:4" ht="15">
      <c r="B229" s="4" t="s">
        <v>101</v>
      </c>
      <c r="D229" s="5">
        <v>1476526.01</v>
      </c>
    </row>
    <row r="230" spans="2:4" ht="15">
      <c r="B230" s="4" t="s">
        <v>102</v>
      </c>
      <c r="D230" s="5">
        <v>3690113.7</v>
      </c>
    </row>
    <row r="231" spans="2:4" ht="15">
      <c r="B231" s="4" t="s">
        <v>103</v>
      </c>
      <c r="D231" s="5">
        <v>112783.07</v>
      </c>
    </row>
    <row r="232" spans="2:4" ht="15">
      <c r="B232" s="4" t="s">
        <v>104</v>
      </c>
      <c r="D232" s="5">
        <v>281646.16</v>
      </c>
    </row>
    <row r="233" spans="2:4" ht="15">
      <c r="B233" s="4" t="s">
        <v>105</v>
      </c>
      <c r="D233" s="5">
        <v>852600</v>
      </c>
    </row>
    <row r="234" spans="2:4" ht="15">
      <c r="B234" s="4" t="s">
        <v>106</v>
      </c>
      <c r="D234" s="5">
        <v>548469.54</v>
      </c>
    </row>
    <row r="235" spans="2:4" ht="15">
      <c r="B235" s="4" t="s">
        <v>107</v>
      </c>
      <c r="D235" s="5">
        <v>312027.2</v>
      </c>
    </row>
    <row r="236" spans="2:4" ht="15">
      <c r="B236" s="4" t="s">
        <v>108</v>
      </c>
      <c r="D236" s="5">
        <v>186920.74</v>
      </c>
    </row>
    <row r="237" spans="2:4" ht="15">
      <c r="B237" s="4" t="s">
        <v>109</v>
      </c>
      <c r="D237" s="5">
        <v>460200</v>
      </c>
    </row>
    <row r="238" spans="2:4" ht="15">
      <c r="B238" s="4" t="s">
        <v>110</v>
      </c>
      <c r="D238" s="5">
        <v>354840</v>
      </c>
    </row>
    <row r="239" spans="2:4" ht="15">
      <c r="B239" s="4" t="s">
        <v>111</v>
      </c>
      <c r="D239" s="5">
        <v>34905.6</v>
      </c>
    </row>
    <row r="240" spans="2:4" ht="15">
      <c r="B240" s="4" t="s">
        <v>112</v>
      </c>
      <c r="D240" s="5">
        <v>2124237.8</v>
      </c>
    </row>
    <row r="241" spans="2:4" ht="15">
      <c r="B241" s="4" t="s">
        <v>113</v>
      </c>
      <c r="D241" s="5">
        <v>330418.41</v>
      </c>
    </row>
    <row r="242" spans="2:4" ht="15">
      <c r="B242" s="4" t="s">
        <v>114</v>
      </c>
      <c r="D242" s="5">
        <v>714104.44</v>
      </c>
    </row>
    <row r="243" spans="2:4" ht="15">
      <c r="B243" s="4" t="s">
        <v>115</v>
      </c>
      <c r="D243" s="5">
        <v>959751.82</v>
      </c>
    </row>
    <row r="244" spans="2:4" ht="15">
      <c r="B244" s="4" t="s">
        <v>116</v>
      </c>
      <c r="D244" s="5">
        <v>220000</v>
      </c>
    </row>
    <row r="245" spans="2:4" ht="15">
      <c r="B245" s="4" t="s">
        <v>117</v>
      </c>
      <c r="D245" s="5">
        <v>47099.19</v>
      </c>
    </row>
    <row r="246" spans="2:4" ht="15">
      <c r="B246" s="4" t="s">
        <v>118</v>
      </c>
      <c r="D246" s="5">
        <v>4985743.84</v>
      </c>
    </row>
    <row r="247" spans="2:4" ht="15">
      <c r="B247" s="4" t="s">
        <v>119</v>
      </c>
      <c r="D247" s="5">
        <v>32504.64</v>
      </c>
    </row>
    <row r="248" spans="2:4" ht="15">
      <c r="B248" s="4" t="s">
        <v>120</v>
      </c>
      <c r="D248" s="5">
        <v>13399.99</v>
      </c>
    </row>
    <row r="249" spans="2:4" ht="15">
      <c r="B249" s="3" t="s">
        <v>68</v>
      </c>
      <c r="D249" s="6">
        <f>SUM(D218:D248)</f>
        <v>84336114.19999997</v>
      </c>
    </row>
    <row r="261" spans="2:4" ht="15">
      <c r="B261" s="19" t="s">
        <v>58</v>
      </c>
      <c r="C261" s="19"/>
      <c r="D261" s="19"/>
    </row>
    <row r="262" spans="2:4" ht="15">
      <c r="B262" s="20" t="s">
        <v>59</v>
      </c>
      <c r="C262" s="20"/>
      <c r="D262" s="20"/>
    </row>
    <row r="264" spans="2:4" ht="15">
      <c r="B264" s="20" t="s">
        <v>121</v>
      </c>
      <c r="C264" s="20"/>
      <c r="D264" s="20"/>
    </row>
    <row r="265" spans="2:4" ht="15">
      <c r="B265" s="21" t="s">
        <v>2</v>
      </c>
      <c r="C265" s="21"/>
      <c r="D265" s="21"/>
    </row>
    <row r="267" spans="2:4" ht="15">
      <c r="B267" s="9" t="s">
        <v>60</v>
      </c>
      <c r="D267" s="24" t="s">
        <v>61</v>
      </c>
    </row>
    <row r="269" spans="2:4" ht="15">
      <c r="B269" s="4" t="s">
        <v>122</v>
      </c>
      <c r="D269" s="5">
        <v>648502536.85</v>
      </c>
    </row>
    <row r="270" spans="2:4" ht="15">
      <c r="B270" s="4" t="s">
        <v>123</v>
      </c>
      <c r="D270" s="5">
        <v>136409179</v>
      </c>
    </row>
    <row r="271" spans="2:4" ht="15">
      <c r="B271" s="4" t="s">
        <v>124</v>
      </c>
      <c r="D271" s="5">
        <v>148839808.82</v>
      </c>
    </row>
    <row r="272" spans="2:4" ht="15">
      <c r="B272" s="3" t="s">
        <v>68</v>
      </c>
      <c r="D272" s="6">
        <f>SUM(D269:D271)</f>
        <v>933751524.6700001</v>
      </c>
    </row>
    <row r="276" spans="2:4" ht="15">
      <c r="B276" s="19" t="s">
        <v>58</v>
      </c>
      <c r="C276" s="19"/>
      <c r="D276" s="19"/>
    </row>
    <row r="277" spans="2:4" ht="15">
      <c r="B277" s="20" t="s">
        <v>59</v>
      </c>
      <c r="C277" s="20"/>
      <c r="D277" s="20"/>
    </row>
    <row r="279" spans="2:4" ht="15">
      <c r="B279" s="20" t="s">
        <v>20</v>
      </c>
      <c r="C279" s="20"/>
      <c r="D279" s="20"/>
    </row>
    <row r="280" spans="2:4" ht="15">
      <c r="B280" s="21" t="s">
        <v>2</v>
      </c>
      <c r="C280" s="21"/>
      <c r="D280" s="21"/>
    </row>
    <row r="282" spans="2:4" ht="15">
      <c r="B282" s="9" t="s">
        <v>60</v>
      </c>
      <c r="D282" s="24" t="s">
        <v>61</v>
      </c>
    </row>
    <row r="284" spans="2:4" ht="15">
      <c r="B284" s="4" t="s">
        <v>125</v>
      </c>
      <c r="D284" s="5">
        <v>60709381.45</v>
      </c>
    </row>
    <row r="285" spans="2:4" ht="15">
      <c r="B285" s="4" t="s">
        <v>126</v>
      </c>
      <c r="D285" s="5">
        <v>108848301.79</v>
      </c>
    </row>
    <row r="286" spans="2:4" ht="15">
      <c r="B286" s="4" t="s">
        <v>127</v>
      </c>
      <c r="D286" s="5">
        <v>2280524.31</v>
      </c>
    </row>
    <row r="287" spans="2:4" ht="15">
      <c r="B287" s="4" t="s">
        <v>128</v>
      </c>
      <c r="D287" s="5">
        <v>82120376.5</v>
      </c>
    </row>
    <row r="288" spans="2:4" ht="15">
      <c r="B288" s="4" t="s">
        <v>129</v>
      </c>
      <c r="D288" s="5">
        <v>7932536.37</v>
      </c>
    </row>
    <row r="289" spans="2:4" ht="15">
      <c r="B289" s="4" t="s">
        <v>130</v>
      </c>
      <c r="D289" s="5">
        <v>100668.98</v>
      </c>
    </row>
    <row r="290" spans="2:4" ht="15">
      <c r="B290" s="3" t="s">
        <v>68</v>
      </c>
      <c r="D290" s="6">
        <f>SUM(D284:D289)</f>
        <v>261991789.4</v>
      </c>
    </row>
    <row r="293" spans="2:4" ht="15">
      <c r="B293" s="19" t="s">
        <v>58</v>
      </c>
      <c r="C293" s="19"/>
      <c r="D293" s="19"/>
    </row>
    <row r="294" spans="2:4" ht="15">
      <c r="B294" s="20" t="s">
        <v>59</v>
      </c>
      <c r="C294" s="20"/>
      <c r="D294" s="20"/>
    </row>
    <row r="296" spans="2:4" ht="15">
      <c r="B296" s="20" t="s">
        <v>131</v>
      </c>
      <c r="C296" s="20"/>
      <c r="D296" s="20"/>
    </row>
    <row r="297" spans="2:4" ht="15">
      <c r="B297" s="21" t="s">
        <v>2</v>
      </c>
      <c r="C297" s="21"/>
      <c r="D297" s="21"/>
    </row>
    <row r="299" spans="2:4" ht="15">
      <c r="B299" s="9" t="s">
        <v>60</v>
      </c>
      <c r="D299" s="24" t="s">
        <v>61</v>
      </c>
    </row>
    <row r="301" spans="2:4" ht="15">
      <c r="B301" s="4" t="s">
        <v>132</v>
      </c>
      <c r="D301" s="5">
        <v>7326596.28</v>
      </c>
    </row>
    <row r="302" spans="2:4" ht="15">
      <c r="B302" s="4" t="s">
        <v>133</v>
      </c>
      <c r="D302" s="5">
        <v>29296366.21</v>
      </c>
    </row>
    <row r="303" spans="2:4" ht="15">
      <c r="B303" s="4" t="s">
        <v>134</v>
      </c>
      <c r="D303" s="5">
        <v>2281875.85</v>
      </c>
    </row>
    <row r="304" spans="2:4" ht="15">
      <c r="B304" s="3" t="s">
        <v>68</v>
      </c>
      <c r="D304" s="6">
        <f>SUM(D300:D303)</f>
        <v>38904838.34</v>
      </c>
    </row>
    <row r="313" spans="2:4" ht="15">
      <c r="B313" s="19" t="s">
        <v>58</v>
      </c>
      <c r="C313" s="19"/>
      <c r="D313" s="19"/>
    </row>
    <row r="314" spans="2:4" ht="15">
      <c r="B314" s="20" t="s">
        <v>59</v>
      </c>
      <c r="C314" s="20"/>
      <c r="D314" s="20"/>
    </row>
    <row r="316" spans="2:4" ht="15">
      <c r="B316" s="20" t="s">
        <v>27</v>
      </c>
      <c r="C316" s="20"/>
      <c r="D316" s="20"/>
    </row>
    <row r="317" spans="2:4" ht="15">
      <c r="B317" s="21" t="s">
        <v>2</v>
      </c>
      <c r="C317" s="21"/>
      <c r="D317" s="21"/>
    </row>
    <row r="319" spans="2:4" ht="15">
      <c r="B319" s="9" t="s">
        <v>60</v>
      </c>
      <c r="D319" s="24" t="s">
        <v>61</v>
      </c>
    </row>
    <row r="321" spans="2:4" ht="15">
      <c r="B321" s="4" t="s">
        <v>135</v>
      </c>
      <c r="D321" s="5">
        <v>308385002.53</v>
      </c>
    </row>
    <row r="322" spans="2:4" ht="15">
      <c r="B322" s="4" t="s">
        <v>136</v>
      </c>
      <c r="D322" s="5">
        <v>82531122.32</v>
      </c>
    </row>
    <row r="323" spans="2:4" ht="15">
      <c r="B323" s="4" t="s">
        <v>137</v>
      </c>
      <c r="D323" s="5">
        <v>97216655.14</v>
      </c>
    </row>
    <row r="324" spans="2:4" ht="15">
      <c r="B324" s="4" t="s">
        <v>138</v>
      </c>
      <c r="D324" s="5">
        <v>155985540.46</v>
      </c>
    </row>
    <row r="325" spans="2:4" ht="15">
      <c r="B325" s="4" t="s">
        <v>139</v>
      </c>
      <c r="D325" s="5">
        <v>2105387.49</v>
      </c>
    </row>
    <row r="326" spans="2:4" ht="15">
      <c r="B326" s="4" t="s">
        <v>140</v>
      </c>
      <c r="D326" s="5">
        <v>162436534.88</v>
      </c>
    </row>
    <row r="327" spans="2:4" ht="15">
      <c r="B327" s="4" t="s">
        <v>141</v>
      </c>
      <c r="D327" s="5">
        <v>57119317.82</v>
      </c>
    </row>
    <row r="328" spans="2:4" ht="15">
      <c r="B328" s="4" t="s">
        <v>142</v>
      </c>
      <c r="D328" s="5">
        <v>3432240.84</v>
      </c>
    </row>
    <row r="329" spans="2:4" ht="15">
      <c r="B329" s="3" t="s">
        <v>68</v>
      </c>
      <c r="D329" s="6">
        <f>SUM(D321:D328)</f>
        <v>869211801.48</v>
      </c>
    </row>
    <row r="334" spans="2:4" ht="15">
      <c r="B334" s="19" t="s">
        <v>58</v>
      </c>
      <c r="C334" s="19"/>
      <c r="D334" s="19"/>
    </row>
    <row r="335" spans="2:4" ht="15">
      <c r="B335" s="20" t="s">
        <v>59</v>
      </c>
      <c r="C335" s="20"/>
      <c r="D335" s="20"/>
    </row>
    <row r="337" spans="2:4" ht="15">
      <c r="B337" s="20" t="s">
        <v>143</v>
      </c>
      <c r="C337" s="20"/>
      <c r="D337" s="20"/>
    </row>
    <row r="338" spans="2:4" ht="15">
      <c r="B338" s="21" t="s">
        <v>2</v>
      </c>
      <c r="C338" s="21"/>
      <c r="D338" s="21"/>
    </row>
    <row r="340" spans="2:4" ht="15">
      <c r="B340" s="9" t="s">
        <v>60</v>
      </c>
      <c r="D340" s="24" t="s">
        <v>61</v>
      </c>
    </row>
    <row r="342" spans="2:4" ht="15">
      <c r="B342" s="4" t="s">
        <v>144</v>
      </c>
      <c r="D342" s="5">
        <v>695707.73</v>
      </c>
    </row>
    <row r="343" spans="2:4" ht="15">
      <c r="B343" s="3" t="s">
        <v>68</v>
      </c>
      <c r="D343" s="6">
        <v>695707.73</v>
      </c>
    </row>
    <row r="348" spans="2:4" ht="15">
      <c r="B348" s="19" t="s">
        <v>58</v>
      </c>
      <c r="C348" s="19"/>
      <c r="D348" s="19"/>
    </row>
    <row r="349" spans="2:4" ht="15">
      <c r="B349" s="20" t="s">
        <v>59</v>
      </c>
      <c r="C349" s="20"/>
      <c r="D349" s="20"/>
    </row>
    <row r="351" spans="2:4" ht="15">
      <c r="B351" s="20" t="s">
        <v>35</v>
      </c>
      <c r="C351" s="20"/>
      <c r="D351" s="20"/>
    </row>
    <row r="352" spans="2:4" ht="15">
      <c r="B352" s="21" t="s">
        <v>2</v>
      </c>
      <c r="C352" s="21"/>
      <c r="D352" s="21"/>
    </row>
    <row r="354" spans="2:4" ht="15">
      <c r="B354" s="9" t="s">
        <v>60</v>
      </c>
      <c r="D354" s="24" t="s">
        <v>61</v>
      </c>
    </row>
    <row r="356" spans="2:4" ht="15">
      <c r="B356" s="4" t="s">
        <v>145</v>
      </c>
      <c r="D356" s="5">
        <v>2414786</v>
      </c>
    </row>
    <row r="357" spans="2:4" ht="15">
      <c r="B357" s="4" t="s">
        <v>146</v>
      </c>
      <c r="D357" s="5">
        <v>953440</v>
      </c>
    </row>
    <row r="358" spans="2:4" ht="15">
      <c r="B358" s="4" t="s">
        <v>147</v>
      </c>
      <c r="D358" s="5">
        <v>1081932.5</v>
      </c>
    </row>
    <row r="359" spans="2:4" ht="15">
      <c r="B359" s="4" t="s">
        <v>148</v>
      </c>
      <c r="D359" s="5">
        <v>471885.02</v>
      </c>
    </row>
    <row r="360" spans="2:4" ht="15">
      <c r="B360" s="4" t="s">
        <v>149</v>
      </c>
      <c r="D360" s="5">
        <v>2080364.3</v>
      </c>
    </row>
    <row r="361" spans="2:4" ht="15">
      <c r="B361" s="3" t="s">
        <v>68</v>
      </c>
      <c r="D361" s="6">
        <f>SUM(D356:D360)</f>
        <v>7002407.819999999</v>
      </c>
    </row>
    <row r="366" spans="2:4" ht="15">
      <c r="B366" s="19" t="s">
        <v>58</v>
      </c>
      <c r="C366" s="19"/>
      <c r="D366" s="19"/>
    </row>
    <row r="367" spans="2:4" ht="15">
      <c r="B367" s="20" t="s">
        <v>59</v>
      </c>
      <c r="C367" s="20"/>
      <c r="D367" s="20"/>
    </row>
    <row r="369" spans="2:4" ht="15">
      <c r="B369" s="20" t="s">
        <v>150</v>
      </c>
      <c r="C369" s="20"/>
      <c r="D369" s="20"/>
    </row>
    <row r="370" spans="2:4" ht="15">
      <c r="B370" s="21" t="s">
        <v>2</v>
      </c>
      <c r="C370" s="21"/>
      <c r="D370" s="21"/>
    </row>
    <row r="372" spans="2:4" ht="15">
      <c r="B372" s="9" t="s">
        <v>60</v>
      </c>
      <c r="D372" s="24" t="s">
        <v>61</v>
      </c>
    </row>
    <row r="374" spans="2:4" ht="15">
      <c r="B374" s="4" t="s">
        <v>151</v>
      </c>
      <c r="D374" s="5">
        <v>3782700.35</v>
      </c>
    </row>
    <row r="375" spans="2:4" ht="15">
      <c r="B375" s="4" t="s">
        <v>152</v>
      </c>
      <c r="D375" s="5">
        <v>51376</v>
      </c>
    </row>
    <row r="376" spans="2:4" ht="15">
      <c r="B376" s="4" t="s">
        <v>153</v>
      </c>
      <c r="D376" s="5">
        <v>11134.08</v>
      </c>
    </row>
    <row r="377" spans="2:4" ht="15">
      <c r="B377" s="4" t="s">
        <v>154</v>
      </c>
      <c r="D377" s="5">
        <v>301.99</v>
      </c>
    </row>
    <row r="378" spans="2:4" ht="15">
      <c r="B378" s="4" t="s">
        <v>155</v>
      </c>
      <c r="D378" s="5">
        <v>501947800.75</v>
      </c>
    </row>
    <row r="379" spans="2:4" ht="15">
      <c r="B379" s="4" t="s">
        <v>156</v>
      </c>
      <c r="D379" s="5">
        <v>32431.86</v>
      </c>
    </row>
    <row r="380" spans="2:4" ht="15">
      <c r="B380" s="4" t="s">
        <v>157</v>
      </c>
      <c r="D380" s="5">
        <v>7729081.53</v>
      </c>
    </row>
    <row r="381" spans="2:4" ht="15">
      <c r="B381" s="4" t="s">
        <v>158</v>
      </c>
      <c r="D381" s="5">
        <v>2204240</v>
      </c>
    </row>
    <row r="382" spans="2:4" ht="15">
      <c r="B382" s="4" t="s">
        <v>159</v>
      </c>
      <c r="D382" s="5">
        <v>19295.01</v>
      </c>
    </row>
    <row r="383" spans="2:4" ht="15">
      <c r="B383" s="4" t="s">
        <v>160</v>
      </c>
      <c r="D383" s="5">
        <v>839716.19</v>
      </c>
    </row>
    <row r="384" spans="2:4" ht="15">
      <c r="B384" s="4" t="s">
        <v>161</v>
      </c>
      <c r="D384" s="5">
        <v>30636076.6</v>
      </c>
    </row>
    <row r="385" spans="2:4" ht="15">
      <c r="B385" s="4" t="s">
        <v>162</v>
      </c>
      <c r="D385" s="5">
        <v>12709859.56</v>
      </c>
    </row>
    <row r="386" spans="2:4" ht="15">
      <c r="B386" s="4" t="s">
        <v>163</v>
      </c>
      <c r="D386" s="5">
        <v>752823.17</v>
      </c>
    </row>
    <row r="387" spans="2:4" ht="15">
      <c r="B387" s="4" t="s">
        <v>164</v>
      </c>
      <c r="D387" s="5">
        <v>161121</v>
      </c>
    </row>
    <row r="388" spans="2:4" ht="15">
      <c r="B388" s="4" t="s">
        <v>165</v>
      </c>
      <c r="D388" s="5">
        <v>124755.55</v>
      </c>
    </row>
    <row r="389" spans="2:4" ht="15">
      <c r="B389" s="4" t="s">
        <v>166</v>
      </c>
      <c r="D389" s="5">
        <v>745443.89</v>
      </c>
    </row>
    <row r="390" spans="2:4" ht="15">
      <c r="B390" s="4" t="s">
        <v>167</v>
      </c>
      <c r="D390" s="5">
        <v>7917350.27</v>
      </c>
    </row>
    <row r="391" spans="2:4" ht="15">
      <c r="B391" s="4" t="s">
        <v>168</v>
      </c>
      <c r="D391" s="5">
        <v>1025122.07</v>
      </c>
    </row>
    <row r="392" spans="2:4" ht="15">
      <c r="B392" s="4" t="s">
        <v>169</v>
      </c>
      <c r="D392" s="5">
        <v>49410</v>
      </c>
    </row>
    <row r="393" spans="2:4" ht="15">
      <c r="B393" s="4" t="s">
        <v>170</v>
      </c>
      <c r="D393" s="5">
        <v>546744.25</v>
      </c>
    </row>
    <row r="394" spans="2:4" ht="15">
      <c r="B394" s="3" t="s">
        <v>68</v>
      </c>
      <c r="D394" s="6">
        <f>SUM(D374:D393)</f>
        <v>571286784.1199999</v>
      </c>
    </row>
  </sheetData>
  <sheetProtection/>
  <mergeCells count="48">
    <mergeCell ref="B351:D351"/>
    <mergeCell ref="B352:D352"/>
    <mergeCell ref="B366:D366"/>
    <mergeCell ref="B367:D367"/>
    <mergeCell ref="B369:D369"/>
    <mergeCell ref="B370:D370"/>
    <mergeCell ref="B334:D334"/>
    <mergeCell ref="B335:D335"/>
    <mergeCell ref="B337:D337"/>
    <mergeCell ref="B338:D338"/>
    <mergeCell ref="B348:D348"/>
    <mergeCell ref="B349:D349"/>
    <mergeCell ref="B296:D296"/>
    <mergeCell ref="B297:D297"/>
    <mergeCell ref="B313:D313"/>
    <mergeCell ref="B314:D314"/>
    <mergeCell ref="B316:D316"/>
    <mergeCell ref="B317:D317"/>
    <mergeCell ref="B276:D276"/>
    <mergeCell ref="B277:D277"/>
    <mergeCell ref="B279:D279"/>
    <mergeCell ref="B280:D280"/>
    <mergeCell ref="B293:D293"/>
    <mergeCell ref="B294:D294"/>
    <mergeCell ref="B213:D213"/>
    <mergeCell ref="B214:D214"/>
    <mergeCell ref="B261:D261"/>
    <mergeCell ref="B262:D262"/>
    <mergeCell ref="B264:D264"/>
    <mergeCell ref="B265:D265"/>
    <mergeCell ref="B177:D177"/>
    <mergeCell ref="B178:D178"/>
    <mergeCell ref="B180:D180"/>
    <mergeCell ref="B181:D181"/>
    <mergeCell ref="B210:D210"/>
    <mergeCell ref="B211:D211"/>
    <mergeCell ref="B130:D130"/>
    <mergeCell ref="B131:D131"/>
    <mergeCell ref="B158:D158"/>
    <mergeCell ref="B159:D159"/>
    <mergeCell ref="B161:D161"/>
    <mergeCell ref="B162:D162"/>
    <mergeCell ref="B106:D106"/>
    <mergeCell ref="B107:D107"/>
    <mergeCell ref="B109:D109"/>
    <mergeCell ref="B110:D110"/>
    <mergeCell ref="B127:D127"/>
    <mergeCell ref="B128:D128"/>
  </mergeCells>
  <printOptions/>
  <pageMargins left="0.25" right="0.25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 Baez de la Rosa</dc:creator>
  <cp:keywords/>
  <dc:description/>
  <cp:lastModifiedBy>Alexis Cruz Concepcion</cp:lastModifiedBy>
  <cp:lastPrinted>2023-06-19T19:00:28Z</cp:lastPrinted>
  <dcterms:created xsi:type="dcterms:W3CDTF">2023-06-07T19:03:03Z</dcterms:created>
  <dcterms:modified xsi:type="dcterms:W3CDTF">2023-06-19T19:05:06Z</dcterms:modified>
  <cp:category/>
  <cp:version/>
  <cp:contentType/>
  <cp:contentStatus/>
</cp:coreProperties>
</file>