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cruz\Desktop\estados enero 2023\JULIO\"/>
    </mc:Choice>
  </mc:AlternateContent>
  <bookViews>
    <workbookView xWindow="0" yWindow="0" windowWidth="20265" windowHeight="7140"/>
  </bookViews>
  <sheets>
    <sheet name="Estado de Resultado julio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8" i="1" l="1"/>
  <c r="H536" i="1"/>
  <c r="H514" i="1"/>
  <c r="H492" i="1"/>
  <c r="H463" i="1"/>
  <c r="H436" i="1"/>
  <c r="G34" i="1" l="1"/>
  <c r="G24" i="1"/>
  <c r="G19" i="1"/>
  <c r="H12" i="1"/>
  <c r="H26" i="1" l="1"/>
  <c r="H27" i="1" s="1"/>
</calcChain>
</file>

<file path=xl/sharedStrings.xml><?xml version="1.0" encoding="utf-8"?>
<sst xmlns="http://schemas.openxmlformats.org/spreadsheetml/2006/main" count="468" uniqueCount="373">
  <si>
    <t>ESTADO DE RESULTADOS</t>
  </si>
  <si>
    <t xml:space="preserve"> Al 31 de Julio del 2023</t>
  </si>
  <si>
    <t>Valores en RD$</t>
  </si>
  <si>
    <t/>
  </si>
  <si>
    <t>INGRESOS</t>
  </si>
  <si>
    <t>CONTRIBUCION DESARROLLO DE LAS TELECOMUNICACIONES (ANEXO 1)</t>
  </si>
  <si>
    <t>INTERESES GANADOS CERTIFICADOS (ANEXO 2)</t>
  </si>
  <si>
    <t>OTROS INGRESOS (ANEXO 3)</t>
  </si>
  <si>
    <t>TOTAL INGRESOS</t>
  </si>
  <si>
    <t>GASTOS GENERALES Y ADMINISTRATIVOS</t>
  </si>
  <si>
    <t>SERVICIOS PERSONALES (ANEXO 4)</t>
  </si>
  <si>
    <t>SERVICIOS NO PERSONALES (ANEXO 5)</t>
  </si>
  <si>
    <t>MATERIALES Y SUMINISTROS (ANEXO 6)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</si>
  <si>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</si>
  <si>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</si>
  <si>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</si>
  <si>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</si>
  <si>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</si>
  <si>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</si>
  <si>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SUPERAVIT DEL PERIODO</t>
  </si>
  <si>
    <t>PROYECTOS FDT</t>
  </si>
  <si>
    <t>MUJERES TICS-LOYOLA-SANCRIST. (PLAN BIENAL 2017/18)</t>
  </si>
  <si>
    <t>REDES WI-FI (PLAN BIENAL 2019-2020)</t>
  </si>
  <si>
    <t>CONECTAR A LOS NO CONECTADOS</t>
  </si>
  <si>
    <t>SERVICIO DE CONECTIVIDAD A INTERNET</t>
  </si>
  <si>
    <t>TOTAL PROYECTOS FDT</t>
  </si>
  <si>
    <t>NELSON ARROYO</t>
  </si>
  <si>
    <t xml:space="preserve">               JULISSA CRUZ</t>
  </si>
  <si>
    <t xml:space="preserve">                 PRESIDENTE DEL CONSEJO</t>
  </si>
  <si>
    <t xml:space="preserve">           DIRECTORA EJECUTIVA</t>
  </si>
  <si>
    <t>ANEXOS A LOS ESTADOS FINANCIEROS</t>
  </si>
  <si>
    <t>Al 31/07/2023</t>
  </si>
  <si>
    <t>Cuenta</t>
  </si>
  <si>
    <t>Valor</t>
  </si>
  <si>
    <t>PENDIENTE CLASIFICAR</t>
  </si>
  <si>
    <t>CODETEL</t>
  </si>
  <si>
    <t>TELECABLE SABANETA, S.A.</t>
  </si>
  <si>
    <t>TELEVISION POR CABLE, S.A. (TELECASA)</t>
  </si>
  <si>
    <t>TELE CABLE LUPERON, S.A.</t>
  </si>
  <si>
    <t>APOLO COMUNICACIONES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</si>
  <si>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</si>
  <si>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</si>
  <si>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</si>
  <si>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</si>
  <si>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</si>
  <si>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</si>
  <si>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</si>
  <si>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</si>
  <si>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</si>
  <si>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</si>
  <si>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</si>
  <si>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</si>
  <si>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</si>
  <si>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CABLES UNIVERSALES, C. POR A.</t>
  </si>
  <si>
    <t>EXITOVISION, CABLE S.A.</t>
  </si>
  <si>
    <t>TELECABLE COMPOSTELA, C. POR 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</si>
  <si>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</si>
  <si>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</si>
  <si>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</si>
  <si>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</si>
  <si>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</si>
  <si>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</si>
  <si>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MELO T.V. POR CABLE</t>
  </si>
  <si>
    <t>TELEOPERADORA CABRERA, C. POR A.</t>
  </si>
  <si>
    <t>MARGUZ  DUVERGE TV POR CABLE, S. A</t>
  </si>
  <si>
    <t>TELEOPERADORA DEL NORDESTE, S. A. (TELENORD)</t>
  </si>
  <si>
    <t>CABLE T. V. PRIMA VISION</t>
  </si>
  <si>
    <t>TELECABLE LA UNION, S. A.</t>
  </si>
  <si>
    <t>CABLE DEL NORTE</t>
  </si>
  <si>
    <t>CORPORACION DE CABLE DE HIGUEY</t>
  </si>
  <si>
    <t>TELECABLE LAS GUARANAS</t>
  </si>
  <si>
    <t>VILLA CABLE VISION, C. POR A.</t>
  </si>
  <si>
    <t>TELECABLE SANCHEZ</t>
  </si>
  <si>
    <t>MATOS AGUASVIVAS TV POR CABLE, S. A.</t>
  </si>
  <si>
    <t>CABLEVISION YAMASA</t>
  </si>
  <si>
    <t>TELECABLE ARCOIRIS 107 SRL</t>
  </si>
  <si>
    <t>DIGITAL SATELITE LR. S. A.</t>
  </si>
  <si>
    <t>TELECABLE ENRIQUILLO, S. A.</t>
  </si>
  <si>
    <t>TECNI SATELLITE (TECNI CABLE EL VALLE)</t>
  </si>
  <si>
    <t>TELE STAR DOMIINICANA, C. POR A.</t>
  </si>
  <si>
    <t>TELECABLE LUZ VISION, S. A.</t>
  </si>
  <si>
    <t>TELECABLE LUPERON, S. A.</t>
  </si>
  <si>
    <t>CABLE VISION VILLA TAPIA</t>
  </si>
  <si>
    <t>TECNICOS DE CABLE POR TV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</si>
  <si>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</si>
  <si>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</si>
  <si>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</si>
  <si>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</si>
  <si>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</si>
  <si>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</si>
  <si>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</si>
  <si>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</si>
  <si>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</si>
  <si>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TELE JAHINII, C. POR A.</t>
  </si>
  <si>
    <t>STAR SATELLITE CABLE AND COMUNIC</t>
  </si>
  <si>
    <t>TELECABLE DEL CARIBE, S. A.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</si>
  <si>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</si>
  <si>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</si>
  <si>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</si>
  <si>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</si>
  <si>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</si>
  <si>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</si>
  <si>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</si>
  <si>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</si>
  <si>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</si>
  <si>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</si>
  <si>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</si>
  <si>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</si>
  <si>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</si>
  <si>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TECNICO DE TV POR CABLE INDEPENDENCIA, S. A.</t>
  </si>
  <si>
    <t>REDES INALAMBRICAS DOMINICANAS, S.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</si>
  <si>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</si>
  <si>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</si>
  <si>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</si>
  <si>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</si>
  <si>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</si>
  <si>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</si>
  <si>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</si>
  <si>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</si>
  <si>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</si>
  <si>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</si>
  <si>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CABLE VISION GOMEZ, C X A</t>
  </si>
  <si>
    <t>J. VISION, S. A.</t>
  </si>
  <si>
    <t>JOSE DIAZ TELECOM Y COMERCIO Y COMERCIO JODITELCOM</t>
  </si>
  <si>
    <t>CORP SATETELITAL NOVAVISION DOM, S. A. (KY)</t>
  </si>
  <si>
    <t>CABLE ONDA ORIENTAL</t>
  </si>
  <si>
    <t>WIND TELECOM, S. A.</t>
  </si>
  <si>
    <t>CRISPELL CABLEVISION, S. A.</t>
  </si>
  <si>
    <t>ADVANCED VOIP TELECOM</t>
  </si>
  <si>
    <t>TRASVERCOM. S. A.</t>
  </si>
  <si>
    <t>SILKGLOBAL DOMINICANA</t>
  </si>
  <si>
    <t>BT DOMINICAN REPUBLIC</t>
  </si>
  <si>
    <t>TECNI SATELLITE , C .POR A</t>
  </si>
  <si>
    <t>TEKCOM DOMINICNA</t>
  </si>
  <si>
    <t>CERRONET</t>
  </si>
  <si>
    <t>ALLARD INDUSTRIES LTD / ADM. B- MAX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</si>
  <si>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</si>
  <si>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</si>
  <si>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</si>
  <si>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</si>
  <si>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</si>
  <si>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</si>
  <si>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WIRELESS SOLUTIONS DOMINICANA WSD, SRL</t>
  </si>
  <si>
    <t>TECNODISA</t>
  </si>
  <si>
    <t>SITA REPUBLICA DOMINICANA</t>
  </si>
  <si>
    <t>COLUMBUS NETWORKS DOMINICANA</t>
  </si>
  <si>
    <t>SONICO COMUNICACIONES</t>
  </si>
  <si>
    <t>INTOUCH SAS</t>
  </si>
  <si>
    <t>TELECABLE EL CERCADO, SRL</t>
  </si>
  <si>
    <t>PUNTOCALL LORA COMMUNICATIONS DOMINICANA</t>
  </si>
  <si>
    <t xml:space="preserve">ALTICE HISPANIOLA, S.A </t>
  </si>
  <si>
    <t>INVERSIONES BONAFER, SRL</t>
  </si>
  <si>
    <t>ADMINISTRADORA B- MAX, PUNTA CANA,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</si>
  <si>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</si>
  <si>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</si>
  <si>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</si>
  <si>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</si>
  <si>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</si>
  <si>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</si>
  <si>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</si>
  <si>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</si>
  <si>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</si>
  <si>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</si>
  <si>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</si>
  <si>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</si>
  <si>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</si>
  <si>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</si>
  <si>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</si>
  <si>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</si>
  <si>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</si>
  <si>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</si>
  <si>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</si>
  <si>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</si>
  <si>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</si>
  <si>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</si>
  <si>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</si>
  <si>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EMMA VISION </t>
  </si>
  <si>
    <t xml:space="preserve">REYNOSO, SRL </t>
  </si>
  <si>
    <t>AIR FIBER DOMINICANA</t>
  </si>
  <si>
    <t xml:space="preserve">CABLE TV LA PRIMA VISION </t>
  </si>
  <si>
    <t xml:space="preserve">OVAL GREEN </t>
  </si>
  <si>
    <t>FASTNET SOLUTIONS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</si>
  <si>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</si>
  <si>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</si>
  <si>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</si>
  <si>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</si>
  <si>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</si>
  <si>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</si>
  <si>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</si>
  <si>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</si>
  <si>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</si>
  <si>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ONEMAXSA</t>
  </si>
  <si>
    <t>AIRTIME TECHNOLOGY</t>
  </si>
  <si>
    <t>BLUE PLANET NETWORK RD, SRL</t>
  </si>
  <si>
    <t>FLY NET, S.R.L</t>
  </si>
  <si>
    <t>OPENCONNECTION FERNÁNDEZ, S.R.L.</t>
  </si>
  <si>
    <t xml:space="preserve">ORBITEK, SRL </t>
  </si>
  <si>
    <t>DERIVALNET Y COMUNICACIONES, S.R.L.</t>
  </si>
  <si>
    <t>AWD NETWORKS SRL</t>
  </si>
  <si>
    <t>HLK COMUNICATIONS DOMINICANA SRL</t>
  </si>
  <si>
    <t>AIRTIME TECHNOLOGY SRL</t>
  </si>
  <si>
    <t>XTERCOM, S.R.L.</t>
  </si>
  <si>
    <t>ACOLME TECH, SRL</t>
  </si>
  <si>
    <t>BAF SOLUCIONES</t>
  </si>
  <si>
    <t>PENDIENTE DE RECLASIFICAR ( CDT)</t>
  </si>
  <si>
    <t>GRUPO ARMARFA S.R.L.</t>
  </si>
  <si>
    <t xml:space="preserve">TELECABLE BAEZ Y MORILLO 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</si>
  <si>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</si>
  <si>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</si>
  <si>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</si>
  <si>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</si>
  <si>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</si>
  <si>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</si>
  <si>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INTERNATIONAL COMMUNICATIONS R&amp;C, S.R.L.</t>
  </si>
  <si>
    <t xml:space="preserve">OWS OPTIMUM WIRELESS SERVICES, S.R.L. 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</si>
  <si>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</si>
  <si>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</si>
  <si>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</si>
  <si>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</si>
  <si>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</si>
  <si>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</si>
  <si>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</si>
  <si>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</si>
  <si>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</si>
  <si>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GUAO IMPORT SRL</t>
  </si>
  <si>
    <t>JHANCEL NETWORKS SRL</t>
  </si>
  <si>
    <t>AW WIFI SRL</t>
  </si>
  <si>
    <t xml:space="preserve">LEKIA SOLUTION TECH, SRL </t>
  </si>
  <si>
    <t xml:space="preserve">SONEGEN, SRL </t>
  </si>
  <si>
    <t>KONEX  TELECOM SRL</t>
  </si>
  <si>
    <t>INTERSAT DOMINICANA SRL</t>
  </si>
  <si>
    <t>INTERNET SIN LIMITES ABEL WIRELESS</t>
  </si>
  <si>
    <t>WSANSPE WIFI POINTS SRL</t>
  </si>
  <si>
    <t>FALCO TELECOM SRL</t>
  </si>
  <si>
    <t>LLUVIA MULTISERVICIOS SRL</t>
  </si>
  <si>
    <t>UNIVEGACOMU CARIBE SRL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</si>
  <si>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</si>
  <si>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</si>
  <si>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</si>
  <si>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</si>
  <si>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</si>
  <si>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</si>
  <si>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</si>
  <si>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PENIEL WIFI SRL</t>
  </si>
  <si>
    <t>VISNETWORK</t>
  </si>
  <si>
    <t>GIGATEK</t>
  </si>
  <si>
    <t>HILTEC</t>
  </si>
  <si>
    <t xml:space="preserve">2 LIGHTS  CONEXIÓN, S.R.L.  </t>
  </si>
  <si>
    <t>BITNET DOMINICANA</t>
  </si>
  <si>
    <t>ASHM COMUNICACIONES, S.R.L</t>
  </si>
  <si>
    <t>ISRAEL DE LOS SANTOS WIFI S.R.L</t>
  </si>
  <si>
    <t>SENDIU, S.R.L</t>
  </si>
  <si>
    <t>W FAST COMUNICACIONES, S.R.L</t>
  </si>
  <si>
    <t>LOPIT SOLUTIONS, S.R.L</t>
  </si>
  <si>
    <t>CDL COMMUNICATION AND SECURITY, S.R.L</t>
  </si>
  <si>
    <t>MEJISOLIS WIRELESS, EIRL</t>
  </si>
  <si>
    <t>GSE DOMINICANA, S.R.L</t>
  </si>
  <si>
    <t xml:space="preserve">BW TELECOM, S.R.L </t>
  </si>
  <si>
    <t>SERVICIOS INTERCONEXIÓN INALÁMBRICA ATENEA, S.R.L.</t>
  </si>
  <si>
    <t>J &amp; S REDES WIRELESS, S.R.L.</t>
  </si>
  <si>
    <t xml:space="preserve">SOLNET SOLUCIONES, S.R.L. </t>
  </si>
  <si>
    <t xml:space="preserve">MOJISAN TECHNOLOGY, S.R.L </t>
  </si>
  <si>
    <t xml:space="preserve">WIRENET CONNECTION </t>
  </si>
  <si>
    <t xml:space="preserve">PIRAX VELÁSQUEZ, S.R.L </t>
  </si>
  <si>
    <t>GUESTCHOICE TV RD, S.R.L.</t>
  </si>
  <si>
    <t>SERVIPON</t>
  </si>
  <si>
    <t xml:space="preserve">JEAN NET, S.R.L </t>
  </si>
  <si>
    <t>RENOCA GROUP, S.R.L.</t>
  </si>
  <si>
    <t>FLASH POWER POLANCO PAULINO, S.R.L.</t>
  </si>
  <si>
    <t>JOSÉ RAÚL WIRELESS TECHNOLOGY, S. R. L.</t>
  </si>
  <si>
    <t>COMPAÑÍA INTERNACIONAL TECNOLÓGICA COITNET, E.I.R.L</t>
  </si>
  <si>
    <t xml:space="preserve">M FIRSTNET, S.R.L. </t>
  </si>
  <si>
    <t>VICENTE TECHNOLOGY</t>
  </si>
  <si>
    <t>WNM CONEXIÓN Y SEGURIDAD DE DATOS, S.R.L</t>
  </si>
  <si>
    <t xml:space="preserve">LIRECOM GROUP, S.R.L. </t>
  </si>
  <si>
    <t>DIOSNAEL TELECOMUNICACIONES, SRL</t>
  </si>
  <si>
    <t xml:space="preserve">ARCOFIBER CONEXIONES, SRL CDT </t>
  </si>
  <si>
    <t>SERVICIOS INTEGRALES PARA TELECOMUNICACIÓN SERVITELECOM, S.R</t>
  </si>
  <si>
    <t xml:space="preserve">ADDRESS COMERCIO AA &amp; MDH, S.R.L. </t>
  </si>
  <si>
    <t>LIAMMY TEC SOLUTIONS, S.R.L.</t>
  </si>
  <si>
    <t>EMASHCOMPUTER, S.R.L</t>
  </si>
  <si>
    <t>STARLINK DOMINICAN REPUBLIC, S.R.L.</t>
  </si>
  <si>
    <t xml:space="preserve">SECURITY CYBER NETWORK RPG, S.R.L. </t>
  </si>
  <si>
    <t xml:space="preserve">SOLUCIONES-NET LIBERACIÓN, S.R.L. </t>
  </si>
  <si>
    <t xml:space="preserve">FIBER57 TECHNOLOGY, S.R.L </t>
  </si>
  <si>
    <t>DATACENTEL M.S.R.A., E.I.R.L</t>
  </si>
  <si>
    <t>SOCIEDAD DOMINICANA DE INSTALACIONES ELECTROMECANICAS, S.R.L</t>
  </si>
  <si>
    <t>TURBOCOM TELECOM, S.R.L.</t>
  </si>
  <si>
    <t>BASTRANET, S.R.L.</t>
  </si>
  <si>
    <t>DLD SERVICIO, S.R.L</t>
  </si>
  <si>
    <t>ILC INTERCONEXIONES LOS COMPADRES, S.R.L.</t>
  </si>
  <si>
    <t>INVERSIONES INSONET, S.R.L</t>
  </si>
  <si>
    <t>WSINTERD</t>
  </si>
  <si>
    <t xml:space="preserve">AWNC MULTISERVICE, S.R.L. </t>
  </si>
  <si>
    <t>SOYPISPM PROVEEDORES DE SERVICIO DE INTERNET, S.R.L.</t>
  </si>
  <si>
    <t xml:space="preserve">FASTCONNECT EDCCW, S.R.L. </t>
  </si>
  <si>
    <t>SIMPLYNET, S.R.L.</t>
  </si>
  <si>
    <t>INTERNET FÁCIL M.R., S.R.L.</t>
  </si>
  <si>
    <t>THE MASTERLINK GROUP, S.R.L</t>
  </si>
  <si>
    <t>RYSTEN</t>
  </si>
  <si>
    <t xml:space="preserve">SERVI-CONNECTIONS SANDY PÉREZ, S.R.L. </t>
  </si>
  <si>
    <t xml:space="preserve">G.N.J.S. WIRELES DOMINICANA, S.R.L. </t>
  </si>
  <si>
    <t>REY CONNECT</t>
  </si>
  <si>
    <t xml:space="preserve">ALMÁNZAR &amp; REYES SOLUTIONS, S.R.L. </t>
  </si>
  <si>
    <t xml:space="preserve">ALFASERVI, S.R.L </t>
  </si>
  <si>
    <t>LUIS CARLOS RODRIGUEZ NETWORKS</t>
  </si>
  <si>
    <t xml:space="preserve">LTW SRL CDT </t>
  </si>
  <si>
    <t xml:space="preserve">OPCIONES SOLARES ENERGÉTICAS MFC, S.R.L </t>
  </si>
  <si>
    <t>GF WIRELESS SOLTUTIONS, SRL</t>
  </si>
  <si>
    <t>JAIROL NETWORKS, S.R.L.</t>
  </si>
  <si>
    <t>CESAR ALEX COMPUTER WIFI, S.R.L</t>
  </si>
  <si>
    <t>COMINT DOMINICANA, S.R.L</t>
  </si>
  <si>
    <t xml:space="preserve">DE OLEO TV CABLE, S.R.L </t>
  </si>
  <si>
    <t xml:space="preserve">MESHLINK, S.R.L. </t>
  </si>
  <si>
    <t xml:space="preserve">TELEPOP NETWORK, S.R.L. </t>
  </si>
  <si>
    <t>SYSCHS TELECOMUNICACIONES S.R.L</t>
  </si>
  <si>
    <t>ENSAR DOMINICANA S.R.L</t>
  </si>
  <si>
    <t>XPLOIT TECHNOLOGY, S.R.L</t>
  </si>
  <si>
    <t>ABC GOLDEN TECHNOLOGIES, S.R.L.</t>
  </si>
  <si>
    <t>WIMAS, S.R.L</t>
  </si>
  <si>
    <t>JEMNETWORKS SRL</t>
  </si>
  <si>
    <t>TELECABLE MIRADOR MUNDIAL, S.R.L</t>
  </si>
  <si>
    <t xml:space="preserve">INVERSIONES WIFINET, S.R.L. </t>
  </si>
  <si>
    <t>GRUPO ANBUSA, S.R.L</t>
  </si>
  <si>
    <t>INET S.R.L</t>
  </si>
  <si>
    <t>DSI DOMINICANA, S.R.L</t>
  </si>
  <si>
    <t>Total  General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</si>
  <si>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</si>
  <si>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</si>
  <si>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</si>
  <si>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</si>
  <si>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</si>
  <si>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</si>
  <si>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</si>
  <si>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</si>
  <si>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</si>
  <si>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</si>
  <si>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</si>
  <si>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</si>
  <si>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960-496855-7</t>
  </si>
  <si>
    <t>CERTIF. 960-515707-3</t>
  </si>
  <si>
    <t>CERTIF. 960-543923-9</t>
  </si>
  <si>
    <t>INTERESES PERCIBIDOS</t>
  </si>
  <si>
    <t>DEPOSITOS NO IDENTIFICADOS</t>
  </si>
  <si>
    <t>DERECHO USO ESPECTRO RADIOELECTRICO</t>
  </si>
  <si>
    <t>SERVICIOS ADM. Y SERV. DE TELECOMUNICACIONES</t>
  </si>
  <si>
    <t>INTERES INDEMNIZATORIO CDT</t>
  </si>
  <si>
    <t>LICITACION PUBLICA</t>
  </si>
  <si>
    <t>SERVICIOS  ADM. Y TELECOM. PERMISO NO OBJECION</t>
  </si>
  <si>
    <t>OTROS INGRESOS</t>
  </si>
  <si>
    <t>REMUNERACIONES</t>
  </si>
  <si>
    <t>SOBRESUELDOS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</si>
  <si>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</si>
  <si>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</si>
  <si>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</si>
  <si>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</si>
  <si>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</si>
  <si>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</si>
  <si>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</si>
  <si>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</si>
  <si>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</si>
  <si>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</si>
  <si>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OTRAS CONTRATACIONES DE SERVICIOS</t>
  </si>
  <si>
    <t>ALIMENTOS Y PRODUCTOS AGROFORESTALES</t>
  </si>
  <si>
    <t>TEXTILES Y VESTUARIOS</t>
  </si>
  <si>
    <t>PRODUCTOS DE PAPEL, CARTON E IMPRESOS</t>
  </si>
  <si>
    <t>PRODUCTOS FARMACEUTICOS</t>
  </si>
  <si>
    <t>LLANTAS Y NEUMATICOS</t>
  </si>
  <si>
    <t>ARTICULOS DE PLASTICO</t>
  </si>
  <si>
    <t>PRODUCTOS DE MINERALES, METALICOS Y NO METALICOS</t>
  </si>
  <si>
    <t>COMBUSTIBLES, LUBRICANTES, PRODUCTOS QUIMICOS Y CONEXOS</t>
  </si>
  <si>
    <t>PRODUCTOS Y UTILES VARIOS</t>
  </si>
  <si>
    <t>PODUCTOS Y UTILES DE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</si>
</sst>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sz val="9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39" fontId="0" fillId="0" borderId="0" xfId="0" applyNumberFormat="1" applyAlignment="1" applyProtection="1">
      <alignment vertical="top"/>
      <protection locked="0"/>
    </xf>
    <xf numFmtId="164" fontId="3" fillId="0" borderId="3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164" fontId="5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476250</xdr:colOff>
      <xdr:row>3</xdr:row>
      <xdr:rowOff>180975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xmlns="" id="{AE6DF1CD-943E-4399-847F-FBC3A2F41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000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39</xdr:row>
      <xdr:rowOff>0</xdr:rowOff>
    </xdr:from>
    <xdr:to>
      <xdr:col>4</xdr:col>
      <xdr:colOff>95250</xdr:colOff>
      <xdr:row>39</xdr:row>
      <xdr:rowOff>19050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xmlns="" id="{78737963-1707-40F9-819C-A637CF335D9A}"/>
            </a:ext>
          </a:extLst>
        </xdr:cNvPr>
        <xdr:cNvSpPr>
          <a:spLocks noChangeShapeType="1"/>
        </xdr:cNvSpPr>
      </xdr:nvSpPr>
      <xdr:spPr bwMode="auto">
        <a:xfrm>
          <a:off x="66675" y="8448675"/>
          <a:ext cx="23145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4</xdr:col>
      <xdr:colOff>723900</xdr:colOff>
      <xdr:row>38</xdr:row>
      <xdr:rowOff>180975</xdr:rowOff>
    </xdr:from>
    <xdr:to>
      <xdr:col>6</xdr:col>
      <xdr:colOff>981075</xdr:colOff>
      <xdr:row>38</xdr:row>
      <xdr:rowOff>180975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F0F60741-6AD2-471C-BB8C-7A4C474EA9A8}"/>
            </a:ext>
          </a:extLst>
        </xdr:cNvPr>
        <xdr:cNvSpPr>
          <a:spLocks noChangeShapeType="1"/>
        </xdr:cNvSpPr>
      </xdr:nvSpPr>
      <xdr:spPr bwMode="auto">
        <a:xfrm>
          <a:off x="3009900" y="8439150"/>
          <a:ext cx="178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 editAs="oneCell">
    <xdr:from>
      <xdr:col>1</xdr:col>
      <xdr:colOff>0</xdr:colOff>
      <xdr:row>48</xdr:row>
      <xdr:rowOff>0</xdr:rowOff>
    </xdr:from>
    <xdr:to>
      <xdr:col>3</xdr:col>
      <xdr:colOff>266700</xdr:colOff>
      <xdr:row>51</xdr:row>
      <xdr:rowOff>9525</xdr:rowOff>
    </xdr:to>
    <xdr:pic>
      <xdr:nvPicPr>
        <xdr:cNvPr id="5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3</xdr:col>
      <xdr:colOff>190500</xdr:colOff>
      <xdr:row>440</xdr:row>
      <xdr:rowOff>123825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xmlns="" id="{B35EFB6D-9CDD-4027-A7BD-27BF06178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3305650"/>
          <a:ext cx="1714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200025</xdr:rowOff>
    </xdr:from>
    <xdr:to>
      <xdr:col>3</xdr:col>
      <xdr:colOff>476250</xdr:colOff>
      <xdr:row>478</xdr:row>
      <xdr:rowOff>123825</xdr:rowOff>
    </xdr:to>
    <xdr:pic>
      <xdr:nvPicPr>
        <xdr:cNvPr id="7" name="Picture0" descr="Picture0">
          <a:extLst>
            <a:ext uri="{FF2B5EF4-FFF2-40B4-BE49-F238E27FC236}">
              <a16:creationId xmlns:a16="http://schemas.microsoft.com/office/drawing/2014/main" xmlns="" id="{F9B6889F-BC29-492B-A924-F0F062BF9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81990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200025</xdr:rowOff>
    </xdr:from>
    <xdr:to>
      <xdr:col>3</xdr:col>
      <xdr:colOff>476250</xdr:colOff>
      <xdr:row>503</xdr:row>
      <xdr:rowOff>123825</xdr:rowOff>
    </xdr:to>
    <xdr:pic>
      <xdr:nvPicPr>
        <xdr:cNvPr id="8" name="Picture0" descr="Picture0">
          <a:extLst>
            <a:ext uri="{FF2B5EF4-FFF2-40B4-BE49-F238E27FC236}">
              <a16:creationId xmlns:a16="http://schemas.microsoft.com/office/drawing/2014/main" xmlns="" id="{2B5BCD40-1B53-4184-9D94-4A58E7D56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9615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516</xdr:row>
      <xdr:rowOff>200025</xdr:rowOff>
    </xdr:from>
    <xdr:to>
      <xdr:col>3</xdr:col>
      <xdr:colOff>476250</xdr:colOff>
      <xdr:row>520</xdr:row>
      <xdr:rowOff>123825</xdr:rowOff>
    </xdr:to>
    <xdr:pic>
      <xdr:nvPicPr>
        <xdr:cNvPr id="9" name="Picture0" descr="Picture0">
          <a:extLst>
            <a:ext uri="{FF2B5EF4-FFF2-40B4-BE49-F238E27FC236}">
              <a16:creationId xmlns:a16="http://schemas.microsoft.com/office/drawing/2014/main" xmlns="" id="{778F3D8E-C9E8-4409-9F06-8622E497E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73430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537</xdr:row>
      <xdr:rowOff>200025</xdr:rowOff>
    </xdr:from>
    <xdr:to>
      <xdr:col>3</xdr:col>
      <xdr:colOff>476250</xdr:colOff>
      <xdr:row>541</xdr:row>
      <xdr:rowOff>123825</xdr:rowOff>
    </xdr:to>
    <xdr:pic>
      <xdr:nvPicPr>
        <xdr:cNvPr id="10" name="Picture0" descr="Picture0">
          <a:extLst>
            <a:ext uri="{FF2B5EF4-FFF2-40B4-BE49-F238E27FC236}">
              <a16:creationId xmlns:a16="http://schemas.microsoft.com/office/drawing/2014/main" xmlns="" id="{89C8DA9E-D18F-47DB-9706-71431FCB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30580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55</xdr:row>
      <xdr:rowOff>28575</xdr:rowOff>
    </xdr:from>
    <xdr:to>
      <xdr:col>8</xdr:col>
      <xdr:colOff>0</xdr:colOff>
      <xdr:row>55</xdr:row>
      <xdr:rowOff>28575</xdr:rowOff>
    </xdr:to>
    <xdr:sp macro="" textlink="">
      <xdr:nvSpPr>
        <xdr:cNvPr id="11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00025" y="155257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53</xdr:row>
      <xdr:rowOff>38100</xdr:rowOff>
    </xdr:from>
    <xdr:to>
      <xdr:col>8</xdr:col>
      <xdr:colOff>0</xdr:colOff>
      <xdr:row>53</xdr:row>
      <xdr:rowOff>38100</xdr:rowOff>
    </xdr:to>
    <xdr:sp macro="" textlink="">
      <xdr:nvSpPr>
        <xdr:cNvPr id="12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00025" y="11811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435</xdr:row>
      <xdr:rowOff>9525</xdr:rowOff>
    </xdr:from>
    <xdr:to>
      <xdr:col>8</xdr:col>
      <xdr:colOff>0</xdr:colOff>
      <xdr:row>435</xdr:row>
      <xdr:rowOff>9525</xdr:rowOff>
    </xdr:to>
    <xdr:sp macro="" textlink="">
      <xdr:nvSpPr>
        <xdr:cNvPr id="13" name="Line 91">
          <a:extLst>
            <a:ext uri="{FF2B5EF4-FFF2-40B4-BE49-F238E27FC236}">
              <a16:creationId xmlns:a16="http://schemas.microsoft.com/office/drawing/2014/main" xmlns="" id="{DF2DADAF-E4AD-49DC-B810-9228C247B691}"/>
            </a:ext>
          </a:extLst>
        </xdr:cNvPr>
        <xdr:cNvSpPr>
          <a:spLocks noChangeShapeType="1"/>
        </xdr:cNvSpPr>
      </xdr:nvSpPr>
      <xdr:spPr bwMode="auto">
        <a:xfrm>
          <a:off x="3819525" y="579215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436</xdr:row>
      <xdr:rowOff>38100</xdr:rowOff>
    </xdr:from>
    <xdr:to>
      <xdr:col>8</xdr:col>
      <xdr:colOff>0</xdr:colOff>
      <xdr:row>436</xdr:row>
      <xdr:rowOff>38100</xdr:rowOff>
    </xdr:to>
    <xdr:sp macro="" textlink="">
      <xdr:nvSpPr>
        <xdr:cNvPr id="14" name="Line 92">
          <a:extLst>
            <a:ext uri="{FF2B5EF4-FFF2-40B4-BE49-F238E27FC236}">
              <a16:creationId xmlns:a16="http://schemas.microsoft.com/office/drawing/2014/main" xmlns="" id="{029FBE4C-6D4A-4BBA-BE6F-BD5AB6F055C9}"/>
            </a:ext>
          </a:extLst>
        </xdr:cNvPr>
        <xdr:cNvSpPr>
          <a:spLocks noChangeShapeType="1"/>
        </xdr:cNvSpPr>
      </xdr:nvSpPr>
      <xdr:spPr bwMode="auto">
        <a:xfrm>
          <a:off x="3819525" y="581406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436</xdr:row>
      <xdr:rowOff>57150</xdr:rowOff>
    </xdr:from>
    <xdr:to>
      <xdr:col>8</xdr:col>
      <xdr:colOff>0</xdr:colOff>
      <xdr:row>436</xdr:row>
      <xdr:rowOff>57150</xdr:rowOff>
    </xdr:to>
    <xdr:sp macro="" textlink="">
      <xdr:nvSpPr>
        <xdr:cNvPr id="15" name="Line 93">
          <a:extLst>
            <a:ext uri="{FF2B5EF4-FFF2-40B4-BE49-F238E27FC236}">
              <a16:creationId xmlns:a16="http://schemas.microsoft.com/office/drawing/2014/main" xmlns="" id="{AA8CD114-710F-4443-930C-B28D0931A5E1}"/>
            </a:ext>
          </a:extLst>
        </xdr:cNvPr>
        <xdr:cNvSpPr>
          <a:spLocks noChangeShapeType="1"/>
        </xdr:cNvSpPr>
      </xdr:nvSpPr>
      <xdr:spPr bwMode="auto">
        <a:xfrm>
          <a:off x="3819525" y="581596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445</xdr:row>
      <xdr:rowOff>85725</xdr:rowOff>
    </xdr:from>
    <xdr:to>
      <xdr:col>8</xdr:col>
      <xdr:colOff>0</xdr:colOff>
      <xdr:row>445</xdr:row>
      <xdr:rowOff>85725</xdr:rowOff>
    </xdr:to>
    <xdr:sp macro="" textlink="">
      <xdr:nvSpPr>
        <xdr:cNvPr id="16" name="Line 95">
          <a:extLst>
            <a:ext uri="{FF2B5EF4-FFF2-40B4-BE49-F238E27FC236}">
              <a16:creationId xmlns:a16="http://schemas.microsoft.com/office/drawing/2014/main" xmlns="" id="{FD84B5C6-A4D9-4CF1-864D-443E5B279644}"/>
            </a:ext>
          </a:extLst>
        </xdr:cNvPr>
        <xdr:cNvSpPr>
          <a:spLocks noChangeShapeType="1"/>
        </xdr:cNvSpPr>
      </xdr:nvSpPr>
      <xdr:spPr bwMode="auto">
        <a:xfrm>
          <a:off x="247650" y="8491537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443</xdr:row>
      <xdr:rowOff>38100</xdr:rowOff>
    </xdr:from>
    <xdr:to>
      <xdr:col>8</xdr:col>
      <xdr:colOff>0</xdr:colOff>
      <xdr:row>443</xdr:row>
      <xdr:rowOff>38100</xdr:rowOff>
    </xdr:to>
    <xdr:sp macro="" textlink="">
      <xdr:nvSpPr>
        <xdr:cNvPr id="17" name="Line 96">
          <a:extLst>
            <a:ext uri="{FF2B5EF4-FFF2-40B4-BE49-F238E27FC236}">
              <a16:creationId xmlns:a16="http://schemas.microsoft.com/office/drawing/2014/main" xmlns="" id="{08B09536-54F0-4E7A-97C3-F059E5548FF7}"/>
            </a:ext>
          </a:extLst>
        </xdr:cNvPr>
        <xdr:cNvSpPr>
          <a:spLocks noChangeShapeType="1"/>
        </xdr:cNvSpPr>
      </xdr:nvSpPr>
      <xdr:spPr bwMode="auto">
        <a:xfrm>
          <a:off x="200025" y="621411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462</xdr:row>
      <xdr:rowOff>9525</xdr:rowOff>
    </xdr:from>
    <xdr:to>
      <xdr:col>8</xdr:col>
      <xdr:colOff>0</xdr:colOff>
      <xdr:row>462</xdr:row>
      <xdr:rowOff>9525</xdr:rowOff>
    </xdr:to>
    <xdr:sp macro="" textlink="">
      <xdr:nvSpPr>
        <xdr:cNvPr id="18" name="Line 97">
          <a:extLst>
            <a:ext uri="{FF2B5EF4-FFF2-40B4-BE49-F238E27FC236}">
              <a16:creationId xmlns:a16="http://schemas.microsoft.com/office/drawing/2014/main" xmlns="" id="{02168168-5D7D-4B83-93F6-39E7A2DC05D3}"/>
            </a:ext>
          </a:extLst>
        </xdr:cNvPr>
        <xdr:cNvSpPr>
          <a:spLocks noChangeShapeType="1"/>
        </xdr:cNvSpPr>
      </xdr:nvSpPr>
      <xdr:spPr bwMode="auto">
        <a:xfrm>
          <a:off x="3819525" y="657320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463</xdr:row>
      <xdr:rowOff>38100</xdr:rowOff>
    </xdr:from>
    <xdr:to>
      <xdr:col>8</xdr:col>
      <xdr:colOff>0</xdr:colOff>
      <xdr:row>463</xdr:row>
      <xdr:rowOff>38100</xdr:rowOff>
    </xdr:to>
    <xdr:sp macro="" textlink="">
      <xdr:nvSpPr>
        <xdr:cNvPr id="19" name="Line 98">
          <a:extLst>
            <a:ext uri="{FF2B5EF4-FFF2-40B4-BE49-F238E27FC236}">
              <a16:creationId xmlns:a16="http://schemas.microsoft.com/office/drawing/2014/main" xmlns="" id="{4C974376-3269-4688-9062-8201FB6EEA47}"/>
            </a:ext>
          </a:extLst>
        </xdr:cNvPr>
        <xdr:cNvSpPr>
          <a:spLocks noChangeShapeType="1"/>
        </xdr:cNvSpPr>
      </xdr:nvSpPr>
      <xdr:spPr bwMode="auto">
        <a:xfrm>
          <a:off x="3819525" y="659511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463</xdr:row>
      <xdr:rowOff>57150</xdr:rowOff>
    </xdr:from>
    <xdr:to>
      <xdr:col>8</xdr:col>
      <xdr:colOff>0</xdr:colOff>
      <xdr:row>463</xdr:row>
      <xdr:rowOff>57150</xdr:rowOff>
    </xdr:to>
    <xdr:sp macro="" textlink="">
      <xdr:nvSpPr>
        <xdr:cNvPr id="20" name="Line 99">
          <a:extLst>
            <a:ext uri="{FF2B5EF4-FFF2-40B4-BE49-F238E27FC236}">
              <a16:creationId xmlns:a16="http://schemas.microsoft.com/office/drawing/2014/main" xmlns="" id="{835D46E1-A5ED-4A37-A5E4-28CBA59F2447}"/>
            </a:ext>
          </a:extLst>
        </xdr:cNvPr>
        <xdr:cNvSpPr>
          <a:spLocks noChangeShapeType="1"/>
        </xdr:cNvSpPr>
      </xdr:nvSpPr>
      <xdr:spPr bwMode="auto">
        <a:xfrm>
          <a:off x="3819525" y="659701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483</xdr:row>
      <xdr:rowOff>28575</xdr:rowOff>
    </xdr:from>
    <xdr:to>
      <xdr:col>8</xdr:col>
      <xdr:colOff>0</xdr:colOff>
      <xdr:row>483</xdr:row>
      <xdr:rowOff>28575</xdr:rowOff>
    </xdr:to>
    <xdr:sp macro="" textlink="">
      <xdr:nvSpPr>
        <xdr:cNvPr id="21" name="Line 101">
          <a:extLst>
            <a:ext uri="{FF2B5EF4-FFF2-40B4-BE49-F238E27FC236}">
              <a16:creationId xmlns:a16="http://schemas.microsoft.com/office/drawing/2014/main" xmlns="" id="{E0BE8001-AA42-4659-BB81-046B829556AE}"/>
            </a:ext>
          </a:extLst>
        </xdr:cNvPr>
        <xdr:cNvSpPr>
          <a:spLocks noChangeShapeType="1"/>
        </xdr:cNvSpPr>
      </xdr:nvSpPr>
      <xdr:spPr bwMode="auto">
        <a:xfrm>
          <a:off x="200025" y="6975157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481</xdr:row>
      <xdr:rowOff>38100</xdr:rowOff>
    </xdr:from>
    <xdr:to>
      <xdr:col>8</xdr:col>
      <xdr:colOff>0</xdr:colOff>
      <xdr:row>481</xdr:row>
      <xdr:rowOff>38100</xdr:rowOff>
    </xdr:to>
    <xdr:sp macro="" textlink="">
      <xdr:nvSpPr>
        <xdr:cNvPr id="22" name="Line 102">
          <a:extLst>
            <a:ext uri="{FF2B5EF4-FFF2-40B4-BE49-F238E27FC236}">
              <a16:creationId xmlns:a16="http://schemas.microsoft.com/office/drawing/2014/main" xmlns="" id="{8F288063-4094-4D74-A8E2-4DD7FB25D269}"/>
            </a:ext>
          </a:extLst>
        </xdr:cNvPr>
        <xdr:cNvSpPr>
          <a:spLocks noChangeShapeType="1"/>
        </xdr:cNvSpPr>
      </xdr:nvSpPr>
      <xdr:spPr bwMode="auto">
        <a:xfrm>
          <a:off x="200025" y="693801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491</xdr:row>
      <xdr:rowOff>9525</xdr:rowOff>
    </xdr:from>
    <xdr:to>
      <xdr:col>8</xdr:col>
      <xdr:colOff>0</xdr:colOff>
      <xdr:row>491</xdr:row>
      <xdr:rowOff>9525</xdr:rowOff>
    </xdr:to>
    <xdr:sp macro="" textlink="">
      <xdr:nvSpPr>
        <xdr:cNvPr id="23" name="Line 103">
          <a:extLst>
            <a:ext uri="{FF2B5EF4-FFF2-40B4-BE49-F238E27FC236}">
              <a16:creationId xmlns:a16="http://schemas.microsoft.com/office/drawing/2014/main" xmlns="" id="{0B005CAF-0E46-4719-8399-8BF481C8B806}"/>
            </a:ext>
          </a:extLst>
        </xdr:cNvPr>
        <xdr:cNvSpPr>
          <a:spLocks noChangeShapeType="1"/>
        </xdr:cNvSpPr>
      </xdr:nvSpPr>
      <xdr:spPr bwMode="auto">
        <a:xfrm>
          <a:off x="3819525" y="712565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492</xdr:row>
      <xdr:rowOff>38100</xdr:rowOff>
    </xdr:from>
    <xdr:to>
      <xdr:col>8</xdr:col>
      <xdr:colOff>0</xdr:colOff>
      <xdr:row>492</xdr:row>
      <xdr:rowOff>38100</xdr:rowOff>
    </xdr:to>
    <xdr:sp macro="" textlink="">
      <xdr:nvSpPr>
        <xdr:cNvPr id="24" name="Line 104">
          <a:extLst>
            <a:ext uri="{FF2B5EF4-FFF2-40B4-BE49-F238E27FC236}">
              <a16:creationId xmlns:a16="http://schemas.microsoft.com/office/drawing/2014/main" xmlns="" id="{431CD546-EA3A-48FC-B8E4-11DA8159C419}"/>
            </a:ext>
          </a:extLst>
        </xdr:cNvPr>
        <xdr:cNvSpPr>
          <a:spLocks noChangeShapeType="1"/>
        </xdr:cNvSpPr>
      </xdr:nvSpPr>
      <xdr:spPr bwMode="auto">
        <a:xfrm>
          <a:off x="3819525" y="714756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492</xdr:row>
      <xdr:rowOff>57150</xdr:rowOff>
    </xdr:from>
    <xdr:to>
      <xdr:col>8</xdr:col>
      <xdr:colOff>0</xdr:colOff>
      <xdr:row>492</xdr:row>
      <xdr:rowOff>57150</xdr:rowOff>
    </xdr:to>
    <xdr:sp macro="" textlink="">
      <xdr:nvSpPr>
        <xdr:cNvPr id="25" name="Line 105">
          <a:extLst>
            <a:ext uri="{FF2B5EF4-FFF2-40B4-BE49-F238E27FC236}">
              <a16:creationId xmlns:a16="http://schemas.microsoft.com/office/drawing/2014/main" xmlns="" id="{A6021AEC-7334-4FF7-8495-E3A493931CAD}"/>
            </a:ext>
          </a:extLst>
        </xdr:cNvPr>
        <xdr:cNvSpPr>
          <a:spLocks noChangeShapeType="1"/>
        </xdr:cNvSpPr>
      </xdr:nvSpPr>
      <xdr:spPr bwMode="auto">
        <a:xfrm>
          <a:off x="3819525" y="714946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508</xdr:row>
      <xdr:rowOff>28575</xdr:rowOff>
    </xdr:from>
    <xdr:to>
      <xdr:col>8</xdr:col>
      <xdr:colOff>0</xdr:colOff>
      <xdr:row>508</xdr:row>
      <xdr:rowOff>28575</xdr:rowOff>
    </xdr:to>
    <xdr:sp macro="" textlink="">
      <xdr:nvSpPr>
        <xdr:cNvPr id="26" name="Line 107">
          <a:extLst>
            <a:ext uri="{FF2B5EF4-FFF2-40B4-BE49-F238E27FC236}">
              <a16:creationId xmlns:a16="http://schemas.microsoft.com/office/drawing/2014/main" xmlns="" id="{AE835821-ED67-42E4-BADF-1F372B470CFC}"/>
            </a:ext>
          </a:extLst>
        </xdr:cNvPr>
        <xdr:cNvSpPr>
          <a:spLocks noChangeShapeType="1"/>
        </xdr:cNvSpPr>
      </xdr:nvSpPr>
      <xdr:spPr bwMode="auto">
        <a:xfrm>
          <a:off x="200025" y="7451407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506</xdr:row>
      <xdr:rowOff>38100</xdr:rowOff>
    </xdr:from>
    <xdr:to>
      <xdr:col>8</xdr:col>
      <xdr:colOff>0</xdr:colOff>
      <xdr:row>506</xdr:row>
      <xdr:rowOff>38100</xdr:rowOff>
    </xdr:to>
    <xdr:sp macro="" textlink="">
      <xdr:nvSpPr>
        <xdr:cNvPr id="27" name="Line 108">
          <a:extLst>
            <a:ext uri="{FF2B5EF4-FFF2-40B4-BE49-F238E27FC236}">
              <a16:creationId xmlns:a16="http://schemas.microsoft.com/office/drawing/2014/main" xmlns="" id="{BF27FA11-1410-4E8E-8DB2-313E4B4FDD52}"/>
            </a:ext>
          </a:extLst>
        </xdr:cNvPr>
        <xdr:cNvSpPr>
          <a:spLocks noChangeShapeType="1"/>
        </xdr:cNvSpPr>
      </xdr:nvSpPr>
      <xdr:spPr bwMode="auto">
        <a:xfrm>
          <a:off x="200025" y="741426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513</xdr:row>
      <xdr:rowOff>9525</xdr:rowOff>
    </xdr:from>
    <xdr:to>
      <xdr:col>8</xdr:col>
      <xdr:colOff>0</xdr:colOff>
      <xdr:row>513</xdr:row>
      <xdr:rowOff>9525</xdr:rowOff>
    </xdr:to>
    <xdr:sp macro="" textlink="">
      <xdr:nvSpPr>
        <xdr:cNvPr id="28" name="Line 109">
          <a:extLst>
            <a:ext uri="{FF2B5EF4-FFF2-40B4-BE49-F238E27FC236}">
              <a16:creationId xmlns:a16="http://schemas.microsoft.com/office/drawing/2014/main" xmlns="" id="{93E9F229-DE64-4971-855B-62B579C67690}"/>
            </a:ext>
          </a:extLst>
        </xdr:cNvPr>
        <xdr:cNvSpPr>
          <a:spLocks noChangeShapeType="1"/>
        </xdr:cNvSpPr>
      </xdr:nvSpPr>
      <xdr:spPr bwMode="auto">
        <a:xfrm>
          <a:off x="3819525" y="754475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514</xdr:row>
      <xdr:rowOff>38100</xdr:rowOff>
    </xdr:from>
    <xdr:to>
      <xdr:col>8</xdr:col>
      <xdr:colOff>0</xdr:colOff>
      <xdr:row>514</xdr:row>
      <xdr:rowOff>38100</xdr:rowOff>
    </xdr:to>
    <xdr:sp macro="" textlink="">
      <xdr:nvSpPr>
        <xdr:cNvPr id="29" name="Line 110">
          <a:extLst>
            <a:ext uri="{FF2B5EF4-FFF2-40B4-BE49-F238E27FC236}">
              <a16:creationId xmlns:a16="http://schemas.microsoft.com/office/drawing/2014/main" xmlns="" id="{BAC5A58F-D1E2-42C1-A5B1-0919BB0D2218}"/>
            </a:ext>
          </a:extLst>
        </xdr:cNvPr>
        <xdr:cNvSpPr>
          <a:spLocks noChangeShapeType="1"/>
        </xdr:cNvSpPr>
      </xdr:nvSpPr>
      <xdr:spPr bwMode="auto">
        <a:xfrm>
          <a:off x="3819525" y="756666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514</xdr:row>
      <xdr:rowOff>57150</xdr:rowOff>
    </xdr:from>
    <xdr:to>
      <xdr:col>8</xdr:col>
      <xdr:colOff>0</xdr:colOff>
      <xdr:row>514</xdr:row>
      <xdr:rowOff>57150</xdr:rowOff>
    </xdr:to>
    <xdr:sp macro="" textlink="">
      <xdr:nvSpPr>
        <xdr:cNvPr id="30" name="Line 111">
          <a:extLst>
            <a:ext uri="{FF2B5EF4-FFF2-40B4-BE49-F238E27FC236}">
              <a16:creationId xmlns:a16="http://schemas.microsoft.com/office/drawing/2014/main" xmlns="" id="{E16ABE5F-5B4E-43DE-A4A8-B1CE6B419704}"/>
            </a:ext>
          </a:extLst>
        </xdr:cNvPr>
        <xdr:cNvSpPr>
          <a:spLocks noChangeShapeType="1"/>
        </xdr:cNvSpPr>
      </xdr:nvSpPr>
      <xdr:spPr bwMode="auto">
        <a:xfrm>
          <a:off x="3819525" y="756856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525</xdr:row>
      <xdr:rowOff>28575</xdr:rowOff>
    </xdr:from>
    <xdr:to>
      <xdr:col>8</xdr:col>
      <xdr:colOff>0</xdr:colOff>
      <xdr:row>525</xdr:row>
      <xdr:rowOff>28575</xdr:rowOff>
    </xdr:to>
    <xdr:sp macro="" textlink="">
      <xdr:nvSpPr>
        <xdr:cNvPr id="31" name="Line 113">
          <a:extLst>
            <a:ext uri="{FF2B5EF4-FFF2-40B4-BE49-F238E27FC236}">
              <a16:creationId xmlns:a16="http://schemas.microsoft.com/office/drawing/2014/main" xmlns="" id="{D71A8996-CB4E-49DC-9F44-CF026141C276}"/>
            </a:ext>
          </a:extLst>
        </xdr:cNvPr>
        <xdr:cNvSpPr>
          <a:spLocks noChangeShapeType="1"/>
        </xdr:cNvSpPr>
      </xdr:nvSpPr>
      <xdr:spPr bwMode="auto">
        <a:xfrm>
          <a:off x="200025" y="7889557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523</xdr:row>
      <xdr:rowOff>38100</xdr:rowOff>
    </xdr:from>
    <xdr:to>
      <xdr:col>8</xdr:col>
      <xdr:colOff>0</xdr:colOff>
      <xdr:row>523</xdr:row>
      <xdr:rowOff>38100</xdr:rowOff>
    </xdr:to>
    <xdr:sp macro="" textlink="">
      <xdr:nvSpPr>
        <xdr:cNvPr id="32" name="Line 114">
          <a:extLst>
            <a:ext uri="{FF2B5EF4-FFF2-40B4-BE49-F238E27FC236}">
              <a16:creationId xmlns:a16="http://schemas.microsoft.com/office/drawing/2014/main" xmlns="" id="{4CC6DC43-600C-49B9-9832-2C289EF07A88}"/>
            </a:ext>
          </a:extLst>
        </xdr:cNvPr>
        <xdr:cNvSpPr>
          <a:spLocks noChangeShapeType="1"/>
        </xdr:cNvSpPr>
      </xdr:nvSpPr>
      <xdr:spPr bwMode="auto">
        <a:xfrm>
          <a:off x="200025" y="785241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535</xdr:row>
      <xdr:rowOff>9525</xdr:rowOff>
    </xdr:from>
    <xdr:to>
      <xdr:col>8</xdr:col>
      <xdr:colOff>0</xdr:colOff>
      <xdr:row>535</xdr:row>
      <xdr:rowOff>9525</xdr:rowOff>
    </xdr:to>
    <xdr:sp macro="" textlink="">
      <xdr:nvSpPr>
        <xdr:cNvPr id="33" name="Line 115">
          <a:extLst>
            <a:ext uri="{FF2B5EF4-FFF2-40B4-BE49-F238E27FC236}">
              <a16:creationId xmlns:a16="http://schemas.microsoft.com/office/drawing/2014/main" xmlns="" id="{87733B16-FC0D-4A9A-AF50-CAD9A6B5408D}"/>
            </a:ext>
          </a:extLst>
        </xdr:cNvPr>
        <xdr:cNvSpPr>
          <a:spLocks noChangeShapeType="1"/>
        </xdr:cNvSpPr>
      </xdr:nvSpPr>
      <xdr:spPr bwMode="auto">
        <a:xfrm>
          <a:off x="3819525" y="807815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536</xdr:row>
      <xdr:rowOff>38100</xdr:rowOff>
    </xdr:from>
    <xdr:to>
      <xdr:col>8</xdr:col>
      <xdr:colOff>0</xdr:colOff>
      <xdr:row>536</xdr:row>
      <xdr:rowOff>38100</xdr:rowOff>
    </xdr:to>
    <xdr:sp macro="" textlink="">
      <xdr:nvSpPr>
        <xdr:cNvPr id="34" name="Line 116">
          <a:extLst>
            <a:ext uri="{FF2B5EF4-FFF2-40B4-BE49-F238E27FC236}">
              <a16:creationId xmlns:a16="http://schemas.microsoft.com/office/drawing/2014/main" xmlns="" id="{1B5B29F6-521E-490D-BDE3-64F1F6623A92}"/>
            </a:ext>
          </a:extLst>
        </xdr:cNvPr>
        <xdr:cNvSpPr>
          <a:spLocks noChangeShapeType="1"/>
        </xdr:cNvSpPr>
      </xdr:nvSpPr>
      <xdr:spPr bwMode="auto">
        <a:xfrm>
          <a:off x="3819525" y="810006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536</xdr:row>
      <xdr:rowOff>57150</xdr:rowOff>
    </xdr:from>
    <xdr:to>
      <xdr:col>8</xdr:col>
      <xdr:colOff>0</xdr:colOff>
      <xdr:row>536</xdr:row>
      <xdr:rowOff>57150</xdr:rowOff>
    </xdr:to>
    <xdr:sp macro="" textlink="">
      <xdr:nvSpPr>
        <xdr:cNvPr id="35" name="Line 117">
          <a:extLst>
            <a:ext uri="{FF2B5EF4-FFF2-40B4-BE49-F238E27FC236}">
              <a16:creationId xmlns:a16="http://schemas.microsoft.com/office/drawing/2014/main" xmlns="" id="{B64C95E7-06F4-4675-9722-704148FD2B31}"/>
            </a:ext>
          </a:extLst>
        </xdr:cNvPr>
        <xdr:cNvSpPr>
          <a:spLocks noChangeShapeType="1"/>
        </xdr:cNvSpPr>
      </xdr:nvSpPr>
      <xdr:spPr bwMode="auto">
        <a:xfrm>
          <a:off x="3819525" y="810196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546</xdr:row>
      <xdr:rowOff>28575</xdr:rowOff>
    </xdr:from>
    <xdr:to>
      <xdr:col>8</xdr:col>
      <xdr:colOff>0</xdr:colOff>
      <xdr:row>546</xdr:row>
      <xdr:rowOff>28575</xdr:rowOff>
    </xdr:to>
    <xdr:sp macro="" textlink="">
      <xdr:nvSpPr>
        <xdr:cNvPr id="36" name="Line 119">
          <a:extLst>
            <a:ext uri="{FF2B5EF4-FFF2-40B4-BE49-F238E27FC236}">
              <a16:creationId xmlns:a16="http://schemas.microsoft.com/office/drawing/2014/main" xmlns="" id="{61EBB794-B61E-4C11-AF58-6AE6B2305985}"/>
            </a:ext>
          </a:extLst>
        </xdr:cNvPr>
        <xdr:cNvSpPr>
          <a:spLocks noChangeShapeType="1"/>
        </xdr:cNvSpPr>
      </xdr:nvSpPr>
      <xdr:spPr bwMode="auto">
        <a:xfrm>
          <a:off x="200025" y="8461057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544</xdr:row>
      <xdr:rowOff>38100</xdr:rowOff>
    </xdr:from>
    <xdr:to>
      <xdr:col>8</xdr:col>
      <xdr:colOff>0</xdr:colOff>
      <xdr:row>544</xdr:row>
      <xdr:rowOff>38100</xdr:rowOff>
    </xdr:to>
    <xdr:sp macro="" textlink="">
      <xdr:nvSpPr>
        <xdr:cNvPr id="37" name="Line 120">
          <a:extLst>
            <a:ext uri="{FF2B5EF4-FFF2-40B4-BE49-F238E27FC236}">
              <a16:creationId xmlns:a16="http://schemas.microsoft.com/office/drawing/2014/main" xmlns="" id="{3D93DE69-49C2-4620-B55D-AEB3AF758D4E}"/>
            </a:ext>
          </a:extLst>
        </xdr:cNvPr>
        <xdr:cNvSpPr>
          <a:spLocks noChangeShapeType="1"/>
        </xdr:cNvSpPr>
      </xdr:nvSpPr>
      <xdr:spPr bwMode="auto">
        <a:xfrm>
          <a:off x="200025" y="84239100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557</xdr:row>
      <xdr:rowOff>9525</xdr:rowOff>
    </xdr:from>
    <xdr:to>
      <xdr:col>8</xdr:col>
      <xdr:colOff>0</xdr:colOff>
      <xdr:row>557</xdr:row>
      <xdr:rowOff>9525</xdr:rowOff>
    </xdr:to>
    <xdr:sp macro="" textlink="">
      <xdr:nvSpPr>
        <xdr:cNvPr id="38" name="Line 121">
          <a:extLst>
            <a:ext uri="{FF2B5EF4-FFF2-40B4-BE49-F238E27FC236}">
              <a16:creationId xmlns:a16="http://schemas.microsoft.com/office/drawing/2014/main" xmlns="" id="{52A470EC-23B1-4156-B85C-BEBB99CAFCCA}"/>
            </a:ext>
          </a:extLst>
        </xdr:cNvPr>
        <xdr:cNvSpPr>
          <a:spLocks noChangeShapeType="1"/>
        </xdr:cNvSpPr>
      </xdr:nvSpPr>
      <xdr:spPr bwMode="auto">
        <a:xfrm>
          <a:off x="3819525" y="866870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558</xdr:row>
      <xdr:rowOff>38100</xdr:rowOff>
    </xdr:from>
    <xdr:to>
      <xdr:col>8</xdr:col>
      <xdr:colOff>0</xdr:colOff>
      <xdr:row>558</xdr:row>
      <xdr:rowOff>38100</xdr:rowOff>
    </xdr:to>
    <xdr:sp macro="" textlink="">
      <xdr:nvSpPr>
        <xdr:cNvPr id="39" name="Line 122">
          <a:extLst>
            <a:ext uri="{FF2B5EF4-FFF2-40B4-BE49-F238E27FC236}">
              <a16:creationId xmlns:a16="http://schemas.microsoft.com/office/drawing/2014/main" xmlns="" id="{464DA11B-9355-44C3-B0AB-484C9B534B4F}"/>
            </a:ext>
          </a:extLst>
        </xdr:cNvPr>
        <xdr:cNvSpPr>
          <a:spLocks noChangeShapeType="1"/>
        </xdr:cNvSpPr>
      </xdr:nvSpPr>
      <xdr:spPr bwMode="auto">
        <a:xfrm>
          <a:off x="3819525" y="869061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558</xdr:row>
      <xdr:rowOff>57150</xdr:rowOff>
    </xdr:from>
    <xdr:to>
      <xdr:col>8</xdr:col>
      <xdr:colOff>0</xdr:colOff>
      <xdr:row>558</xdr:row>
      <xdr:rowOff>57150</xdr:rowOff>
    </xdr:to>
    <xdr:sp macro="" textlink="">
      <xdr:nvSpPr>
        <xdr:cNvPr id="40" name="Line 123">
          <a:extLst>
            <a:ext uri="{FF2B5EF4-FFF2-40B4-BE49-F238E27FC236}">
              <a16:creationId xmlns:a16="http://schemas.microsoft.com/office/drawing/2014/main" xmlns="" id="{ADA4FCBA-0D05-4C9C-A46C-AC95D4DB78BE}"/>
            </a:ext>
          </a:extLst>
        </xdr:cNvPr>
        <xdr:cNvSpPr>
          <a:spLocks noChangeShapeType="1"/>
        </xdr:cNvSpPr>
      </xdr:nvSpPr>
      <xdr:spPr bwMode="auto">
        <a:xfrm>
          <a:off x="3819525" y="869251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95</xdr:row>
      <xdr:rowOff>0</xdr:rowOff>
    </xdr:from>
    <xdr:ext cx="1790700" cy="581025"/>
    <xdr:pic>
      <xdr:nvPicPr>
        <xdr:cNvPr id="41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102</xdr:row>
      <xdr:rowOff>28575</xdr:rowOff>
    </xdr:from>
    <xdr:to>
      <xdr:col>8</xdr:col>
      <xdr:colOff>0</xdr:colOff>
      <xdr:row>102</xdr:row>
      <xdr:rowOff>28575</xdr:rowOff>
    </xdr:to>
    <xdr:sp macro="" textlink="">
      <xdr:nvSpPr>
        <xdr:cNvPr id="42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100</xdr:row>
      <xdr:rowOff>38100</xdr:rowOff>
    </xdr:from>
    <xdr:to>
      <xdr:col>8</xdr:col>
      <xdr:colOff>0</xdr:colOff>
      <xdr:row>100</xdr:row>
      <xdr:rowOff>38100</xdr:rowOff>
    </xdr:to>
    <xdr:sp macro="" textlink="">
      <xdr:nvSpPr>
        <xdr:cNvPr id="43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142</xdr:row>
      <xdr:rowOff>0</xdr:rowOff>
    </xdr:from>
    <xdr:ext cx="1790700" cy="581025"/>
    <xdr:pic>
      <xdr:nvPicPr>
        <xdr:cNvPr id="44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149</xdr:row>
      <xdr:rowOff>28575</xdr:rowOff>
    </xdr:from>
    <xdr:to>
      <xdr:col>8</xdr:col>
      <xdr:colOff>0</xdr:colOff>
      <xdr:row>149</xdr:row>
      <xdr:rowOff>28575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147</xdr:row>
      <xdr:rowOff>38100</xdr:rowOff>
    </xdr:from>
    <xdr:to>
      <xdr:col>8</xdr:col>
      <xdr:colOff>0</xdr:colOff>
      <xdr:row>147</xdr:row>
      <xdr:rowOff>38100</xdr:rowOff>
    </xdr:to>
    <xdr:sp macro="" textlink="">
      <xdr:nvSpPr>
        <xdr:cNvPr id="46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189</xdr:row>
      <xdr:rowOff>0</xdr:rowOff>
    </xdr:from>
    <xdr:ext cx="1790700" cy="581025"/>
    <xdr:pic>
      <xdr:nvPicPr>
        <xdr:cNvPr id="47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196</xdr:row>
      <xdr:rowOff>28575</xdr:rowOff>
    </xdr:from>
    <xdr:to>
      <xdr:col>8</xdr:col>
      <xdr:colOff>0</xdr:colOff>
      <xdr:row>196</xdr:row>
      <xdr:rowOff>28575</xdr:rowOff>
    </xdr:to>
    <xdr:sp macro="" textlink="">
      <xdr:nvSpPr>
        <xdr:cNvPr id="48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194</xdr:row>
      <xdr:rowOff>38100</xdr:rowOff>
    </xdr:from>
    <xdr:to>
      <xdr:col>8</xdr:col>
      <xdr:colOff>0</xdr:colOff>
      <xdr:row>194</xdr:row>
      <xdr:rowOff>38100</xdr:rowOff>
    </xdr:to>
    <xdr:sp macro="" textlink="">
      <xdr:nvSpPr>
        <xdr:cNvPr id="49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236</xdr:row>
      <xdr:rowOff>0</xdr:rowOff>
    </xdr:from>
    <xdr:ext cx="1790700" cy="581025"/>
    <xdr:pic>
      <xdr:nvPicPr>
        <xdr:cNvPr id="50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243</xdr:row>
      <xdr:rowOff>28575</xdr:rowOff>
    </xdr:from>
    <xdr:to>
      <xdr:col>8</xdr:col>
      <xdr:colOff>0</xdr:colOff>
      <xdr:row>243</xdr:row>
      <xdr:rowOff>28575</xdr:rowOff>
    </xdr:to>
    <xdr:sp macro="" textlink="">
      <xdr:nvSpPr>
        <xdr:cNvPr id="51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241</xdr:row>
      <xdr:rowOff>38100</xdr:rowOff>
    </xdr:from>
    <xdr:to>
      <xdr:col>8</xdr:col>
      <xdr:colOff>0</xdr:colOff>
      <xdr:row>241</xdr:row>
      <xdr:rowOff>38100</xdr:rowOff>
    </xdr:to>
    <xdr:sp macro="" textlink="">
      <xdr:nvSpPr>
        <xdr:cNvPr id="52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283</xdr:row>
      <xdr:rowOff>0</xdr:rowOff>
    </xdr:from>
    <xdr:ext cx="1790700" cy="581025"/>
    <xdr:pic>
      <xdr:nvPicPr>
        <xdr:cNvPr id="53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290</xdr:row>
      <xdr:rowOff>28575</xdr:rowOff>
    </xdr:from>
    <xdr:to>
      <xdr:col>8</xdr:col>
      <xdr:colOff>0</xdr:colOff>
      <xdr:row>290</xdr:row>
      <xdr:rowOff>28575</xdr:rowOff>
    </xdr:to>
    <xdr:sp macro="" textlink="">
      <xdr:nvSpPr>
        <xdr:cNvPr id="54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288</xdr:row>
      <xdr:rowOff>38100</xdr:rowOff>
    </xdr:from>
    <xdr:to>
      <xdr:col>8</xdr:col>
      <xdr:colOff>0</xdr:colOff>
      <xdr:row>288</xdr:row>
      <xdr:rowOff>38100</xdr:rowOff>
    </xdr:to>
    <xdr:sp macro="" textlink="">
      <xdr:nvSpPr>
        <xdr:cNvPr id="55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330</xdr:row>
      <xdr:rowOff>0</xdr:rowOff>
    </xdr:from>
    <xdr:ext cx="1790700" cy="581025"/>
    <xdr:pic>
      <xdr:nvPicPr>
        <xdr:cNvPr id="56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337</xdr:row>
      <xdr:rowOff>28575</xdr:rowOff>
    </xdr:from>
    <xdr:to>
      <xdr:col>8</xdr:col>
      <xdr:colOff>0</xdr:colOff>
      <xdr:row>337</xdr:row>
      <xdr:rowOff>28575</xdr:rowOff>
    </xdr:to>
    <xdr:sp macro="" textlink="">
      <xdr:nvSpPr>
        <xdr:cNvPr id="57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335</xdr:row>
      <xdr:rowOff>38100</xdr:rowOff>
    </xdr:from>
    <xdr:to>
      <xdr:col>8</xdr:col>
      <xdr:colOff>0</xdr:colOff>
      <xdr:row>335</xdr:row>
      <xdr:rowOff>38100</xdr:rowOff>
    </xdr:to>
    <xdr:sp macro="" textlink="">
      <xdr:nvSpPr>
        <xdr:cNvPr id="58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377</xdr:row>
      <xdr:rowOff>0</xdr:rowOff>
    </xdr:from>
    <xdr:ext cx="1790700" cy="581025"/>
    <xdr:pic>
      <xdr:nvPicPr>
        <xdr:cNvPr id="59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384</xdr:row>
      <xdr:rowOff>28575</xdr:rowOff>
    </xdr:from>
    <xdr:to>
      <xdr:col>8</xdr:col>
      <xdr:colOff>0</xdr:colOff>
      <xdr:row>384</xdr:row>
      <xdr:rowOff>28575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382</xdr:row>
      <xdr:rowOff>38100</xdr:rowOff>
    </xdr:from>
    <xdr:to>
      <xdr:col>8</xdr:col>
      <xdr:colOff>0</xdr:colOff>
      <xdr:row>382</xdr:row>
      <xdr:rowOff>38100</xdr:rowOff>
    </xdr:to>
    <xdr:sp macro="" textlink="">
      <xdr:nvSpPr>
        <xdr:cNvPr id="61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oneCellAnchor>
    <xdr:from>
      <xdr:col>1</xdr:col>
      <xdr:colOff>0</xdr:colOff>
      <xdr:row>424</xdr:row>
      <xdr:rowOff>0</xdr:rowOff>
    </xdr:from>
    <xdr:ext cx="1790700" cy="581025"/>
    <xdr:pic>
      <xdr:nvPicPr>
        <xdr:cNvPr id="62" name="Picture0" descr="Picture0">
          <a:extLst>
            <a:ext uri="{FF2B5EF4-FFF2-40B4-BE49-F238E27FC236}">
              <a16:creationId xmlns:a16="http://schemas.microsoft.com/office/drawing/2014/main" xmlns="" id="{14B5B8BB-E1D5-4099-8F87-57F77108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0115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431</xdr:row>
      <xdr:rowOff>28575</xdr:rowOff>
    </xdr:from>
    <xdr:to>
      <xdr:col>8</xdr:col>
      <xdr:colOff>0</xdr:colOff>
      <xdr:row>431</xdr:row>
      <xdr:rowOff>28575</xdr:rowOff>
    </xdr:to>
    <xdr:sp macro="" textlink="">
      <xdr:nvSpPr>
        <xdr:cNvPr id="63" name="Line 74">
          <a:extLst>
            <a:ext uri="{FF2B5EF4-FFF2-40B4-BE49-F238E27FC236}">
              <a16:creationId xmlns:a16="http://schemas.microsoft.com/office/drawing/2014/main" xmlns="" id="{F90CB470-8E27-478E-A019-C8B76B7E38AE}"/>
            </a:ext>
          </a:extLst>
        </xdr:cNvPr>
        <xdr:cNvSpPr>
          <a:spLocks noChangeShapeType="1"/>
        </xdr:cNvSpPr>
      </xdr:nvSpPr>
      <xdr:spPr bwMode="auto">
        <a:xfrm>
          <a:off x="247650" y="10563225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429</xdr:row>
      <xdr:rowOff>38100</xdr:rowOff>
    </xdr:from>
    <xdr:to>
      <xdr:col>8</xdr:col>
      <xdr:colOff>0</xdr:colOff>
      <xdr:row>429</xdr:row>
      <xdr:rowOff>38100</xdr:rowOff>
    </xdr:to>
    <xdr:sp macro="" textlink="">
      <xdr:nvSpPr>
        <xdr:cNvPr id="64" name="Line 75">
          <a:extLst>
            <a:ext uri="{FF2B5EF4-FFF2-40B4-BE49-F238E27FC236}">
              <a16:creationId xmlns:a16="http://schemas.microsoft.com/office/drawing/2014/main" xmlns="" id="{EF544F11-9AE6-4C44-9CC8-B0841A296FBC}"/>
            </a:ext>
          </a:extLst>
        </xdr:cNvPr>
        <xdr:cNvSpPr>
          <a:spLocks noChangeShapeType="1"/>
        </xdr:cNvSpPr>
      </xdr:nvSpPr>
      <xdr:spPr bwMode="auto">
        <a:xfrm>
          <a:off x="247650" y="10191750"/>
          <a:ext cx="5591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8"/>
  <sheetViews>
    <sheetView tabSelected="1" workbookViewId="0">
      <selection activeCell="F7" sqref="F7"/>
    </sheetView>
  </sheetViews>
  <sheetFormatPr baseColWidth="10" defaultRowHeight="15" x14ac:dyDescent="0.25"/>
  <cols>
    <col min="1" max="1" width="3.7109375" style="1" customWidth="1"/>
    <col min="2" max="3" width="11.42578125" style="1"/>
    <col min="4" max="4" width="9.85546875" style="1" customWidth="1"/>
    <col min="5" max="6" width="11.42578125" style="1"/>
    <col min="7" max="7" width="15.28515625" style="1" bestFit="1" customWidth="1"/>
    <col min="8" max="8" width="13" style="1" bestFit="1" customWidth="1"/>
    <col min="9" max="9" width="16.140625" style="1" bestFit="1" customWidth="1"/>
    <col min="10" max="10" width="13" style="1" bestFit="1" customWidth="1"/>
    <col min="11" max="262" width="11.42578125" style="1"/>
    <col min="263" max="263" width="15.28515625" style="1" bestFit="1" customWidth="1"/>
    <col min="264" max="264" width="13" style="1" bestFit="1" customWidth="1"/>
    <col min="265" max="265" width="16.140625" style="1" bestFit="1" customWidth="1"/>
    <col min="266" max="266" width="13" style="1" bestFit="1" customWidth="1"/>
    <col min="267" max="518" width="11.42578125" style="1"/>
    <col min="519" max="519" width="15.28515625" style="1" bestFit="1" customWidth="1"/>
    <col min="520" max="520" width="13" style="1" bestFit="1" customWidth="1"/>
    <col min="521" max="521" width="16.140625" style="1" bestFit="1" customWidth="1"/>
    <col min="522" max="522" width="13" style="1" bestFit="1" customWidth="1"/>
    <col min="523" max="774" width="11.42578125" style="1"/>
    <col min="775" max="775" width="15.28515625" style="1" bestFit="1" customWidth="1"/>
    <col min="776" max="776" width="13" style="1" bestFit="1" customWidth="1"/>
    <col min="777" max="777" width="16.140625" style="1" bestFit="1" customWidth="1"/>
    <col min="778" max="778" width="13" style="1" bestFit="1" customWidth="1"/>
    <col min="779" max="1030" width="11.42578125" style="1"/>
    <col min="1031" max="1031" width="15.28515625" style="1" bestFit="1" customWidth="1"/>
    <col min="1032" max="1032" width="13" style="1" bestFit="1" customWidth="1"/>
    <col min="1033" max="1033" width="16.140625" style="1" bestFit="1" customWidth="1"/>
    <col min="1034" max="1034" width="13" style="1" bestFit="1" customWidth="1"/>
    <col min="1035" max="1286" width="11.42578125" style="1"/>
    <col min="1287" max="1287" width="15.28515625" style="1" bestFit="1" customWidth="1"/>
    <col min="1288" max="1288" width="13" style="1" bestFit="1" customWidth="1"/>
    <col min="1289" max="1289" width="16.140625" style="1" bestFit="1" customWidth="1"/>
    <col min="1290" max="1290" width="13" style="1" bestFit="1" customWidth="1"/>
    <col min="1291" max="1542" width="11.42578125" style="1"/>
    <col min="1543" max="1543" width="15.28515625" style="1" bestFit="1" customWidth="1"/>
    <col min="1544" max="1544" width="13" style="1" bestFit="1" customWidth="1"/>
    <col min="1545" max="1545" width="16.140625" style="1" bestFit="1" customWidth="1"/>
    <col min="1546" max="1546" width="13" style="1" bestFit="1" customWidth="1"/>
    <col min="1547" max="1798" width="11.42578125" style="1"/>
    <col min="1799" max="1799" width="15.28515625" style="1" bestFit="1" customWidth="1"/>
    <col min="1800" max="1800" width="13" style="1" bestFit="1" customWidth="1"/>
    <col min="1801" max="1801" width="16.140625" style="1" bestFit="1" customWidth="1"/>
    <col min="1802" max="1802" width="13" style="1" bestFit="1" customWidth="1"/>
    <col min="1803" max="2054" width="11.42578125" style="1"/>
    <col min="2055" max="2055" width="15.28515625" style="1" bestFit="1" customWidth="1"/>
    <col min="2056" max="2056" width="13" style="1" bestFit="1" customWidth="1"/>
    <col min="2057" max="2057" width="16.140625" style="1" bestFit="1" customWidth="1"/>
    <col min="2058" max="2058" width="13" style="1" bestFit="1" customWidth="1"/>
    <col min="2059" max="2310" width="11.42578125" style="1"/>
    <col min="2311" max="2311" width="15.28515625" style="1" bestFit="1" customWidth="1"/>
    <col min="2312" max="2312" width="13" style="1" bestFit="1" customWidth="1"/>
    <col min="2313" max="2313" width="16.140625" style="1" bestFit="1" customWidth="1"/>
    <col min="2314" max="2314" width="13" style="1" bestFit="1" customWidth="1"/>
    <col min="2315" max="2566" width="11.42578125" style="1"/>
    <col min="2567" max="2567" width="15.28515625" style="1" bestFit="1" customWidth="1"/>
    <col min="2568" max="2568" width="13" style="1" bestFit="1" customWidth="1"/>
    <col min="2569" max="2569" width="16.140625" style="1" bestFit="1" customWidth="1"/>
    <col min="2570" max="2570" width="13" style="1" bestFit="1" customWidth="1"/>
    <col min="2571" max="2822" width="11.42578125" style="1"/>
    <col min="2823" max="2823" width="15.28515625" style="1" bestFit="1" customWidth="1"/>
    <col min="2824" max="2824" width="13" style="1" bestFit="1" customWidth="1"/>
    <col min="2825" max="2825" width="16.140625" style="1" bestFit="1" customWidth="1"/>
    <col min="2826" max="2826" width="13" style="1" bestFit="1" customWidth="1"/>
    <col min="2827" max="3078" width="11.42578125" style="1"/>
    <col min="3079" max="3079" width="15.28515625" style="1" bestFit="1" customWidth="1"/>
    <col min="3080" max="3080" width="13" style="1" bestFit="1" customWidth="1"/>
    <col min="3081" max="3081" width="16.140625" style="1" bestFit="1" customWidth="1"/>
    <col min="3082" max="3082" width="13" style="1" bestFit="1" customWidth="1"/>
    <col min="3083" max="3334" width="11.42578125" style="1"/>
    <col min="3335" max="3335" width="15.28515625" style="1" bestFit="1" customWidth="1"/>
    <col min="3336" max="3336" width="13" style="1" bestFit="1" customWidth="1"/>
    <col min="3337" max="3337" width="16.140625" style="1" bestFit="1" customWidth="1"/>
    <col min="3338" max="3338" width="13" style="1" bestFit="1" customWidth="1"/>
    <col min="3339" max="3590" width="11.42578125" style="1"/>
    <col min="3591" max="3591" width="15.28515625" style="1" bestFit="1" customWidth="1"/>
    <col min="3592" max="3592" width="13" style="1" bestFit="1" customWidth="1"/>
    <col min="3593" max="3593" width="16.140625" style="1" bestFit="1" customWidth="1"/>
    <col min="3594" max="3594" width="13" style="1" bestFit="1" customWidth="1"/>
    <col min="3595" max="3846" width="11.42578125" style="1"/>
    <col min="3847" max="3847" width="15.28515625" style="1" bestFit="1" customWidth="1"/>
    <col min="3848" max="3848" width="13" style="1" bestFit="1" customWidth="1"/>
    <col min="3849" max="3849" width="16.140625" style="1" bestFit="1" customWidth="1"/>
    <col min="3850" max="3850" width="13" style="1" bestFit="1" customWidth="1"/>
    <col min="3851" max="4102" width="11.42578125" style="1"/>
    <col min="4103" max="4103" width="15.28515625" style="1" bestFit="1" customWidth="1"/>
    <col min="4104" max="4104" width="13" style="1" bestFit="1" customWidth="1"/>
    <col min="4105" max="4105" width="16.140625" style="1" bestFit="1" customWidth="1"/>
    <col min="4106" max="4106" width="13" style="1" bestFit="1" customWidth="1"/>
    <col min="4107" max="4358" width="11.42578125" style="1"/>
    <col min="4359" max="4359" width="15.28515625" style="1" bestFit="1" customWidth="1"/>
    <col min="4360" max="4360" width="13" style="1" bestFit="1" customWidth="1"/>
    <col min="4361" max="4361" width="16.140625" style="1" bestFit="1" customWidth="1"/>
    <col min="4362" max="4362" width="13" style="1" bestFit="1" customWidth="1"/>
    <col min="4363" max="4614" width="11.42578125" style="1"/>
    <col min="4615" max="4615" width="15.28515625" style="1" bestFit="1" customWidth="1"/>
    <col min="4616" max="4616" width="13" style="1" bestFit="1" customWidth="1"/>
    <col min="4617" max="4617" width="16.140625" style="1" bestFit="1" customWidth="1"/>
    <col min="4618" max="4618" width="13" style="1" bestFit="1" customWidth="1"/>
    <col min="4619" max="4870" width="11.42578125" style="1"/>
    <col min="4871" max="4871" width="15.28515625" style="1" bestFit="1" customWidth="1"/>
    <col min="4872" max="4872" width="13" style="1" bestFit="1" customWidth="1"/>
    <col min="4873" max="4873" width="16.140625" style="1" bestFit="1" customWidth="1"/>
    <col min="4874" max="4874" width="13" style="1" bestFit="1" customWidth="1"/>
    <col min="4875" max="5126" width="11.42578125" style="1"/>
    <col min="5127" max="5127" width="15.28515625" style="1" bestFit="1" customWidth="1"/>
    <col min="5128" max="5128" width="13" style="1" bestFit="1" customWidth="1"/>
    <col min="5129" max="5129" width="16.140625" style="1" bestFit="1" customWidth="1"/>
    <col min="5130" max="5130" width="13" style="1" bestFit="1" customWidth="1"/>
    <col min="5131" max="5382" width="11.42578125" style="1"/>
    <col min="5383" max="5383" width="15.28515625" style="1" bestFit="1" customWidth="1"/>
    <col min="5384" max="5384" width="13" style="1" bestFit="1" customWidth="1"/>
    <col min="5385" max="5385" width="16.140625" style="1" bestFit="1" customWidth="1"/>
    <col min="5386" max="5386" width="13" style="1" bestFit="1" customWidth="1"/>
    <col min="5387" max="5638" width="11.42578125" style="1"/>
    <col min="5639" max="5639" width="15.28515625" style="1" bestFit="1" customWidth="1"/>
    <col min="5640" max="5640" width="13" style="1" bestFit="1" customWidth="1"/>
    <col min="5641" max="5641" width="16.140625" style="1" bestFit="1" customWidth="1"/>
    <col min="5642" max="5642" width="13" style="1" bestFit="1" customWidth="1"/>
    <col min="5643" max="5894" width="11.42578125" style="1"/>
    <col min="5895" max="5895" width="15.28515625" style="1" bestFit="1" customWidth="1"/>
    <col min="5896" max="5896" width="13" style="1" bestFit="1" customWidth="1"/>
    <col min="5897" max="5897" width="16.140625" style="1" bestFit="1" customWidth="1"/>
    <col min="5898" max="5898" width="13" style="1" bestFit="1" customWidth="1"/>
    <col min="5899" max="6150" width="11.42578125" style="1"/>
    <col min="6151" max="6151" width="15.28515625" style="1" bestFit="1" customWidth="1"/>
    <col min="6152" max="6152" width="13" style="1" bestFit="1" customWidth="1"/>
    <col min="6153" max="6153" width="16.140625" style="1" bestFit="1" customWidth="1"/>
    <col min="6154" max="6154" width="13" style="1" bestFit="1" customWidth="1"/>
    <col min="6155" max="6406" width="11.42578125" style="1"/>
    <col min="6407" max="6407" width="15.28515625" style="1" bestFit="1" customWidth="1"/>
    <col min="6408" max="6408" width="13" style="1" bestFit="1" customWidth="1"/>
    <col min="6409" max="6409" width="16.140625" style="1" bestFit="1" customWidth="1"/>
    <col min="6410" max="6410" width="13" style="1" bestFit="1" customWidth="1"/>
    <col min="6411" max="6662" width="11.42578125" style="1"/>
    <col min="6663" max="6663" width="15.28515625" style="1" bestFit="1" customWidth="1"/>
    <col min="6664" max="6664" width="13" style="1" bestFit="1" customWidth="1"/>
    <col min="6665" max="6665" width="16.140625" style="1" bestFit="1" customWidth="1"/>
    <col min="6666" max="6666" width="13" style="1" bestFit="1" customWidth="1"/>
    <col min="6667" max="6918" width="11.42578125" style="1"/>
    <col min="6919" max="6919" width="15.28515625" style="1" bestFit="1" customWidth="1"/>
    <col min="6920" max="6920" width="13" style="1" bestFit="1" customWidth="1"/>
    <col min="6921" max="6921" width="16.140625" style="1" bestFit="1" customWidth="1"/>
    <col min="6922" max="6922" width="13" style="1" bestFit="1" customWidth="1"/>
    <col min="6923" max="7174" width="11.42578125" style="1"/>
    <col min="7175" max="7175" width="15.28515625" style="1" bestFit="1" customWidth="1"/>
    <col min="7176" max="7176" width="13" style="1" bestFit="1" customWidth="1"/>
    <col min="7177" max="7177" width="16.140625" style="1" bestFit="1" customWidth="1"/>
    <col min="7178" max="7178" width="13" style="1" bestFit="1" customWidth="1"/>
    <col min="7179" max="7430" width="11.42578125" style="1"/>
    <col min="7431" max="7431" width="15.28515625" style="1" bestFit="1" customWidth="1"/>
    <col min="7432" max="7432" width="13" style="1" bestFit="1" customWidth="1"/>
    <col min="7433" max="7433" width="16.140625" style="1" bestFit="1" customWidth="1"/>
    <col min="7434" max="7434" width="13" style="1" bestFit="1" customWidth="1"/>
    <col min="7435" max="7686" width="11.42578125" style="1"/>
    <col min="7687" max="7687" width="15.28515625" style="1" bestFit="1" customWidth="1"/>
    <col min="7688" max="7688" width="13" style="1" bestFit="1" customWidth="1"/>
    <col min="7689" max="7689" width="16.140625" style="1" bestFit="1" customWidth="1"/>
    <col min="7690" max="7690" width="13" style="1" bestFit="1" customWidth="1"/>
    <col min="7691" max="7942" width="11.42578125" style="1"/>
    <col min="7943" max="7943" width="15.28515625" style="1" bestFit="1" customWidth="1"/>
    <col min="7944" max="7944" width="13" style="1" bestFit="1" customWidth="1"/>
    <col min="7945" max="7945" width="16.140625" style="1" bestFit="1" customWidth="1"/>
    <col min="7946" max="7946" width="13" style="1" bestFit="1" customWidth="1"/>
    <col min="7947" max="8198" width="11.42578125" style="1"/>
    <col min="8199" max="8199" width="15.28515625" style="1" bestFit="1" customWidth="1"/>
    <col min="8200" max="8200" width="13" style="1" bestFit="1" customWidth="1"/>
    <col min="8201" max="8201" width="16.140625" style="1" bestFit="1" customWidth="1"/>
    <col min="8202" max="8202" width="13" style="1" bestFit="1" customWidth="1"/>
    <col min="8203" max="8454" width="11.42578125" style="1"/>
    <col min="8455" max="8455" width="15.28515625" style="1" bestFit="1" customWidth="1"/>
    <col min="8456" max="8456" width="13" style="1" bestFit="1" customWidth="1"/>
    <col min="8457" max="8457" width="16.140625" style="1" bestFit="1" customWidth="1"/>
    <col min="8458" max="8458" width="13" style="1" bestFit="1" customWidth="1"/>
    <col min="8459" max="8710" width="11.42578125" style="1"/>
    <col min="8711" max="8711" width="15.28515625" style="1" bestFit="1" customWidth="1"/>
    <col min="8712" max="8712" width="13" style="1" bestFit="1" customWidth="1"/>
    <col min="8713" max="8713" width="16.140625" style="1" bestFit="1" customWidth="1"/>
    <col min="8714" max="8714" width="13" style="1" bestFit="1" customWidth="1"/>
    <col min="8715" max="8966" width="11.42578125" style="1"/>
    <col min="8967" max="8967" width="15.28515625" style="1" bestFit="1" customWidth="1"/>
    <col min="8968" max="8968" width="13" style="1" bestFit="1" customWidth="1"/>
    <col min="8969" max="8969" width="16.140625" style="1" bestFit="1" customWidth="1"/>
    <col min="8970" max="8970" width="13" style="1" bestFit="1" customWidth="1"/>
    <col min="8971" max="9222" width="11.42578125" style="1"/>
    <col min="9223" max="9223" width="15.28515625" style="1" bestFit="1" customWidth="1"/>
    <col min="9224" max="9224" width="13" style="1" bestFit="1" customWidth="1"/>
    <col min="9225" max="9225" width="16.140625" style="1" bestFit="1" customWidth="1"/>
    <col min="9226" max="9226" width="13" style="1" bestFit="1" customWidth="1"/>
    <col min="9227" max="9478" width="11.42578125" style="1"/>
    <col min="9479" max="9479" width="15.28515625" style="1" bestFit="1" customWidth="1"/>
    <col min="9480" max="9480" width="13" style="1" bestFit="1" customWidth="1"/>
    <col min="9481" max="9481" width="16.140625" style="1" bestFit="1" customWidth="1"/>
    <col min="9482" max="9482" width="13" style="1" bestFit="1" customWidth="1"/>
    <col min="9483" max="9734" width="11.42578125" style="1"/>
    <col min="9735" max="9735" width="15.28515625" style="1" bestFit="1" customWidth="1"/>
    <col min="9736" max="9736" width="13" style="1" bestFit="1" customWidth="1"/>
    <col min="9737" max="9737" width="16.140625" style="1" bestFit="1" customWidth="1"/>
    <col min="9738" max="9738" width="13" style="1" bestFit="1" customWidth="1"/>
    <col min="9739" max="9990" width="11.42578125" style="1"/>
    <col min="9991" max="9991" width="15.28515625" style="1" bestFit="1" customWidth="1"/>
    <col min="9992" max="9992" width="13" style="1" bestFit="1" customWidth="1"/>
    <col min="9993" max="9993" width="16.140625" style="1" bestFit="1" customWidth="1"/>
    <col min="9994" max="9994" width="13" style="1" bestFit="1" customWidth="1"/>
    <col min="9995" max="10246" width="11.42578125" style="1"/>
    <col min="10247" max="10247" width="15.28515625" style="1" bestFit="1" customWidth="1"/>
    <col min="10248" max="10248" width="13" style="1" bestFit="1" customWidth="1"/>
    <col min="10249" max="10249" width="16.140625" style="1" bestFit="1" customWidth="1"/>
    <col min="10250" max="10250" width="13" style="1" bestFit="1" customWidth="1"/>
    <col min="10251" max="10502" width="11.42578125" style="1"/>
    <col min="10503" max="10503" width="15.28515625" style="1" bestFit="1" customWidth="1"/>
    <col min="10504" max="10504" width="13" style="1" bestFit="1" customWidth="1"/>
    <col min="10505" max="10505" width="16.140625" style="1" bestFit="1" customWidth="1"/>
    <col min="10506" max="10506" width="13" style="1" bestFit="1" customWidth="1"/>
    <col min="10507" max="10758" width="11.42578125" style="1"/>
    <col min="10759" max="10759" width="15.28515625" style="1" bestFit="1" customWidth="1"/>
    <col min="10760" max="10760" width="13" style="1" bestFit="1" customWidth="1"/>
    <col min="10761" max="10761" width="16.140625" style="1" bestFit="1" customWidth="1"/>
    <col min="10762" max="10762" width="13" style="1" bestFit="1" customWidth="1"/>
    <col min="10763" max="11014" width="11.42578125" style="1"/>
    <col min="11015" max="11015" width="15.28515625" style="1" bestFit="1" customWidth="1"/>
    <col min="11016" max="11016" width="13" style="1" bestFit="1" customWidth="1"/>
    <col min="11017" max="11017" width="16.140625" style="1" bestFit="1" customWidth="1"/>
    <col min="11018" max="11018" width="13" style="1" bestFit="1" customWidth="1"/>
    <col min="11019" max="11270" width="11.42578125" style="1"/>
    <col min="11271" max="11271" width="15.28515625" style="1" bestFit="1" customWidth="1"/>
    <col min="11272" max="11272" width="13" style="1" bestFit="1" customWidth="1"/>
    <col min="11273" max="11273" width="16.140625" style="1" bestFit="1" customWidth="1"/>
    <col min="11274" max="11274" width="13" style="1" bestFit="1" customWidth="1"/>
    <col min="11275" max="11526" width="11.42578125" style="1"/>
    <col min="11527" max="11527" width="15.28515625" style="1" bestFit="1" customWidth="1"/>
    <col min="11528" max="11528" width="13" style="1" bestFit="1" customWidth="1"/>
    <col min="11529" max="11529" width="16.140625" style="1" bestFit="1" customWidth="1"/>
    <col min="11530" max="11530" width="13" style="1" bestFit="1" customWidth="1"/>
    <col min="11531" max="11782" width="11.42578125" style="1"/>
    <col min="11783" max="11783" width="15.28515625" style="1" bestFit="1" customWidth="1"/>
    <col min="11784" max="11784" width="13" style="1" bestFit="1" customWidth="1"/>
    <col min="11785" max="11785" width="16.140625" style="1" bestFit="1" customWidth="1"/>
    <col min="11786" max="11786" width="13" style="1" bestFit="1" customWidth="1"/>
    <col min="11787" max="12038" width="11.42578125" style="1"/>
    <col min="12039" max="12039" width="15.28515625" style="1" bestFit="1" customWidth="1"/>
    <col min="12040" max="12040" width="13" style="1" bestFit="1" customWidth="1"/>
    <col min="12041" max="12041" width="16.140625" style="1" bestFit="1" customWidth="1"/>
    <col min="12042" max="12042" width="13" style="1" bestFit="1" customWidth="1"/>
    <col min="12043" max="12294" width="11.42578125" style="1"/>
    <col min="12295" max="12295" width="15.28515625" style="1" bestFit="1" customWidth="1"/>
    <col min="12296" max="12296" width="13" style="1" bestFit="1" customWidth="1"/>
    <col min="12297" max="12297" width="16.140625" style="1" bestFit="1" customWidth="1"/>
    <col min="12298" max="12298" width="13" style="1" bestFit="1" customWidth="1"/>
    <col min="12299" max="12550" width="11.42578125" style="1"/>
    <col min="12551" max="12551" width="15.28515625" style="1" bestFit="1" customWidth="1"/>
    <col min="12552" max="12552" width="13" style="1" bestFit="1" customWidth="1"/>
    <col min="12553" max="12553" width="16.140625" style="1" bestFit="1" customWidth="1"/>
    <col min="12554" max="12554" width="13" style="1" bestFit="1" customWidth="1"/>
    <col min="12555" max="12806" width="11.42578125" style="1"/>
    <col min="12807" max="12807" width="15.28515625" style="1" bestFit="1" customWidth="1"/>
    <col min="12808" max="12808" width="13" style="1" bestFit="1" customWidth="1"/>
    <col min="12809" max="12809" width="16.140625" style="1" bestFit="1" customWidth="1"/>
    <col min="12810" max="12810" width="13" style="1" bestFit="1" customWidth="1"/>
    <col min="12811" max="13062" width="11.42578125" style="1"/>
    <col min="13063" max="13063" width="15.28515625" style="1" bestFit="1" customWidth="1"/>
    <col min="13064" max="13064" width="13" style="1" bestFit="1" customWidth="1"/>
    <col min="13065" max="13065" width="16.140625" style="1" bestFit="1" customWidth="1"/>
    <col min="13066" max="13066" width="13" style="1" bestFit="1" customWidth="1"/>
    <col min="13067" max="13318" width="11.42578125" style="1"/>
    <col min="13319" max="13319" width="15.28515625" style="1" bestFit="1" customWidth="1"/>
    <col min="13320" max="13320" width="13" style="1" bestFit="1" customWidth="1"/>
    <col min="13321" max="13321" width="16.140625" style="1" bestFit="1" customWidth="1"/>
    <col min="13322" max="13322" width="13" style="1" bestFit="1" customWidth="1"/>
    <col min="13323" max="13574" width="11.42578125" style="1"/>
    <col min="13575" max="13575" width="15.28515625" style="1" bestFit="1" customWidth="1"/>
    <col min="13576" max="13576" width="13" style="1" bestFit="1" customWidth="1"/>
    <col min="13577" max="13577" width="16.140625" style="1" bestFit="1" customWidth="1"/>
    <col min="13578" max="13578" width="13" style="1" bestFit="1" customWidth="1"/>
    <col min="13579" max="13830" width="11.42578125" style="1"/>
    <col min="13831" max="13831" width="15.28515625" style="1" bestFit="1" customWidth="1"/>
    <col min="13832" max="13832" width="13" style="1" bestFit="1" customWidth="1"/>
    <col min="13833" max="13833" width="16.140625" style="1" bestFit="1" customWidth="1"/>
    <col min="13834" max="13834" width="13" style="1" bestFit="1" customWidth="1"/>
    <col min="13835" max="14086" width="11.42578125" style="1"/>
    <col min="14087" max="14087" width="15.28515625" style="1" bestFit="1" customWidth="1"/>
    <col min="14088" max="14088" width="13" style="1" bestFit="1" customWidth="1"/>
    <col min="14089" max="14089" width="16.140625" style="1" bestFit="1" customWidth="1"/>
    <col min="14090" max="14090" width="13" style="1" bestFit="1" customWidth="1"/>
    <col min="14091" max="14342" width="11.42578125" style="1"/>
    <col min="14343" max="14343" width="15.28515625" style="1" bestFit="1" customWidth="1"/>
    <col min="14344" max="14344" width="13" style="1" bestFit="1" customWidth="1"/>
    <col min="14345" max="14345" width="16.140625" style="1" bestFit="1" customWidth="1"/>
    <col min="14346" max="14346" width="13" style="1" bestFit="1" customWidth="1"/>
    <col min="14347" max="14598" width="11.42578125" style="1"/>
    <col min="14599" max="14599" width="15.28515625" style="1" bestFit="1" customWidth="1"/>
    <col min="14600" max="14600" width="13" style="1" bestFit="1" customWidth="1"/>
    <col min="14601" max="14601" width="16.140625" style="1" bestFit="1" customWidth="1"/>
    <col min="14602" max="14602" width="13" style="1" bestFit="1" customWidth="1"/>
    <col min="14603" max="14854" width="11.42578125" style="1"/>
    <col min="14855" max="14855" width="15.28515625" style="1" bestFit="1" customWidth="1"/>
    <col min="14856" max="14856" width="13" style="1" bestFit="1" customWidth="1"/>
    <col min="14857" max="14857" width="16.140625" style="1" bestFit="1" customWidth="1"/>
    <col min="14858" max="14858" width="13" style="1" bestFit="1" customWidth="1"/>
    <col min="14859" max="15110" width="11.42578125" style="1"/>
    <col min="15111" max="15111" width="15.28515625" style="1" bestFit="1" customWidth="1"/>
    <col min="15112" max="15112" width="13" style="1" bestFit="1" customWidth="1"/>
    <col min="15113" max="15113" width="16.140625" style="1" bestFit="1" customWidth="1"/>
    <col min="15114" max="15114" width="13" style="1" bestFit="1" customWidth="1"/>
    <col min="15115" max="15366" width="11.42578125" style="1"/>
    <col min="15367" max="15367" width="15.28515625" style="1" bestFit="1" customWidth="1"/>
    <col min="15368" max="15368" width="13" style="1" bestFit="1" customWidth="1"/>
    <col min="15369" max="15369" width="16.140625" style="1" bestFit="1" customWidth="1"/>
    <col min="15370" max="15370" width="13" style="1" bestFit="1" customWidth="1"/>
    <col min="15371" max="15622" width="11.42578125" style="1"/>
    <col min="15623" max="15623" width="15.28515625" style="1" bestFit="1" customWidth="1"/>
    <col min="15624" max="15624" width="13" style="1" bestFit="1" customWidth="1"/>
    <col min="15625" max="15625" width="16.140625" style="1" bestFit="1" customWidth="1"/>
    <col min="15626" max="15626" width="13" style="1" bestFit="1" customWidth="1"/>
    <col min="15627" max="15878" width="11.42578125" style="1"/>
    <col min="15879" max="15879" width="15.28515625" style="1" bestFit="1" customWidth="1"/>
    <col min="15880" max="15880" width="13" style="1" bestFit="1" customWidth="1"/>
    <col min="15881" max="15881" width="16.140625" style="1" bestFit="1" customWidth="1"/>
    <col min="15882" max="15882" width="13" style="1" bestFit="1" customWidth="1"/>
    <col min="15883" max="16134" width="11.42578125" style="1"/>
    <col min="16135" max="16135" width="15.28515625" style="1" bestFit="1" customWidth="1"/>
    <col min="16136" max="16136" width="13" style="1" bestFit="1" customWidth="1"/>
    <col min="16137" max="16137" width="16.140625" style="1" bestFit="1" customWidth="1"/>
    <col min="16138" max="16138" width="13" style="1" bestFit="1" customWidth="1"/>
    <col min="16139" max="16384" width="11.42578125" style="1"/>
  </cols>
  <sheetData>
    <row r="2" spans="2:10" x14ac:dyDescent="0.25">
      <c r="F2" s="2" t="s">
        <v>0</v>
      </c>
    </row>
    <row r="3" spans="2:10" x14ac:dyDescent="0.25">
      <c r="F3" s="3" t="s">
        <v>1</v>
      </c>
    </row>
    <row r="4" spans="2:10" x14ac:dyDescent="0.25">
      <c r="F4" s="3" t="s">
        <v>2</v>
      </c>
    </row>
    <row r="6" spans="2:10" x14ac:dyDescent="0.25">
      <c r="B6" s="4" t="s">
        <v>3</v>
      </c>
    </row>
    <row r="7" spans="2:10" x14ac:dyDescent="0.25">
      <c r="B7" s="4" t="s">
        <v>3</v>
      </c>
    </row>
    <row r="8" spans="2:10" x14ac:dyDescent="0.25">
      <c r="B8" s="4" t="s">
        <v>4</v>
      </c>
    </row>
    <row r="9" spans="2:10" x14ac:dyDescent="0.25">
      <c r="B9" s="5" t="s">
        <v>5</v>
      </c>
      <c r="G9" s="6">
        <v>1056293457.71</v>
      </c>
    </row>
    <row r="10" spans="2:10" x14ac:dyDescent="0.25">
      <c r="B10" s="5" t="s">
        <v>6</v>
      </c>
      <c r="G10" s="6">
        <v>62335533.280000001</v>
      </c>
    </row>
    <row r="11" spans="2:10" x14ac:dyDescent="0.25">
      <c r="B11" s="5" t="s">
        <v>7</v>
      </c>
      <c r="G11" s="7">
        <v>407976066.87</v>
      </c>
      <c r="J11" s="8"/>
    </row>
    <row r="12" spans="2:10" ht="15.75" thickBot="1" x14ac:dyDescent="0.3">
      <c r="B12" s="4" t="s">
        <v>8</v>
      </c>
      <c r="H12" s="9">
        <f>+G9+G10+G11</f>
        <v>1526605057.8600001</v>
      </c>
    </row>
    <row r="13" spans="2:10" x14ac:dyDescent="0.25">
      <c r="B13" s="4" t="s">
        <v>3</v>
      </c>
    </row>
    <row r="14" spans="2:10" x14ac:dyDescent="0.25">
      <c r="B14" s="4" t="s">
        <v>3</v>
      </c>
    </row>
    <row r="15" spans="2:10" x14ac:dyDescent="0.25">
      <c r="B15" s="4" t="s">
        <v>9</v>
      </c>
    </row>
    <row r="16" spans="2:10" x14ac:dyDescent="0.25">
      <c r="B16" s="5" t="s">
        <v>10</v>
      </c>
      <c r="G16" s="6">
        <v>615134982</v>
      </c>
    </row>
    <row r="17" spans="2:10" x14ac:dyDescent="0.25">
      <c r="B17" s="5" t="s">
        <v>11</v>
      </c>
      <c r="G17" s="6">
        <v>239494182.44999999</v>
      </c>
    </row>
    <row r="18" spans="2:10" x14ac:dyDescent="0.25">
      <c r="B18" s="5" t="s">
        <v>12</v>
      </c>
      <c r="G18" s="7">
        <v>17625628.149999999</v>
      </c>
    </row>
    <row r="19" spans="2:10" x14ac:dyDescent="0.25">
      <c r="B19" s="4" t="s">
        <v>13</v>
      </c>
      <c r="G19" s="16">
        <f>SUM(G16:G18)</f>
        <v>872254792.60000002</v>
      </c>
      <c r="H19" s="8"/>
      <c r="J19" s="8"/>
    </row>
    <row r="20" spans="2:10" x14ac:dyDescent="0.25">
      <c r="B20" s="4" t="s">
        <v>3</v>
      </c>
    </row>
    <row r="21" spans="2:10" x14ac:dyDescent="0.25">
      <c r="B21" s="4" t="s">
        <v>14</v>
      </c>
    </row>
    <row r="22" spans="2:10" x14ac:dyDescent="0.25">
      <c r="B22" s="5" t="s">
        <v>15</v>
      </c>
      <c r="G22" s="6">
        <v>28778309.16</v>
      </c>
    </row>
    <row r="23" spans="2:10" x14ac:dyDescent="0.25">
      <c r="B23" s="5" t="s">
        <v>16</v>
      </c>
      <c r="G23" s="7">
        <v>616176689.94000006</v>
      </c>
    </row>
    <row r="24" spans="2:10" x14ac:dyDescent="0.25">
      <c r="B24" s="4" t="s">
        <v>17</v>
      </c>
      <c r="G24" s="16">
        <f>SUM(G22:G23)</f>
        <v>644954999.10000002</v>
      </c>
      <c r="H24" s="8"/>
    </row>
    <row r="25" spans="2:10" x14ac:dyDescent="0.25">
      <c r="B25" s="4" t="s">
        <v>3</v>
      </c>
    </row>
    <row r="26" spans="2:10" ht="15.75" thickBot="1" x14ac:dyDescent="0.3">
      <c r="B26" s="4" t="s">
        <v>18</v>
      </c>
      <c r="H26" s="9">
        <f>G19+G24</f>
        <v>1517209791.7</v>
      </c>
      <c r="I26" s="10"/>
    </row>
    <row r="27" spans="2:10" ht="15.75" thickBot="1" x14ac:dyDescent="0.3">
      <c r="B27" s="4" t="s">
        <v>19</v>
      </c>
      <c r="H27" s="11">
        <f>+H12-H26</f>
        <v>9395266.1600000858</v>
      </c>
      <c r="J27" s="8"/>
    </row>
    <row r="28" spans="2:10" ht="15.75" thickTop="1" x14ac:dyDescent="0.25">
      <c r="B28" s="4" t="s">
        <v>3</v>
      </c>
    </row>
    <row r="29" spans="2:10" x14ac:dyDescent="0.25">
      <c r="B29" s="4" t="s">
        <v>20</v>
      </c>
    </row>
    <row r="30" spans="2:10" x14ac:dyDescent="0.25">
      <c r="B30" s="5" t="s">
        <v>21</v>
      </c>
      <c r="G30" s="6">
        <v>180600</v>
      </c>
    </row>
    <row r="31" spans="2:10" x14ac:dyDescent="0.25">
      <c r="B31" s="5" t="s">
        <v>22</v>
      </c>
      <c r="G31" s="6">
        <v>1200653.98</v>
      </c>
    </row>
    <row r="32" spans="2:10" x14ac:dyDescent="0.25">
      <c r="B32" s="5" t="s">
        <v>23</v>
      </c>
      <c r="G32" s="6">
        <v>14153276.09</v>
      </c>
    </row>
    <row r="33" spans="2:10" x14ac:dyDescent="0.25">
      <c r="B33" s="5" t="s">
        <v>24</v>
      </c>
      <c r="G33" s="7">
        <v>942912.53</v>
      </c>
    </row>
    <row r="34" spans="2:10" ht="15.75" thickBot="1" x14ac:dyDescent="0.3">
      <c r="B34" s="4" t="s">
        <v>25</v>
      </c>
      <c r="G34" s="11">
        <f>SUM(G30:G33)</f>
        <v>16477442.6</v>
      </c>
      <c r="H34" s="8"/>
      <c r="J34" s="8"/>
    </row>
    <row r="35" spans="2:10" ht="15.75" thickTop="1" x14ac:dyDescent="0.25">
      <c r="B35" s="4" t="s">
        <v>3</v>
      </c>
    </row>
    <row r="36" spans="2:10" x14ac:dyDescent="0.25">
      <c r="B36" s="4" t="s">
        <v>3</v>
      </c>
    </row>
    <row r="37" spans="2:10" x14ac:dyDescent="0.25">
      <c r="B37" s="4" t="s">
        <v>3</v>
      </c>
    </row>
    <row r="40" spans="2:10" x14ac:dyDescent="0.25">
      <c r="B40" s="12"/>
      <c r="C40" s="13" t="s">
        <v>26</v>
      </c>
      <c r="D40" s="14"/>
      <c r="E40" s="12"/>
      <c r="F40" s="13" t="s">
        <v>27</v>
      </c>
      <c r="G40" s="12"/>
    </row>
    <row r="41" spans="2:10" x14ac:dyDescent="0.25">
      <c r="B41" s="15" t="s">
        <v>28</v>
      </c>
      <c r="C41" s="15"/>
      <c r="D41" s="12"/>
      <c r="E41" s="12"/>
      <c r="F41" s="15" t="s">
        <v>29</v>
      </c>
      <c r="G41" s="15"/>
    </row>
    <row r="49" spans="2:8" x14ac:dyDescent="0.25">
      <c r="G49" s="17" t="s">
        <v>30</v>
      </c>
    </row>
    <row r="50" spans="2:8" x14ac:dyDescent="0.25">
      <c r="G50" s="18" t="s">
        <v>31</v>
      </c>
    </row>
    <row r="52" spans="2:8" x14ac:dyDescent="0.25">
      <c r="B52" s="19" t="s">
        <v>5</v>
      </c>
      <c r="C52" s="19"/>
      <c r="D52" s="19"/>
      <c r="E52" s="19"/>
      <c r="F52" s="19"/>
      <c r="G52" s="19"/>
      <c r="H52" s="19"/>
    </row>
    <row r="53" spans="2:8" x14ac:dyDescent="0.25">
      <c r="G53" s="20" t="s">
        <v>2</v>
      </c>
    </row>
    <row r="55" spans="2:8" x14ac:dyDescent="0.25">
      <c r="C55" s="21" t="s">
        <v>32</v>
      </c>
      <c r="H55" s="22" t="s">
        <v>33</v>
      </c>
    </row>
    <row r="57" spans="2:8" x14ac:dyDescent="0.25">
      <c r="B57" s="23" t="s">
        <v>34</v>
      </c>
      <c r="H57" s="24">
        <v>440</v>
      </c>
    </row>
    <row r="58" spans="2:8" x14ac:dyDescent="0.25">
      <c r="B58" s="23" t="s">
        <v>35</v>
      </c>
      <c r="H58" s="24">
        <v>634363559.21000004</v>
      </c>
    </row>
    <row r="59" spans="2:8" x14ac:dyDescent="0.25">
      <c r="B59" s="23" t="s">
        <v>36</v>
      </c>
      <c r="H59" s="24">
        <v>364682.66</v>
      </c>
    </row>
    <row r="60" spans="2:8" x14ac:dyDescent="0.25">
      <c r="B60" s="23" t="s">
        <v>37</v>
      </c>
      <c r="H60" s="24">
        <v>1037463.98</v>
      </c>
    </row>
    <row r="61" spans="2:8" x14ac:dyDescent="0.25">
      <c r="B61" s="23" t="s">
        <v>38</v>
      </c>
      <c r="H61" s="24">
        <v>44166.53</v>
      </c>
    </row>
    <row r="62" spans="2:8" x14ac:dyDescent="0.25">
      <c r="B62" s="23" t="s">
        <v>39</v>
      </c>
      <c r="H62" s="24">
        <v>400</v>
      </c>
    </row>
    <row r="63" spans="2:8" x14ac:dyDescent="0.25">
      <c r="B63" s="23" t="s">
        <v>40</v>
      </c>
      <c r="H63" s="24">
        <v>165019</v>
      </c>
    </row>
    <row r="64" spans="2:8" x14ac:dyDescent="0.25">
      <c r="B64" s="23" t="s">
        <v>41</v>
      </c>
      <c r="H64" s="24">
        <v>231074.83</v>
      </c>
    </row>
    <row r="65" spans="2:8" x14ac:dyDescent="0.25">
      <c r="B65" s="23" t="s">
        <v>42</v>
      </c>
      <c r="H65" s="24">
        <v>1617454.87</v>
      </c>
    </row>
    <row r="66" spans="2:8" x14ac:dyDescent="0.25">
      <c r="B66" s="23" t="s">
        <v>43</v>
      </c>
      <c r="H66" s="24">
        <v>231846.31</v>
      </c>
    </row>
    <row r="67" spans="2:8" x14ac:dyDescent="0.25">
      <c r="B67" s="23" t="s">
        <v>44</v>
      </c>
      <c r="H67" s="24">
        <v>562554.46</v>
      </c>
    </row>
    <row r="68" spans="2:8" x14ac:dyDescent="0.25">
      <c r="B68" s="23" t="s">
        <v>45</v>
      </c>
      <c r="H68" s="24">
        <v>19264.66</v>
      </c>
    </row>
    <row r="69" spans="2:8" x14ac:dyDescent="0.25">
      <c r="B69" s="23" t="s">
        <v>46</v>
      </c>
      <c r="H69" s="24">
        <v>166120.45000000001</v>
      </c>
    </row>
    <row r="70" spans="2:8" x14ac:dyDescent="0.25">
      <c r="B70" s="23" t="s">
        <v>47</v>
      </c>
      <c r="H70" s="24">
        <v>267813.03999999998</v>
      </c>
    </row>
    <row r="71" spans="2:8" x14ac:dyDescent="0.25">
      <c r="B71" s="23" t="s">
        <v>48</v>
      </c>
      <c r="H71" s="24">
        <v>460775.53</v>
      </c>
    </row>
    <row r="72" spans="2:8" x14ac:dyDescent="0.25">
      <c r="B72" s="23" t="s">
        <v>49</v>
      </c>
      <c r="H72" s="24">
        <v>275005.65000000002</v>
      </c>
    </row>
    <row r="73" spans="2:8" x14ac:dyDescent="0.25">
      <c r="B73" s="23" t="s">
        <v>50</v>
      </c>
      <c r="H73" s="24">
        <v>496071.83</v>
      </c>
    </row>
    <row r="74" spans="2:8" x14ac:dyDescent="0.25">
      <c r="B74" s="23" t="s">
        <v>51</v>
      </c>
      <c r="H74" s="24">
        <v>215335.43</v>
      </c>
    </row>
    <row r="75" spans="2:8" x14ac:dyDescent="0.25">
      <c r="B75" s="23" t="s">
        <v>52</v>
      </c>
      <c r="H75" s="24">
        <v>17403718.920000002</v>
      </c>
    </row>
    <row r="76" spans="2:8" x14ac:dyDescent="0.25">
      <c r="B76" s="23" t="s">
        <v>53</v>
      </c>
      <c r="H76" s="24">
        <v>17531.25</v>
      </c>
    </row>
    <row r="77" spans="2:8" x14ac:dyDescent="0.25">
      <c r="B77" s="23" t="s">
        <v>54</v>
      </c>
      <c r="H77" s="24">
        <v>544766.27</v>
      </c>
    </row>
    <row r="78" spans="2:8" x14ac:dyDescent="0.25">
      <c r="B78" s="23" t="s">
        <v>55</v>
      </c>
      <c r="H78" s="24">
        <v>115648</v>
      </c>
    </row>
    <row r="79" spans="2:8" x14ac:dyDescent="0.25">
      <c r="B79" s="23" t="s">
        <v>56</v>
      </c>
      <c r="H79" s="24">
        <v>1093780.78</v>
      </c>
    </row>
    <row r="80" spans="2:8" x14ac:dyDescent="0.25">
      <c r="B80" s="23" t="s">
        <v>57</v>
      </c>
      <c r="H80" s="24">
        <v>4332</v>
      </c>
    </row>
    <row r="81" spans="2:8" x14ac:dyDescent="0.25">
      <c r="B81" s="23" t="s">
        <v>58</v>
      </c>
      <c r="H81" s="24">
        <v>151246.66</v>
      </c>
    </row>
    <row r="82" spans="2:8" x14ac:dyDescent="0.25">
      <c r="B82" s="23" t="s">
        <v>59</v>
      </c>
      <c r="H82" s="24">
        <v>37556.01</v>
      </c>
    </row>
    <row r="83" spans="2:8" x14ac:dyDescent="0.25">
      <c r="B83" s="23" t="s">
        <v>60</v>
      </c>
      <c r="H83" s="24">
        <v>372350.38</v>
      </c>
    </row>
    <row r="84" spans="2:8" x14ac:dyDescent="0.25">
      <c r="B84" s="23" t="s">
        <v>61</v>
      </c>
      <c r="H84" s="24">
        <v>109418.65</v>
      </c>
    </row>
    <row r="85" spans="2:8" x14ac:dyDescent="0.25">
      <c r="B85" s="23" t="s">
        <v>62</v>
      </c>
      <c r="H85" s="24">
        <v>1100</v>
      </c>
    </row>
    <row r="86" spans="2:8" x14ac:dyDescent="0.25">
      <c r="B86" s="23" t="s">
        <v>63</v>
      </c>
      <c r="H86" s="24">
        <v>63744.2</v>
      </c>
    </row>
    <row r="87" spans="2:8" x14ac:dyDescent="0.25">
      <c r="B87" s="23" t="s">
        <v>64</v>
      </c>
      <c r="H87" s="24">
        <v>41965.84</v>
      </c>
    </row>
    <row r="88" spans="2:8" x14ac:dyDescent="0.25">
      <c r="B88" s="23" t="s">
        <v>65</v>
      </c>
      <c r="H88" s="24">
        <v>4187237.65</v>
      </c>
    </row>
    <row r="89" spans="2:8" x14ac:dyDescent="0.25">
      <c r="B89" s="23" t="s">
        <v>66</v>
      </c>
      <c r="H89" s="24">
        <v>34974</v>
      </c>
    </row>
    <row r="90" spans="2:8" x14ac:dyDescent="0.25">
      <c r="B90" s="23" t="s">
        <v>67</v>
      </c>
      <c r="H90" s="24">
        <v>453222.02</v>
      </c>
    </row>
    <row r="91" spans="2:8" x14ac:dyDescent="0.25">
      <c r="B91" s="23" t="s">
        <v>68</v>
      </c>
      <c r="H91" s="24">
        <v>408105.92</v>
      </c>
    </row>
    <row r="92" spans="2:8" x14ac:dyDescent="0.25">
      <c r="B92" s="23" t="s">
        <v>69</v>
      </c>
      <c r="H92" s="24">
        <v>199319.45</v>
      </c>
    </row>
    <row r="93" spans="2:8" x14ac:dyDescent="0.25">
      <c r="B93" s="23"/>
      <c r="H93" s="24"/>
    </row>
    <row r="96" spans="2:8" x14ac:dyDescent="0.25">
      <c r="G96" s="17" t="s">
        <v>30</v>
      </c>
    </row>
    <row r="97" spans="2:8" x14ac:dyDescent="0.25">
      <c r="G97" s="18" t="s">
        <v>31</v>
      </c>
    </row>
    <row r="99" spans="2:8" x14ac:dyDescent="0.25">
      <c r="B99" s="19" t="s">
        <v>5</v>
      </c>
      <c r="C99" s="19"/>
      <c r="D99" s="19"/>
      <c r="E99" s="19"/>
      <c r="F99" s="19"/>
      <c r="G99" s="19"/>
      <c r="H99" s="19"/>
    </row>
    <row r="100" spans="2:8" x14ac:dyDescent="0.25">
      <c r="G100" s="20" t="s">
        <v>2</v>
      </c>
    </row>
    <row r="102" spans="2:8" x14ac:dyDescent="0.25">
      <c r="C102" s="21" t="s">
        <v>32</v>
      </c>
      <c r="H102" s="22" t="s">
        <v>33</v>
      </c>
    </row>
    <row r="104" spans="2:8" x14ac:dyDescent="0.25">
      <c r="B104" s="23" t="s">
        <v>70</v>
      </c>
      <c r="H104" s="24">
        <v>5223.42</v>
      </c>
    </row>
    <row r="105" spans="2:8" x14ac:dyDescent="0.25">
      <c r="B105" s="23" t="s">
        <v>71</v>
      </c>
      <c r="H105" s="24">
        <v>151912.5</v>
      </c>
    </row>
    <row r="106" spans="2:8" x14ac:dyDescent="0.25">
      <c r="B106" s="23" t="s">
        <v>72</v>
      </c>
      <c r="H106" s="24">
        <v>6413</v>
      </c>
    </row>
    <row r="107" spans="2:8" x14ac:dyDescent="0.25">
      <c r="B107" s="23" t="s">
        <v>73</v>
      </c>
      <c r="H107" s="24">
        <v>7702.5</v>
      </c>
    </row>
    <row r="108" spans="2:8" x14ac:dyDescent="0.25">
      <c r="B108" s="23" t="s">
        <v>74</v>
      </c>
      <c r="H108" s="24">
        <v>32086</v>
      </c>
    </row>
    <row r="109" spans="2:8" x14ac:dyDescent="0.25">
      <c r="B109" s="23" t="s">
        <v>75</v>
      </c>
      <c r="H109" s="24">
        <v>2122</v>
      </c>
    </row>
    <row r="110" spans="2:8" x14ac:dyDescent="0.25">
      <c r="B110" s="23" t="s">
        <v>76</v>
      </c>
      <c r="H110" s="24">
        <v>100147.81</v>
      </c>
    </row>
    <row r="111" spans="2:8" x14ac:dyDescent="0.25">
      <c r="B111" s="23" t="s">
        <v>77</v>
      </c>
      <c r="H111" s="24">
        <v>9422</v>
      </c>
    </row>
    <row r="112" spans="2:8" x14ac:dyDescent="0.25">
      <c r="B112" s="23" t="s">
        <v>78</v>
      </c>
      <c r="H112" s="24">
        <v>820.05</v>
      </c>
    </row>
    <row r="113" spans="2:8" x14ac:dyDescent="0.25">
      <c r="B113" s="23" t="s">
        <v>79</v>
      </c>
      <c r="H113" s="24">
        <v>5015</v>
      </c>
    </row>
    <row r="114" spans="2:8" x14ac:dyDescent="0.25">
      <c r="B114" s="23" t="s">
        <v>80</v>
      </c>
      <c r="H114" s="24">
        <v>26979.279999999999</v>
      </c>
    </row>
    <row r="115" spans="2:8" x14ac:dyDescent="0.25">
      <c r="B115" s="23" t="s">
        <v>81</v>
      </c>
      <c r="H115" s="24">
        <v>33019.61</v>
      </c>
    </row>
    <row r="116" spans="2:8" x14ac:dyDescent="0.25">
      <c r="B116" s="23" t="s">
        <v>82</v>
      </c>
      <c r="H116" s="24">
        <v>207040</v>
      </c>
    </row>
    <row r="117" spans="2:8" x14ac:dyDescent="0.25">
      <c r="B117" s="23" t="s">
        <v>83</v>
      </c>
      <c r="H117" s="24">
        <v>974.9</v>
      </c>
    </row>
    <row r="118" spans="2:8" x14ac:dyDescent="0.25">
      <c r="B118" s="23" t="s">
        <v>84</v>
      </c>
      <c r="H118" s="24">
        <v>90544.57</v>
      </c>
    </row>
    <row r="119" spans="2:8" x14ac:dyDescent="0.25">
      <c r="B119" s="23" t="s">
        <v>85</v>
      </c>
      <c r="H119" s="24">
        <v>50835.81</v>
      </c>
    </row>
    <row r="120" spans="2:8" x14ac:dyDescent="0.25">
      <c r="B120" s="23" t="s">
        <v>86</v>
      </c>
      <c r="H120" s="24">
        <v>344622.29</v>
      </c>
    </row>
    <row r="121" spans="2:8" x14ac:dyDescent="0.25">
      <c r="B121" s="23" t="s">
        <v>87</v>
      </c>
      <c r="H121" s="24">
        <v>716113.69</v>
      </c>
    </row>
    <row r="122" spans="2:8" x14ac:dyDescent="0.25">
      <c r="B122" s="23" t="s">
        <v>88</v>
      </c>
      <c r="H122" s="24">
        <v>56342.239999999998</v>
      </c>
    </row>
    <row r="123" spans="2:8" x14ac:dyDescent="0.25">
      <c r="B123" s="23" t="s">
        <v>89</v>
      </c>
      <c r="H123" s="24">
        <v>429516.87</v>
      </c>
    </row>
    <row r="124" spans="2:8" x14ac:dyDescent="0.25">
      <c r="B124" s="23" t="s">
        <v>90</v>
      </c>
      <c r="H124" s="24">
        <v>1331032.6499999999</v>
      </c>
    </row>
    <row r="125" spans="2:8" x14ac:dyDescent="0.25">
      <c r="B125" s="23" t="s">
        <v>91</v>
      </c>
      <c r="H125" s="24">
        <v>4795</v>
      </c>
    </row>
    <row r="126" spans="2:8" x14ac:dyDescent="0.25">
      <c r="B126" s="23" t="s">
        <v>92</v>
      </c>
      <c r="H126" s="24">
        <v>26784</v>
      </c>
    </row>
    <row r="127" spans="2:8" x14ac:dyDescent="0.25">
      <c r="B127" s="23" t="s">
        <v>93</v>
      </c>
      <c r="H127" s="24">
        <v>18001</v>
      </c>
    </row>
    <row r="128" spans="2:8" x14ac:dyDescent="0.25">
      <c r="B128" s="23" t="s">
        <v>94</v>
      </c>
      <c r="H128" s="24">
        <v>331166.61</v>
      </c>
    </row>
    <row r="129" spans="2:8" x14ac:dyDescent="0.25">
      <c r="B129" s="23" t="s">
        <v>95</v>
      </c>
      <c r="H129" s="24">
        <v>2307.69</v>
      </c>
    </row>
    <row r="130" spans="2:8" x14ac:dyDescent="0.25">
      <c r="B130" s="23" t="s">
        <v>96</v>
      </c>
      <c r="H130" s="24">
        <v>1003389</v>
      </c>
    </row>
    <row r="131" spans="2:8" x14ac:dyDescent="0.25">
      <c r="B131" s="23" t="s">
        <v>97</v>
      </c>
      <c r="H131" s="24">
        <v>94258.82</v>
      </c>
    </row>
    <row r="132" spans="2:8" x14ac:dyDescent="0.25">
      <c r="B132" s="23" t="s">
        <v>98</v>
      </c>
      <c r="H132" s="24">
        <v>103021.61</v>
      </c>
    </row>
    <row r="133" spans="2:8" x14ac:dyDescent="0.25">
      <c r="B133" s="23" t="s">
        <v>99</v>
      </c>
      <c r="H133" s="24">
        <v>700</v>
      </c>
    </row>
    <row r="134" spans="2:8" x14ac:dyDescent="0.25">
      <c r="B134" s="23" t="s">
        <v>100</v>
      </c>
      <c r="H134" s="24">
        <v>700</v>
      </c>
    </row>
    <row r="135" spans="2:8" x14ac:dyDescent="0.25">
      <c r="B135" s="23" t="s">
        <v>101</v>
      </c>
      <c r="H135" s="24">
        <v>433892.58</v>
      </c>
    </row>
    <row r="136" spans="2:8" x14ac:dyDescent="0.25">
      <c r="B136" s="23" t="s">
        <v>102</v>
      </c>
      <c r="H136" s="24">
        <v>4720</v>
      </c>
    </row>
    <row r="137" spans="2:8" x14ac:dyDescent="0.25">
      <c r="B137" s="23" t="s">
        <v>103</v>
      </c>
      <c r="H137" s="24">
        <v>2400</v>
      </c>
    </row>
    <row r="138" spans="2:8" x14ac:dyDescent="0.25">
      <c r="B138" s="23" t="s">
        <v>104</v>
      </c>
      <c r="H138" s="24">
        <v>7638</v>
      </c>
    </row>
    <row r="139" spans="2:8" x14ac:dyDescent="0.25">
      <c r="B139" s="23" t="s">
        <v>105</v>
      </c>
      <c r="H139" s="24">
        <v>5320</v>
      </c>
    </row>
    <row r="140" spans="2:8" x14ac:dyDescent="0.25">
      <c r="B140" s="23" t="s">
        <v>106</v>
      </c>
      <c r="H140" s="24">
        <v>144625.41</v>
      </c>
    </row>
    <row r="143" spans="2:8" x14ac:dyDescent="0.25">
      <c r="G143" s="17" t="s">
        <v>30</v>
      </c>
    </row>
    <row r="144" spans="2:8" x14ac:dyDescent="0.25">
      <c r="G144" s="18" t="s">
        <v>31</v>
      </c>
    </row>
    <row r="146" spans="2:8" x14ac:dyDescent="0.25">
      <c r="B146" s="19" t="s">
        <v>5</v>
      </c>
      <c r="C146" s="19"/>
      <c r="D146" s="19"/>
      <c r="E146" s="19"/>
      <c r="F146" s="19"/>
      <c r="G146" s="19"/>
      <c r="H146" s="19"/>
    </row>
    <row r="147" spans="2:8" x14ac:dyDescent="0.25">
      <c r="G147" s="20" t="s">
        <v>2</v>
      </c>
    </row>
    <row r="149" spans="2:8" x14ac:dyDescent="0.25">
      <c r="C149" s="21" t="s">
        <v>32</v>
      </c>
      <c r="H149" s="22" t="s">
        <v>33</v>
      </c>
    </row>
    <row r="151" spans="2:8" x14ac:dyDescent="0.25">
      <c r="B151" s="23"/>
      <c r="H151" s="24"/>
    </row>
    <row r="152" spans="2:8" x14ac:dyDescent="0.25">
      <c r="B152" s="23" t="s">
        <v>107</v>
      </c>
      <c r="H152" s="24">
        <v>19432.32</v>
      </c>
    </row>
    <row r="153" spans="2:8" x14ac:dyDescent="0.25">
      <c r="B153" s="23" t="s">
        <v>108</v>
      </c>
      <c r="H153" s="24">
        <v>620874.57999999996</v>
      </c>
    </row>
    <row r="154" spans="2:8" x14ac:dyDescent="0.25">
      <c r="B154" s="23" t="s">
        <v>109</v>
      </c>
      <c r="H154" s="24">
        <v>6281.9</v>
      </c>
    </row>
    <row r="155" spans="2:8" x14ac:dyDescent="0.25">
      <c r="B155" s="23" t="s">
        <v>110</v>
      </c>
      <c r="H155" s="24">
        <v>148119</v>
      </c>
    </row>
    <row r="156" spans="2:8" x14ac:dyDescent="0.25">
      <c r="B156" s="23" t="s">
        <v>111</v>
      </c>
      <c r="H156" s="24">
        <v>1354586.32</v>
      </c>
    </row>
    <row r="157" spans="2:8" x14ac:dyDescent="0.25">
      <c r="B157" s="23" t="s">
        <v>112</v>
      </c>
      <c r="H157" s="24">
        <v>107025</v>
      </c>
    </row>
    <row r="158" spans="2:8" x14ac:dyDescent="0.25">
      <c r="B158" s="23" t="s">
        <v>113</v>
      </c>
      <c r="H158" s="24">
        <v>37111.57</v>
      </c>
    </row>
    <row r="159" spans="2:8" x14ac:dyDescent="0.25">
      <c r="B159" s="23" t="s">
        <v>114</v>
      </c>
      <c r="H159" s="24">
        <v>38023.550000000003</v>
      </c>
    </row>
    <row r="160" spans="2:8" x14ac:dyDescent="0.25">
      <c r="B160" s="23" t="s">
        <v>115</v>
      </c>
      <c r="H160" s="24">
        <v>14557.77</v>
      </c>
    </row>
    <row r="161" spans="2:8" x14ac:dyDescent="0.25">
      <c r="B161" s="23" t="s">
        <v>116</v>
      </c>
      <c r="H161" s="24">
        <v>3500</v>
      </c>
    </row>
    <row r="162" spans="2:8" x14ac:dyDescent="0.25">
      <c r="B162" s="23" t="s">
        <v>117</v>
      </c>
      <c r="H162" s="24">
        <v>191599.75</v>
      </c>
    </row>
    <row r="163" spans="2:8" x14ac:dyDescent="0.25">
      <c r="B163" s="23" t="s">
        <v>118</v>
      </c>
      <c r="H163" s="24">
        <v>13651</v>
      </c>
    </row>
    <row r="164" spans="2:8" x14ac:dyDescent="0.25">
      <c r="B164" s="23" t="s">
        <v>119</v>
      </c>
      <c r="H164" s="24">
        <v>50010</v>
      </c>
    </row>
    <row r="165" spans="2:8" x14ac:dyDescent="0.25">
      <c r="B165" s="23" t="s">
        <v>120</v>
      </c>
      <c r="H165" s="24">
        <v>2052</v>
      </c>
    </row>
    <row r="166" spans="2:8" x14ac:dyDescent="0.25">
      <c r="B166" s="23" t="s">
        <v>121</v>
      </c>
      <c r="H166" s="24">
        <v>13633.99</v>
      </c>
    </row>
    <row r="167" spans="2:8" x14ac:dyDescent="0.25">
      <c r="B167" s="23" t="s">
        <v>122</v>
      </c>
      <c r="H167" s="24">
        <v>62372</v>
      </c>
    </row>
    <row r="168" spans="2:8" x14ac:dyDescent="0.25">
      <c r="B168" s="23" t="s">
        <v>123</v>
      </c>
      <c r="H168" s="24">
        <v>26420</v>
      </c>
    </row>
    <row r="169" spans="2:8" x14ac:dyDescent="0.25">
      <c r="B169" s="23" t="s">
        <v>124</v>
      </c>
      <c r="H169" s="24">
        <v>1207840.1299999999</v>
      </c>
    </row>
    <row r="170" spans="2:8" x14ac:dyDescent="0.25">
      <c r="B170" s="23" t="s">
        <v>125</v>
      </c>
      <c r="H170" s="24">
        <v>854295.71</v>
      </c>
    </row>
    <row r="171" spans="2:8" x14ac:dyDescent="0.25">
      <c r="B171" s="23" t="s">
        <v>126</v>
      </c>
      <c r="H171" s="24">
        <v>9805650.6999999993</v>
      </c>
    </row>
    <row r="172" spans="2:8" x14ac:dyDescent="0.25">
      <c r="B172" s="23" t="s">
        <v>127</v>
      </c>
      <c r="H172" s="24">
        <v>41546.410000000003</v>
      </c>
    </row>
    <row r="173" spans="2:8" x14ac:dyDescent="0.25">
      <c r="B173" s="23" t="s">
        <v>128</v>
      </c>
      <c r="H173" s="24">
        <v>10863</v>
      </c>
    </row>
    <row r="174" spans="2:8" x14ac:dyDescent="0.25">
      <c r="B174" s="23" t="s">
        <v>129</v>
      </c>
      <c r="H174" s="24">
        <v>8400</v>
      </c>
    </row>
    <row r="175" spans="2:8" x14ac:dyDescent="0.25">
      <c r="B175" s="23" t="s">
        <v>130</v>
      </c>
      <c r="H175" s="24">
        <v>75847.820000000007</v>
      </c>
    </row>
    <row r="176" spans="2:8" x14ac:dyDescent="0.25">
      <c r="B176" s="23" t="s">
        <v>131</v>
      </c>
      <c r="H176" s="24">
        <v>275481.02</v>
      </c>
    </row>
    <row r="177" spans="2:8" x14ac:dyDescent="0.25">
      <c r="B177" s="23" t="s">
        <v>132</v>
      </c>
      <c r="H177" s="24">
        <v>4918.17</v>
      </c>
    </row>
    <row r="178" spans="2:8" x14ac:dyDescent="0.25">
      <c r="B178" s="23" t="s">
        <v>133</v>
      </c>
      <c r="H178" s="24">
        <v>2294.56</v>
      </c>
    </row>
    <row r="179" spans="2:8" x14ac:dyDescent="0.25">
      <c r="B179" s="23" t="s">
        <v>134</v>
      </c>
      <c r="H179" s="24">
        <v>2062</v>
      </c>
    </row>
    <row r="180" spans="2:8" x14ac:dyDescent="0.25">
      <c r="B180" s="23" t="s">
        <v>135</v>
      </c>
      <c r="H180" s="24">
        <v>695679.09</v>
      </c>
    </row>
    <row r="181" spans="2:8" x14ac:dyDescent="0.25">
      <c r="B181" s="23" t="s">
        <v>136</v>
      </c>
      <c r="H181" s="24">
        <v>208511</v>
      </c>
    </row>
    <row r="182" spans="2:8" x14ac:dyDescent="0.25">
      <c r="B182" s="23" t="s">
        <v>137</v>
      </c>
      <c r="H182" s="24">
        <v>6399.51</v>
      </c>
    </row>
    <row r="183" spans="2:8" x14ac:dyDescent="0.25">
      <c r="B183" s="23" t="s">
        <v>138</v>
      </c>
      <c r="H183" s="24">
        <v>22999.85</v>
      </c>
    </row>
    <row r="184" spans="2:8" x14ac:dyDescent="0.25">
      <c r="B184" s="23" t="s">
        <v>139</v>
      </c>
      <c r="H184" s="24">
        <v>199387.45</v>
      </c>
    </row>
    <row r="185" spans="2:8" x14ac:dyDescent="0.25">
      <c r="B185" s="23" t="s">
        <v>140</v>
      </c>
      <c r="H185" s="24">
        <v>49718</v>
      </c>
    </row>
    <row r="186" spans="2:8" x14ac:dyDescent="0.25">
      <c r="B186" s="23" t="s">
        <v>141</v>
      </c>
      <c r="H186" s="24">
        <v>99897</v>
      </c>
    </row>
    <row r="187" spans="2:8" x14ac:dyDescent="0.25">
      <c r="B187" s="23" t="s">
        <v>142</v>
      </c>
      <c r="H187" s="24">
        <v>25400.18</v>
      </c>
    </row>
    <row r="190" spans="2:8" x14ac:dyDescent="0.25">
      <c r="G190" s="17" t="s">
        <v>30</v>
      </c>
    </row>
    <row r="191" spans="2:8" x14ac:dyDescent="0.25">
      <c r="G191" s="18" t="s">
        <v>31</v>
      </c>
    </row>
    <row r="193" spans="2:8" x14ac:dyDescent="0.25">
      <c r="B193" s="19" t="s">
        <v>5</v>
      </c>
      <c r="C193" s="19"/>
      <c r="D193" s="19"/>
      <c r="E193" s="19"/>
      <c r="F193" s="19"/>
      <c r="G193" s="19"/>
      <c r="H193" s="19"/>
    </row>
    <row r="194" spans="2:8" x14ac:dyDescent="0.25">
      <c r="G194" s="20" t="s">
        <v>2</v>
      </c>
    </row>
    <row r="196" spans="2:8" x14ac:dyDescent="0.25">
      <c r="C196" s="21" t="s">
        <v>32</v>
      </c>
      <c r="H196" s="22" t="s">
        <v>33</v>
      </c>
    </row>
    <row r="198" spans="2:8" x14ac:dyDescent="0.25">
      <c r="B198" s="23"/>
      <c r="H198" s="24"/>
    </row>
    <row r="199" spans="2:8" x14ac:dyDescent="0.25">
      <c r="B199" s="23" t="s">
        <v>143</v>
      </c>
      <c r="H199" s="24">
        <v>5013898.05</v>
      </c>
    </row>
    <row r="200" spans="2:8" x14ac:dyDescent="0.25">
      <c r="B200" s="23" t="s">
        <v>144</v>
      </c>
      <c r="H200" s="24">
        <v>227214.34</v>
      </c>
    </row>
    <row r="201" spans="2:8" x14ac:dyDescent="0.25">
      <c r="B201" s="23" t="s">
        <v>145</v>
      </c>
      <c r="H201" s="24">
        <v>12447245.25</v>
      </c>
    </row>
    <row r="202" spans="2:8" x14ac:dyDescent="0.25">
      <c r="B202" s="23" t="s">
        <v>146</v>
      </c>
      <c r="H202" s="24">
        <v>56697</v>
      </c>
    </row>
    <row r="203" spans="2:8" x14ac:dyDescent="0.25">
      <c r="B203" s="23" t="s">
        <v>147</v>
      </c>
      <c r="H203" s="24">
        <v>119994.26</v>
      </c>
    </row>
    <row r="204" spans="2:8" x14ac:dyDescent="0.25">
      <c r="B204" s="23" t="s">
        <v>148</v>
      </c>
      <c r="H204" s="24">
        <v>62297.45</v>
      </c>
    </row>
    <row r="205" spans="2:8" x14ac:dyDescent="0.25">
      <c r="B205" s="23" t="s">
        <v>149</v>
      </c>
      <c r="H205" s="24">
        <v>160514.5</v>
      </c>
    </row>
    <row r="206" spans="2:8" x14ac:dyDescent="0.25">
      <c r="B206" s="23" t="s">
        <v>150</v>
      </c>
      <c r="H206" s="24">
        <v>336492945.13</v>
      </c>
    </row>
    <row r="207" spans="2:8" x14ac:dyDescent="0.25">
      <c r="B207" s="23" t="s">
        <v>151</v>
      </c>
      <c r="H207" s="24">
        <v>326406.26</v>
      </c>
    </row>
    <row r="208" spans="2:8" x14ac:dyDescent="0.25">
      <c r="B208" s="23" t="s">
        <v>152</v>
      </c>
      <c r="H208" s="24">
        <v>259705.78</v>
      </c>
    </row>
    <row r="209" spans="2:8" x14ac:dyDescent="0.25">
      <c r="B209" s="23" t="s">
        <v>153</v>
      </c>
      <c r="H209" s="24">
        <v>72200</v>
      </c>
    </row>
    <row r="210" spans="2:8" x14ac:dyDescent="0.25">
      <c r="B210" s="23" t="s">
        <v>154</v>
      </c>
      <c r="H210" s="24">
        <v>74841.84</v>
      </c>
    </row>
    <row r="211" spans="2:8" x14ac:dyDescent="0.25">
      <c r="B211" s="23" t="s">
        <v>155</v>
      </c>
      <c r="H211" s="24">
        <v>1103730.1100000001</v>
      </c>
    </row>
    <row r="212" spans="2:8" x14ac:dyDescent="0.25">
      <c r="B212" s="23" t="s">
        <v>156</v>
      </c>
      <c r="H212" s="24">
        <v>75691.41</v>
      </c>
    </row>
    <row r="213" spans="2:8" x14ac:dyDescent="0.25">
      <c r="B213" s="23" t="s">
        <v>157</v>
      </c>
      <c r="H213" s="24">
        <v>47914.8</v>
      </c>
    </row>
    <row r="214" spans="2:8" x14ac:dyDescent="0.25">
      <c r="B214" s="23" t="s">
        <v>158</v>
      </c>
      <c r="H214" s="24">
        <v>111316</v>
      </c>
    </row>
    <row r="215" spans="2:8" x14ac:dyDescent="0.25">
      <c r="B215" s="23" t="s">
        <v>159</v>
      </c>
      <c r="H215" s="24">
        <v>50917.86</v>
      </c>
    </row>
    <row r="216" spans="2:8" x14ac:dyDescent="0.25">
      <c r="B216" s="23" t="s">
        <v>160</v>
      </c>
      <c r="H216" s="24">
        <v>67872</v>
      </c>
    </row>
    <row r="217" spans="2:8" x14ac:dyDescent="0.25">
      <c r="B217" s="23" t="s">
        <v>161</v>
      </c>
      <c r="H217" s="24">
        <v>61278</v>
      </c>
    </row>
    <row r="218" spans="2:8" x14ac:dyDescent="0.25">
      <c r="B218" s="23" t="s">
        <v>162</v>
      </c>
      <c r="H218" s="24">
        <v>28668</v>
      </c>
    </row>
    <row r="219" spans="2:8" x14ac:dyDescent="0.25">
      <c r="B219" s="23" t="s">
        <v>163</v>
      </c>
      <c r="H219" s="24">
        <v>90858</v>
      </c>
    </row>
    <row r="220" spans="2:8" x14ac:dyDescent="0.25">
      <c r="B220" s="23" t="s">
        <v>164</v>
      </c>
      <c r="H220" s="24">
        <v>165085.09</v>
      </c>
    </row>
    <row r="221" spans="2:8" x14ac:dyDescent="0.25">
      <c r="B221" s="23" t="s">
        <v>165</v>
      </c>
      <c r="H221" s="24">
        <v>116436.47</v>
      </c>
    </row>
    <row r="222" spans="2:8" x14ac:dyDescent="0.25">
      <c r="B222" s="23" t="s">
        <v>166</v>
      </c>
      <c r="H222" s="24">
        <v>29548</v>
      </c>
    </row>
    <row r="223" spans="2:8" x14ac:dyDescent="0.25">
      <c r="B223" s="23" t="s">
        <v>167</v>
      </c>
      <c r="H223" s="24">
        <v>38097</v>
      </c>
    </row>
    <row r="224" spans="2:8" x14ac:dyDescent="0.25">
      <c r="B224" s="23" t="s">
        <v>168</v>
      </c>
      <c r="H224" s="24">
        <v>83502.73</v>
      </c>
    </row>
    <row r="225" spans="2:8" x14ac:dyDescent="0.25">
      <c r="B225" s="23" t="s">
        <v>169</v>
      </c>
      <c r="H225" s="24">
        <v>6048.17</v>
      </c>
    </row>
    <row r="226" spans="2:8" x14ac:dyDescent="0.25">
      <c r="B226" s="23" t="s">
        <v>170</v>
      </c>
      <c r="H226" s="24">
        <v>313126.03999999998</v>
      </c>
    </row>
    <row r="227" spans="2:8" x14ac:dyDescent="0.25">
      <c r="B227" s="23" t="s">
        <v>171</v>
      </c>
      <c r="H227" s="24">
        <v>836926.15</v>
      </c>
    </row>
    <row r="228" spans="2:8" x14ac:dyDescent="0.25">
      <c r="B228" s="23" t="s">
        <v>172</v>
      </c>
      <c r="H228" s="24">
        <v>119878.34</v>
      </c>
    </row>
    <row r="229" spans="2:8" x14ac:dyDescent="0.25">
      <c r="B229" s="23" t="s">
        <v>173</v>
      </c>
      <c r="H229" s="24">
        <v>58796.19</v>
      </c>
    </row>
    <row r="230" spans="2:8" x14ac:dyDescent="0.25">
      <c r="B230" s="23" t="s">
        <v>174</v>
      </c>
      <c r="H230" s="24">
        <v>8778</v>
      </c>
    </row>
    <row r="231" spans="2:8" x14ac:dyDescent="0.25">
      <c r="B231" s="23" t="s">
        <v>175</v>
      </c>
      <c r="H231" s="24">
        <v>40343.9</v>
      </c>
    </row>
    <row r="232" spans="2:8" x14ac:dyDescent="0.25">
      <c r="B232" s="23" t="s">
        <v>176</v>
      </c>
      <c r="H232" s="24">
        <v>330</v>
      </c>
    </row>
    <row r="233" spans="2:8" x14ac:dyDescent="0.25">
      <c r="B233" s="23" t="s">
        <v>177</v>
      </c>
      <c r="H233" s="24">
        <v>60676</v>
      </c>
    </row>
    <row r="234" spans="2:8" x14ac:dyDescent="0.25">
      <c r="B234" s="23" t="s">
        <v>178</v>
      </c>
      <c r="H234" s="24">
        <v>9390</v>
      </c>
    </row>
    <row r="237" spans="2:8" x14ac:dyDescent="0.25">
      <c r="G237" s="17" t="s">
        <v>30</v>
      </c>
    </row>
    <row r="238" spans="2:8" x14ac:dyDescent="0.25">
      <c r="G238" s="18" t="s">
        <v>31</v>
      </c>
    </row>
    <row r="240" spans="2:8" x14ac:dyDescent="0.25">
      <c r="B240" s="19" t="s">
        <v>5</v>
      </c>
      <c r="C240" s="19"/>
      <c r="D240" s="19"/>
      <c r="E240" s="19"/>
      <c r="F240" s="19"/>
      <c r="G240" s="19"/>
      <c r="H240" s="19"/>
    </row>
    <row r="241" spans="2:8" x14ac:dyDescent="0.25">
      <c r="G241" s="20" t="s">
        <v>2</v>
      </c>
    </row>
    <row r="243" spans="2:8" x14ac:dyDescent="0.25">
      <c r="C243" s="21" t="s">
        <v>32</v>
      </c>
      <c r="H243" s="22" t="s">
        <v>33</v>
      </c>
    </row>
    <row r="245" spans="2:8" x14ac:dyDescent="0.25">
      <c r="B245" s="23" t="s">
        <v>179</v>
      </c>
      <c r="H245" s="24">
        <v>30955</v>
      </c>
    </row>
    <row r="246" spans="2:8" x14ac:dyDescent="0.25">
      <c r="B246" s="23" t="s">
        <v>180</v>
      </c>
      <c r="H246" s="24">
        <v>57667.97</v>
      </c>
    </row>
    <row r="247" spans="2:8" x14ac:dyDescent="0.25">
      <c r="B247" s="23" t="s">
        <v>181</v>
      </c>
      <c r="H247" s="24">
        <v>48953.51</v>
      </c>
    </row>
    <row r="248" spans="2:8" x14ac:dyDescent="0.25">
      <c r="B248" s="23" t="s">
        <v>182</v>
      </c>
      <c r="H248" s="24">
        <v>11209</v>
      </c>
    </row>
    <row r="249" spans="2:8" x14ac:dyDescent="0.25">
      <c r="B249" s="23" t="s">
        <v>183</v>
      </c>
      <c r="H249" s="24">
        <v>70553.8</v>
      </c>
    </row>
    <row r="250" spans="2:8" x14ac:dyDescent="0.25">
      <c r="B250" s="23" t="s">
        <v>184</v>
      </c>
      <c r="H250" s="24">
        <v>28796.07</v>
      </c>
    </row>
    <row r="251" spans="2:8" x14ac:dyDescent="0.25">
      <c r="B251" s="23" t="s">
        <v>185</v>
      </c>
      <c r="H251" s="24">
        <v>1926969.38</v>
      </c>
    </row>
    <row r="252" spans="2:8" x14ac:dyDescent="0.25">
      <c r="B252" s="23" t="s">
        <v>186</v>
      </c>
      <c r="H252" s="24">
        <v>388386.32</v>
      </c>
    </row>
    <row r="253" spans="2:8" x14ac:dyDescent="0.25">
      <c r="B253" s="23" t="s">
        <v>187</v>
      </c>
      <c r="H253" s="24">
        <v>67003.14</v>
      </c>
    </row>
    <row r="254" spans="2:8" x14ac:dyDescent="0.25">
      <c r="B254" s="23" t="s">
        <v>188</v>
      </c>
      <c r="H254" s="24">
        <v>52850</v>
      </c>
    </row>
    <row r="255" spans="2:8" x14ac:dyDescent="0.25">
      <c r="B255" s="23" t="s">
        <v>189</v>
      </c>
      <c r="H255" s="24">
        <v>206769.23</v>
      </c>
    </row>
    <row r="256" spans="2:8" x14ac:dyDescent="0.25">
      <c r="B256" s="23" t="s">
        <v>190</v>
      </c>
      <c r="H256" s="24">
        <v>1770</v>
      </c>
    </row>
    <row r="257" spans="2:8" x14ac:dyDescent="0.25">
      <c r="B257" s="23" t="s">
        <v>191</v>
      </c>
      <c r="H257" s="24">
        <v>1077327.32</v>
      </c>
    </row>
    <row r="258" spans="2:8" x14ac:dyDescent="0.25">
      <c r="B258" s="23" t="s">
        <v>192</v>
      </c>
      <c r="H258" s="24">
        <v>133813.81</v>
      </c>
    </row>
    <row r="259" spans="2:8" x14ac:dyDescent="0.25">
      <c r="B259" s="23" t="s">
        <v>193</v>
      </c>
      <c r="H259" s="24">
        <v>34232.07</v>
      </c>
    </row>
    <row r="260" spans="2:8" x14ac:dyDescent="0.25">
      <c r="B260" s="23" t="s">
        <v>194</v>
      </c>
      <c r="H260" s="24">
        <v>3620.08</v>
      </c>
    </row>
    <row r="261" spans="2:8" x14ac:dyDescent="0.25">
      <c r="B261" s="23" t="s">
        <v>195</v>
      </c>
      <c r="H261" s="24">
        <v>45344</v>
      </c>
    </row>
    <row r="262" spans="2:8" x14ac:dyDescent="0.25">
      <c r="B262" s="23" t="s">
        <v>196</v>
      </c>
      <c r="H262" s="24">
        <v>30080</v>
      </c>
    </row>
    <row r="263" spans="2:8" x14ac:dyDescent="0.25">
      <c r="B263" s="23" t="s">
        <v>197</v>
      </c>
      <c r="H263" s="24">
        <v>127221</v>
      </c>
    </row>
    <row r="264" spans="2:8" x14ac:dyDescent="0.25">
      <c r="B264" s="23" t="s">
        <v>198</v>
      </c>
      <c r="H264" s="24">
        <v>14212.02</v>
      </c>
    </row>
    <row r="265" spans="2:8" x14ac:dyDescent="0.25">
      <c r="B265" s="23" t="s">
        <v>199</v>
      </c>
      <c r="H265" s="24">
        <v>34920</v>
      </c>
    </row>
    <row r="266" spans="2:8" x14ac:dyDescent="0.25">
      <c r="B266" s="23" t="s">
        <v>200</v>
      </c>
      <c r="H266" s="24">
        <v>59318.15</v>
      </c>
    </row>
    <row r="267" spans="2:8" x14ac:dyDescent="0.25">
      <c r="B267" s="23" t="s">
        <v>201</v>
      </c>
      <c r="H267" s="24">
        <v>24752.95</v>
      </c>
    </row>
    <row r="268" spans="2:8" x14ac:dyDescent="0.25">
      <c r="B268" s="23" t="s">
        <v>202</v>
      </c>
      <c r="H268" s="24">
        <v>38298.019999999997</v>
      </c>
    </row>
    <row r="269" spans="2:8" x14ac:dyDescent="0.25">
      <c r="B269" s="23" t="s">
        <v>203</v>
      </c>
      <c r="H269" s="24">
        <v>33749.31</v>
      </c>
    </row>
    <row r="270" spans="2:8" x14ac:dyDescent="0.25">
      <c r="B270" s="23" t="s">
        <v>204</v>
      </c>
      <c r="H270" s="24">
        <v>67940.84</v>
      </c>
    </row>
    <row r="271" spans="2:8" x14ac:dyDescent="0.25">
      <c r="B271" s="23" t="s">
        <v>205</v>
      </c>
      <c r="H271" s="24">
        <v>49132.2</v>
      </c>
    </row>
    <row r="272" spans="2:8" x14ac:dyDescent="0.25">
      <c r="B272" s="23" t="s">
        <v>206</v>
      </c>
      <c r="H272" s="24">
        <v>4475.83</v>
      </c>
    </row>
    <row r="273" spans="2:8" x14ac:dyDescent="0.25">
      <c r="B273" s="23" t="s">
        <v>207</v>
      </c>
      <c r="H273" s="24">
        <v>7239.94</v>
      </c>
    </row>
    <row r="274" spans="2:8" x14ac:dyDescent="0.25">
      <c r="B274" s="23" t="s">
        <v>208</v>
      </c>
      <c r="H274" s="24">
        <v>5374</v>
      </c>
    </row>
    <row r="275" spans="2:8" x14ac:dyDescent="0.25">
      <c r="B275" s="23" t="s">
        <v>209</v>
      </c>
      <c r="H275" s="24">
        <v>11540</v>
      </c>
    </row>
    <row r="276" spans="2:8" x14ac:dyDescent="0.25">
      <c r="B276" s="23" t="s">
        <v>210</v>
      </c>
      <c r="H276" s="24">
        <v>15986.36</v>
      </c>
    </row>
    <row r="277" spans="2:8" x14ac:dyDescent="0.25">
      <c r="B277" s="23" t="s">
        <v>211</v>
      </c>
      <c r="H277" s="24">
        <v>87780</v>
      </c>
    </row>
    <row r="278" spans="2:8" x14ac:dyDescent="0.25">
      <c r="B278" s="23" t="s">
        <v>212</v>
      </c>
      <c r="H278" s="24">
        <v>10000</v>
      </c>
    </row>
    <row r="279" spans="2:8" x14ac:dyDescent="0.25">
      <c r="B279" s="23" t="s">
        <v>213</v>
      </c>
      <c r="H279" s="24">
        <v>138483.24</v>
      </c>
    </row>
    <row r="280" spans="2:8" x14ac:dyDescent="0.25">
      <c r="B280" s="23" t="s">
        <v>214</v>
      </c>
      <c r="H280" s="24">
        <v>16519.990000000002</v>
      </c>
    </row>
    <row r="281" spans="2:8" x14ac:dyDescent="0.25">
      <c r="B281" s="23" t="s">
        <v>215</v>
      </c>
      <c r="H281" s="24">
        <v>29573.17</v>
      </c>
    </row>
    <row r="284" spans="2:8" x14ac:dyDescent="0.25">
      <c r="G284" s="17" t="s">
        <v>30</v>
      </c>
    </row>
    <row r="285" spans="2:8" x14ac:dyDescent="0.25">
      <c r="G285" s="18" t="s">
        <v>31</v>
      </c>
    </row>
    <row r="287" spans="2:8" x14ac:dyDescent="0.25">
      <c r="B287" s="19" t="s">
        <v>5</v>
      </c>
      <c r="C287" s="19"/>
      <c r="D287" s="19"/>
      <c r="E287" s="19"/>
      <c r="F287" s="19"/>
      <c r="G287" s="19"/>
      <c r="H287" s="19"/>
    </row>
    <row r="288" spans="2:8" x14ac:dyDescent="0.25">
      <c r="G288" s="20" t="s">
        <v>2</v>
      </c>
    </row>
    <row r="290" spans="2:8" x14ac:dyDescent="0.25">
      <c r="C290" s="21" t="s">
        <v>32</v>
      </c>
      <c r="H290" s="22" t="s">
        <v>33</v>
      </c>
    </row>
    <row r="292" spans="2:8" x14ac:dyDescent="0.25">
      <c r="B292" s="23" t="s">
        <v>216</v>
      </c>
      <c r="H292" s="24">
        <v>7164.84</v>
      </c>
    </row>
    <row r="293" spans="2:8" x14ac:dyDescent="0.25">
      <c r="B293" s="23" t="s">
        <v>217</v>
      </c>
      <c r="H293" s="24">
        <v>17823</v>
      </c>
    </row>
    <row r="294" spans="2:8" x14ac:dyDescent="0.25">
      <c r="B294" s="23" t="s">
        <v>218</v>
      </c>
      <c r="H294" s="24">
        <v>72653.899999999994</v>
      </c>
    </row>
    <row r="295" spans="2:8" x14ac:dyDescent="0.25">
      <c r="B295" s="23" t="s">
        <v>219</v>
      </c>
      <c r="H295" s="24">
        <v>69619.490000000005</v>
      </c>
    </row>
    <row r="296" spans="2:8" x14ac:dyDescent="0.25">
      <c r="B296" s="23" t="s">
        <v>220</v>
      </c>
      <c r="H296" s="24">
        <v>10706</v>
      </c>
    </row>
    <row r="297" spans="2:8" x14ac:dyDescent="0.25">
      <c r="B297" s="23" t="s">
        <v>221</v>
      </c>
      <c r="H297" s="24">
        <v>52798.44</v>
      </c>
    </row>
    <row r="298" spans="2:8" x14ac:dyDescent="0.25">
      <c r="B298" s="23" t="s">
        <v>222</v>
      </c>
      <c r="H298" s="24">
        <v>7246.33</v>
      </c>
    </row>
    <row r="299" spans="2:8" x14ac:dyDescent="0.25">
      <c r="B299" s="23" t="s">
        <v>223</v>
      </c>
      <c r="H299" s="24">
        <v>57234.64</v>
      </c>
    </row>
    <row r="300" spans="2:8" x14ac:dyDescent="0.25">
      <c r="B300" s="23" t="s">
        <v>224</v>
      </c>
      <c r="H300" s="24">
        <v>30640</v>
      </c>
    </row>
    <row r="301" spans="2:8" x14ac:dyDescent="0.25">
      <c r="B301" s="23" t="s">
        <v>225</v>
      </c>
      <c r="H301" s="24">
        <v>44876.88</v>
      </c>
    </row>
    <row r="302" spans="2:8" x14ac:dyDescent="0.25">
      <c r="B302" s="23" t="s">
        <v>226</v>
      </c>
      <c r="H302" s="24">
        <v>17340.75</v>
      </c>
    </row>
    <row r="303" spans="2:8" x14ac:dyDescent="0.25">
      <c r="B303" s="23" t="s">
        <v>227</v>
      </c>
      <c r="H303" s="24">
        <v>17973.22</v>
      </c>
    </row>
    <row r="304" spans="2:8" x14ac:dyDescent="0.25">
      <c r="B304" s="23" t="s">
        <v>228</v>
      </c>
      <c r="H304" s="24">
        <v>6800</v>
      </c>
    </row>
    <row r="305" spans="2:8" x14ac:dyDescent="0.25">
      <c r="B305" s="23" t="s">
        <v>229</v>
      </c>
      <c r="H305" s="24">
        <v>8258</v>
      </c>
    </row>
    <row r="306" spans="2:8" x14ac:dyDescent="0.25">
      <c r="B306" s="23" t="s">
        <v>230</v>
      </c>
      <c r="H306" s="24">
        <v>19195.939999999999</v>
      </c>
    </row>
    <row r="307" spans="2:8" x14ac:dyDescent="0.25">
      <c r="B307" s="23" t="s">
        <v>231</v>
      </c>
      <c r="H307" s="24">
        <v>5100</v>
      </c>
    </row>
    <row r="308" spans="2:8" x14ac:dyDescent="0.25">
      <c r="B308" s="23" t="s">
        <v>232</v>
      </c>
      <c r="H308" s="24">
        <v>27123.5</v>
      </c>
    </row>
    <row r="309" spans="2:8" x14ac:dyDescent="0.25">
      <c r="B309" s="23" t="s">
        <v>233</v>
      </c>
      <c r="H309" s="24">
        <v>61913.85</v>
      </c>
    </row>
    <row r="310" spans="2:8" x14ac:dyDescent="0.25">
      <c r="B310" s="23" t="s">
        <v>234</v>
      </c>
      <c r="H310" s="24">
        <v>3920</v>
      </c>
    </row>
    <row r="311" spans="2:8" x14ac:dyDescent="0.25">
      <c r="B311" s="23" t="s">
        <v>235</v>
      </c>
      <c r="H311" s="24">
        <v>31216.39</v>
      </c>
    </row>
    <row r="312" spans="2:8" x14ac:dyDescent="0.25">
      <c r="B312" s="23" t="s">
        <v>236</v>
      </c>
      <c r="H312" s="24">
        <v>42616.79</v>
      </c>
    </row>
    <row r="313" spans="2:8" x14ac:dyDescent="0.25">
      <c r="B313" s="23" t="s">
        <v>237</v>
      </c>
      <c r="H313" s="24">
        <v>20150</v>
      </c>
    </row>
    <row r="314" spans="2:8" x14ac:dyDescent="0.25">
      <c r="B314" s="23" t="s">
        <v>238</v>
      </c>
      <c r="H314" s="24">
        <v>8666</v>
      </c>
    </row>
    <row r="315" spans="2:8" x14ac:dyDescent="0.25">
      <c r="B315" s="23" t="s">
        <v>239</v>
      </c>
      <c r="H315" s="24">
        <v>11164</v>
      </c>
    </row>
    <row r="316" spans="2:8" x14ac:dyDescent="0.25">
      <c r="B316" s="23" t="s">
        <v>240</v>
      </c>
      <c r="H316" s="24">
        <v>27994.01</v>
      </c>
    </row>
    <row r="317" spans="2:8" x14ac:dyDescent="0.25">
      <c r="B317" s="23" t="s">
        <v>241</v>
      </c>
      <c r="H317" s="24">
        <v>12195</v>
      </c>
    </row>
    <row r="318" spans="2:8" x14ac:dyDescent="0.25">
      <c r="B318" s="23" t="s">
        <v>242</v>
      </c>
      <c r="H318" s="24">
        <v>27191</v>
      </c>
    </row>
    <row r="319" spans="2:8" x14ac:dyDescent="0.25">
      <c r="B319" s="23" t="s">
        <v>243</v>
      </c>
      <c r="H319" s="24">
        <v>21754.240000000002</v>
      </c>
    </row>
    <row r="320" spans="2:8" x14ac:dyDescent="0.25">
      <c r="B320" s="23" t="s">
        <v>244</v>
      </c>
      <c r="H320" s="24">
        <v>75386.740000000005</v>
      </c>
    </row>
    <row r="321" spans="2:8" x14ac:dyDescent="0.25">
      <c r="B321" s="23" t="s">
        <v>245</v>
      </c>
      <c r="H321" s="24">
        <v>28415.27</v>
      </c>
    </row>
    <row r="322" spans="2:8" x14ac:dyDescent="0.25">
      <c r="B322" s="23" t="s">
        <v>246</v>
      </c>
      <c r="H322" s="24">
        <v>12307.68</v>
      </c>
    </row>
    <row r="323" spans="2:8" x14ac:dyDescent="0.25">
      <c r="B323" s="23" t="s">
        <v>247</v>
      </c>
      <c r="H323" s="24">
        <v>68049.149999999994</v>
      </c>
    </row>
    <row r="324" spans="2:8" x14ac:dyDescent="0.25">
      <c r="B324" s="23" t="s">
        <v>248</v>
      </c>
      <c r="H324" s="24">
        <v>44196.49</v>
      </c>
    </row>
    <row r="325" spans="2:8" x14ac:dyDescent="0.25">
      <c r="B325" s="23" t="s">
        <v>249</v>
      </c>
      <c r="H325" s="24">
        <v>29430</v>
      </c>
    </row>
    <row r="326" spans="2:8" x14ac:dyDescent="0.25">
      <c r="B326" s="23" t="s">
        <v>250</v>
      </c>
      <c r="H326" s="24">
        <v>58266.87</v>
      </c>
    </row>
    <row r="327" spans="2:8" x14ac:dyDescent="0.25">
      <c r="B327" s="23" t="s">
        <v>251</v>
      </c>
      <c r="H327" s="24">
        <v>3990.67</v>
      </c>
    </row>
    <row r="328" spans="2:8" x14ac:dyDescent="0.25">
      <c r="B328" s="23" t="s">
        <v>252</v>
      </c>
      <c r="H328" s="24">
        <v>4619</v>
      </c>
    </row>
    <row r="331" spans="2:8" x14ac:dyDescent="0.25">
      <c r="G331" s="17" t="s">
        <v>30</v>
      </c>
    </row>
    <row r="332" spans="2:8" x14ac:dyDescent="0.25">
      <c r="G332" s="18" t="s">
        <v>31</v>
      </c>
    </row>
    <row r="334" spans="2:8" x14ac:dyDescent="0.25">
      <c r="B334" s="19" t="s">
        <v>5</v>
      </c>
      <c r="C334" s="19"/>
      <c r="D334" s="19"/>
      <c r="E334" s="19"/>
      <c r="F334" s="19"/>
      <c r="G334" s="19"/>
      <c r="H334" s="19"/>
    </row>
    <row r="335" spans="2:8" x14ac:dyDescent="0.25">
      <c r="G335" s="20" t="s">
        <v>2</v>
      </c>
    </row>
    <row r="337" spans="2:8" x14ac:dyDescent="0.25">
      <c r="C337" s="21" t="s">
        <v>32</v>
      </c>
      <c r="H337" s="22" t="s">
        <v>33</v>
      </c>
    </row>
    <row r="339" spans="2:8" x14ac:dyDescent="0.25">
      <c r="B339" s="23"/>
      <c r="H339" s="24"/>
    </row>
    <row r="340" spans="2:8" x14ac:dyDescent="0.25">
      <c r="B340" s="23"/>
      <c r="H340" s="24"/>
    </row>
    <row r="341" spans="2:8" x14ac:dyDescent="0.25">
      <c r="B341" s="23" t="s">
        <v>253</v>
      </c>
      <c r="H341" s="24">
        <v>25017.97</v>
      </c>
    </row>
    <row r="342" spans="2:8" x14ac:dyDescent="0.25">
      <c r="B342" s="23" t="s">
        <v>254</v>
      </c>
      <c r="H342" s="24">
        <v>78985</v>
      </c>
    </row>
    <row r="343" spans="2:8" x14ac:dyDescent="0.25">
      <c r="B343" s="23" t="s">
        <v>255</v>
      </c>
      <c r="H343" s="24">
        <v>34501.39</v>
      </c>
    </row>
    <row r="344" spans="2:8" x14ac:dyDescent="0.25">
      <c r="B344" s="23" t="s">
        <v>256</v>
      </c>
      <c r="H344" s="24">
        <v>17444.740000000002</v>
      </c>
    </row>
    <row r="345" spans="2:8" x14ac:dyDescent="0.25">
      <c r="B345" s="23" t="s">
        <v>257</v>
      </c>
      <c r="H345" s="24">
        <v>110061.28</v>
      </c>
    </row>
    <row r="346" spans="2:8" x14ac:dyDescent="0.25">
      <c r="B346" s="23" t="s">
        <v>258</v>
      </c>
      <c r="H346" s="24">
        <v>59118.2</v>
      </c>
    </row>
    <row r="347" spans="2:8" x14ac:dyDescent="0.25">
      <c r="B347" s="23" t="s">
        <v>259</v>
      </c>
      <c r="H347" s="24">
        <v>32300</v>
      </c>
    </row>
    <row r="348" spans="2:8" x14ac:dyDescent="0.25">
      <c r="B348" s="23" t="s">
        <v>260</v>
      </c>
      <c r="H348" s="24">
        <v>19129.27</v>
      </c>
    </row>
    <row r="349" spans="2:8" x14ac:dyDescent="0.25">
      <c r="B349" s="23" t="s">
        <v>261</v>
      </c>
      <c r="H349" s="24">
        <v>9240</v>
      </c>
    </row>
    <row r="350" spans="2:8" x14ac:dyDescent="0.25">
      <c r="B350" s="23" t="s">
        <v>262</v>
      </c>
      <c r="H350" s="24">
        <v>26254.26</v>
      </c>
    </row>
    <row r="351" spans="2:8" x14ac:dyDescent="0.25">
      <c r="B351" s="23" t="s">
        <v>263</v>
      </c>
      <c r="H351" s="24">
        <v>4804</v>
      </c>
    </row>
    <row r="352" spans="2:8" x14ac:dyDescent="0.25">
      <c r="B352" s="23" t="s">
        <v>264</v>
      </c>
      <c r="H352" s="24">
        <v>101860.44</v>
      </c>
    </row>
    <row r="353" spans="2:8" x14ac:dyDescent="0.25">
      <c r="B353" s="23" t="s">
        <v>265</v>
      </c>
      <c r="H353" s="24">
        <v>1780</v>
      </c>
    </row>
    <row r="354" spans="2:8" x14ac:dyDescent="0.25">
      <c r="B354" s="23" t="s">
        <v>266</v>
      </c>
      <c r="H354" s="24">
        <v>12525.01</v>
      </c>
    </row>
    <row r="355" spans="2:8" x14ac:dyDescent="0.25">
      <c r="B355" s="23" t="s">
        <v>267</v>
      </c>
      <c r="H355" s="24">
        <v>11140</v>
      </c>
    </row>
    <row r="356" spans="2:8" x14ac:dyDescent="0.25">
      <c r="B356" s="23" t="s">
        <v>268</v>
      </c>
      <c r="H356" s="24">
        <v>25625.54</v>
      </c>
    </row>
    <row r="357" spans="2:8" x14ac:dyDescent="0.25">
      <c r="B357" s="23" t="s">
        <v>269</v>
      </c>
      <c r="H357" s="24">
        <v>6920</v>
      </c>
    </row>
    <row r="358" spans="2:8" x14ac:dyDescent="0.25">
      <c r="B358" s="23" t="s">
        <v>270</v>
      </c>
      <c r="H358" s="24">
        <v>1420</v>
      </c>
    </row>
    <row r="359" spans="2:8" x14ac:dyDescent="0.25">
      <c r="B359" s="23" t="s">
        <v>271</v>
      </c>
      <c r="H359" s="24">
        <v>2232</v>
      </c>
    </row>
    <row r="360" spans="2:8" x14ac:dyDescent="0.25">
      <c r="B360" s="23" t="s">
        <v>272</v>
      </c>
      <c r="H360" s="24">
        <v>2520</v>
      </c>
    </row>
    <row r="361" spans="2:8" x14ac:dyDescent="0.25">
      <c r="B361" s="23" t="s">
        <v>273</v>
      </c>
      <c r="H361" s="24">
        <v>27823.48</v>
      </c>
    </row>
    <row r="362" spans="2:8" x14ac:dyDescent="0.25">
      <c r="B362" s="23" t="s">
        <v>274</v>
      </c>
      <c r="H362" s="24">
        <v>58657.15</v>
      </c>
    </row>
    <row r="363" spans="2:8" x14ac:dyDescent="0.25">
      <c r="B363" s="23" t="s">
        <v>275</v>
      </c>
      <c r="H363" s="24">
        <v>8098.76</v>
      </c>
    </row>
    <row r="364" spans="2:8" x14ac:dyDescent="0.25">
      <c r="B364" s="23" t="s">
        <v>276</v>
      </c>
      <c r="H364" s="24">
        <v>3492</v>
      </c>
    </row>
    <row r="365" spans="2:8" x14ac:dyDescent="0.25">
      <c r="B365" s="23" t="s">
        <v>277</v>
      </c>
      <c r="H365" s="24">
        <v>7217.16</v>
      </c>
    </row>
    <row r="366" spans="2:8" x14ac:dyDescent="0.25">
      <c r="B366" s="23" t="s">
        <v>278</v>
      </c>
      <c r="H366" s="24">
        <v>1680</v>
      </c>
    </row>
    <row r="367" spans="2:8" x14ac:dyDescent="0.25">
      <c r="B367" s="23" t="s">
        <v>279</v>
      </c>
      <c r="H367" s="24">
        <v>5800.01</v>
      </c>
    </row>
    <row r="368" spans="2:8" x14ac:dyDescent="0.25">
      <c r="B368" s="23" t="s">
        <v>280</v>
      </c>
      <c r="H368" s="24">
        <v>3356.85</v>
      </c>
    </row>
    <row r="369" spans="2:8" x14ac:dyDescent="0.25">
      <c r="B369" s="23" t="s">
        <v>281</v>
      </c>
      <c r="H369" s="24">
        <v>2483902.56</v>
      </c>
    </row>
    <row r="370" spans="2:8" x14ac:dyDescent="0.25">
      <c r="B370" s="23" t="s">
        <v>282</v>
      </c>
      <c r="H370" s="24">
        <v>2749.76</v>
      </c>
    </row>
    <row r="371" spans="2:8" x14ac:dyDescent="0.25">
      <c r="B371" s="23" t="s">
        <v>283</v>
      </c>
      <c r="H371" s="24">
        <v>8600</v>
      </c>
    </row>
    <row r="372" spans="2:8" x14ac:dyDescent="0.25">
      <c r="B372" s="23" t="s">
        <v>284</v>
      </c>
      <c r="H372" s="24">
        <v>11290.5</v>
      </c>
    </row>
    <row r="373" spans="2:8" x14ac:dyDescent="0.25">
      <c r="B373" s="23" t="s">
        <v>285</v>
      </c>
      <c r="H373" s="24">
        <v>24960</v>
      </c>
    </row>
    <row r="374" spans="2:8" x14ac:dyDescent="0.25">
      <c r="B374" s="23" t="s">
        <v>286</v>
      </c>
      <c r="H374" s="24">
        <v>10299.99</v>
      </c>
    </row>
    <row r="375" spans="2:8" x14ac:dyDescent="0.25">
      <c r="B375" s="23" t="s">
        <v>287</v>
      </c>
      <c r="H375" s="24">
        <v>10860</v>
      </c>
    </row>
    <row r="378" spans="2:8" x14ac:dyDescent="0.25">
      <c r="G378" s="17" t="s">
        <v>30</v>
      </c>
    </row>
    <row r="379" spans="2:8" x14ac:dyDescent="0.25">
      <c r="G379" s="18" t="s">
        <v>31</v>
      </c>
    </row>
    <row r="381" spans="2:8" x14ac:dyDescent="0.25">
      <c r="B381" s="19" t="s">
        <v>5</v>
      </c>
      <c r="C381" s="19"/>
      <c r="D381" s="19"/>
      <c r="E381" s="19"/>
      <c r="F381" s="19"/>
      <c r="G381" s="19"/>
      <c r="H381" s="19"/>
    </row>
    <row r="382" spans="2:8" x14ac:dyDescent="0.25">
      <c r="G382" s="20" t="s">
        <v>2</v>
      </c>
    </row>
    <row r="384" spans="2:8" x14ac:dyDescent="0.25">
      <c r="C384" s="21" t="s">
        <v>32</v>
      </c>
      <c r="H384" s="22" t="s">
        <v>33</v>
      </c>
    </row>
    <row r="386" spans="2:8" x14ac:dyDescent="0.25">
      <c r="B386" s="23"/>
      <c r="H386" s="24"/>
    </row>
    <row r="387" spans="2:8" x14ac:dyDescent="0.25">
      <c r="B387" s="23" t="s">
        <v>288</v>
      </c>
      <c r="H387" s="24">
        <v>13205.76</v>
      </c>
    </row>
    <row r="388" spans="2:8" x14ac:dyDescent="0.25">
      <c r="B388" s="23" t="s">
        <v>289</v>
      </c>
      <c r="H388" s="24">
        <v>3837.3</v>
      </c>
    </row>
    <row r="389" spans="2:8" x14ac:dyDescent="0.25">
      <c r="B389" s="23" t="s">
        <v>290</v>
      </c>
      <c r="H389" s="24">
        <v>3700</v>
      </c>
    </row>
    <row r="390" spans="2:8" x14ac:dyDescent="0.25">
      <c r="B390" s="23" t="s">
        <v>291</v>
      </c>
      <c r="H390" s="24">
        <v>3090.77</v>
      </c>
    </row>
    <row r="391" spans="2:8" x14ac:dyDescent="0.25">
      <c r="B391" s="23" t="s">
        <v>292</v>
      </c>
      <c r="H391" s="24">
        <v>4026.02</v>
      </c>
    </row>
    <row r="392" spans="2:8" x14ac:dyDescent="0.25">
      <c r="B392" s="23" t="s">
        <v>293</v>
      </c>
      <c r="H392" s="24">
        <v>7400</v>
      </c>
    </row>
    <row r="393" spans="2:8" x14ac:dyDescent="0.25">
      <c r="B393" s="23" t="s">
        <v>294</v>
      </c>
      <c r="H393" s="24">
        <v>31191.5</v>
      </c>
    </row>
    <row r="394" spans="2:8" x14ac:dyDescent="0.25">
      <c r="B394" s="23" t="s">
        <v>295</v>
      </c>
      <c r="H394" s="24">
        <v>6347.68</v>
      </c>
    </row>
    <row r="395" spans="2:8" x14ac:dyDescent="0.25">
      <c r="B395" s="23" t="s">
        <v>296</v>
      </c>
      <c r="H395" s="24">
        <v>15428</v>
      </c>
    </row>
    <row r="396" spans="2:8" x14ac:dyDescent="0.25">
      <c r="B396" s="23" t="s">
        <v>297</v>
      </c>
      <c r="H396" s="24">
        <v>6762.33</v>
      </c>
    </row>
    <row r="397" spans="2:8" x14ac:dyDescent="0.25">
      <c r="B397" s="23" t="s">
        <v>298</v>
      </c>
      <c r="H397" s="24">
        <v>44354.57</v>
      </c>
    </row>
    <row r="398" spans="2:8" x14ac:dyDescent="0.25">
      <c r="B398" s="23" t="s">
        <v>299</v>
      </c>
      <c r="H398" s="24">
        <v>8450</v>
      </c>
    </row>
    <row r="399" spans="2:8" x14ac:dyDescent="0.25">
      <c r="B399" s="23" t="s">
        <v>300</v>
      </c>
      <c r="H399" s="24">
        <v>1056</v>
      </c>
    </row>
    <row r="400" spans="2:8" x14ac:dyDescent="0.25">
      <c r="B400" s="23" t="s">
        <v>301</v>
      </c>
      <c r="H400" s="24">
        <v>13831.75</v>
      </c>
    </row>
    <row r="401" spans="2:8" x14ac:dyDescent="0.25">
      <c r="B401" s="23" t="s">
        <v>302</v>
      </c>
      <c r="H401" s="24">
        <v>3254.8</v>
      </c>
    </row>
    <row r="402" spans="2:8" x14ac:dyDescent="0.25">
      <c r="B402" s="23" t="s">
        <v>303</v>
      </c>
      <c r="H402" s="24">
        <v>7215.54</v>
      </c>
    </row>
    <row r="403" spans="2:8" x14ac:dyDescent="0.25">
      <c r="B403" s="23" t="s">
        <v>304</v>
      </c>
      <c r="H403" s="24">
        <v>4221.6000000000004</v>
      </c>
    </row>
    <row r="404" spans="2:8" x14ac:dyDescent="0.25">
      <c r="B404" s="23" t="s">
        <v>305</v>
      </c>
      <c r="H404" s="24">
        <v>5623.74</v>
      </c>
    </row>
    <row r="405" spans="2:8" x14ac:dyDescent="0.25">
      <c r="B405" s="23" t="s">
        <v>306</v>
      </c>
      <c r="H405" s="24">
        <v>3200</v>
      </c>
    </row>
    <row r="406" spans="2:8" x14ac:dyDescent="0.25">
      <c r="B406" s="23" t="s">
        <v>307</v>
      </c>
      <c r="H406" s="24">
        <v>25342.65</v>
      </c>
    </row>
    <row r="407" spans="2:8" x14ac:dyDescent="0.25">
      <c r="B407" s="23" t="s">
        <v>308</v>
      </c>
      <c r="H407" s="24">
        <v>2088</v>
      </c>
    </row>
    <row r="408" spans="2:8" x14ac:dyDescent="0.25">
      <c r="B408" s="23" t="s">
        <v>309</v>
      </c>
      <c r="H408" s="24">
        <v>2400</v>
      </c>
    </row>
    <row r="409" spans="2:8" x14ac:dyDescent="0.25">
      <c r="B409" s="23" t="s">
        <v>310</v>
      </c>
      <c r="H409" s="24">
        <v>2200</v>
      </c>
    </row>
    <row r="410" spans="2:8" x14ac:dyDescent="0.25">
      <c r="B410" s="23" t="s">
        <v>269</v>
      </c>
      <c r="H410" s="24">
        <v>1700</v>
      </c>
    </row>
    <row r="411" spans="2:8" x14ac:dyDescent="0.25">
      <c r="B411" s="23" t="s">
        <v>311</v>
      </c>
      <c r="H411" s="24">
        <v>4986</v>
      </c>
    </row>
    <row r="412" spans="2:8" x14ac:dyDescent="0.25">
      <c r="B412" s="23" t="s">
        <v>312</v>
      </c>
      <c r="H412" s="24">
        <v>1741.67</v>
      </c>
    </row>
    <row r="413" spans="2:8" x14ac:dyDescent="0.25">
      <c r="B413" s="23" t="s">
        <v>313</v>
      </c>
      <c r="H413" s="24">
        <v>600</v>
      </c>
    </row>
    <row r="414" spans="2:8" x14ac:dyDescent="0.25">
      <c r="B414" s="23" t="s">
        <v>314</v>
      </c>
      <c r="H414" s="24">
        <v>450</v>
      </c>
    </row>
    <row r="415" spans="2:8" x14ac:dyDescent="0.25">
      <c r="B415" s="23" t="s">
        <v>315</v>
      </c>
      <c r="H415" s="24">
        <v>970</v>
      </c>
    </row>
    <row r="416" spans="2:8" x14ac:dyDescent="0.25">
      <c r="B416" s="23" t="s">
        <v>316</v>
      </c>
      <c r="H416" s="24">
        <v>5920.57</v>
      </c>
    </row>
    <row r="417" spans="2:8" x14ac:dyDescent="0.25">
      <c r="B417" s="23" t="s">
        <v>317</v>
      </c>
      <c r="H417" s="24">
        <v>5930.32</v>
      </c>
    </row>
    <row r="418" spans="2:8" x14ac:dyDescent="0.25">
      <c r="B418" s="23" t="s">
        <v>318</v>
      </c>
      <c r="H418" s="24">
        <v>17032.310000000001</v>
      </c>
    </row>
    <row r="419" spans="2:8" x14ac:dyDescent="0.25">
      <c r="B419" s="23" t="s">
        <v>319</v>
      </c>
      <c r="H419" s="24">
        <v>870</v>
      </c>
    </row>
    <row r="420" spans="2:8" x14ac:dyDescent="0.25">
      <c r="B420" s="23" t="s">
        <v>320</v>
      </c>
      <c r="H420" s="24">
        <v>811.72</v>
      </c>
    </row>
    <row r="421" spans="2:8" x14ac:dyDescent="0.25">
      <c r="B421" s="23" t="s">
        <v>321</v>
      </c>
      <c r="H421" s="24">
        <v>840</v>
      </c>
    </row>
    <row r="422" spans="2:8" x14ac:dyDescent="0.25">
      <c r="B422" s="23" t="s">
        <v>322</v>
      </c>
      <c r="H422" s="24">
        <v>6184.62</v>
      </c>
    </row>
    <row r="425" spans="2:8" x14ac:dyDescent="0.25">
      <c r="G425" s="17" t="s">
        <v>30</v>
      </c>
    </row>
    <row r="426" spans="2:8" x14ac:dyDescent="0.25">
      <c r="G426" s="18" t="s">
        <v>31</v>
      </c>
    </row>
    <row r="428" spans="2:8" x14ac:dyDescent="0.25">
      <c r="B428" s="19" t="s">
        <v>5</v>
      </c>
      <c r="C428" s="19"/>
      <c r="D428" s="19"/>
      <c r="E428" s="19"/>
      <c r="F428" s="19"/>
      <c r="G428" s="19"/>
      <c r="H428" s="19"/>
    </row>
    <row r="429" spans="2:8" x14ac:dyDescent="0.25">
      <c r="G429" s="20" t="s">
        <v>2</v>
      </c>
    </row>
    <row r="431" spans="2:8" x14ac:dyDescent="0.25">
      <c r="C431" s="21" t="s">
        <v>32</v>
      </c>
      <c r="H431" s="22" t="s">
        <v>33</v>
      </c>
    </row>
    <row r="433" spans="2:8" x14ac:dyDescent="0.25">
      <c r="B433" s="23" t="s">
        <v>323</v>
      </c>
      <c r="H433" s="24">
        <v>64</v>
      </c>
    </row>
    <row r="434" spans="2:8" x14ac:dyDescent="0.25">
      <c r="B434" s="23" t="s">
        <v>324</v>
      </c>
      <c r="H434" s="24">
        <v>3303.09</v>
      </c>
    </row>
    <row r="435" spans="2:8" x14ac:dyDescent="0.25">
      <c r="B435" s="23" t="s">
        <v>325</v>
      </c>
      <c r="H435" s="24">
        <v>16441.66</v>
      </c>
    </row>
    <row r="436" spans="2:8" x14ac:dyDescent="0.25">
      <c r="B436" s="25" t="s">
        <v>326</v>
      </c>
      <c r="H436" s="26">
        <f>SUM(H57:H435)</f>
        <v>1056292839.9100001</v>
      </c>
    </row>
    <row r="439" spans="2:8" x14ac:dyDescent="0.25">
      <c r="B439" s="27" t="s">
        <v>30</v>
      </c>
      <c r="C439" s="27"/>
      <c r="D439" s="27"/>
      <c r="E439" s="27"/>
      <c r="F439" s="27"/>
      <c r="G439" s="27"/>
      <c r="H439" s="27"/>
    </row>
    <row r="440" spans="2:8" x14ac:dyDescent="0.25">
      <c r="B440" s="19" t="s">
        <v>31</v>
      </c>
      <c r="C440" s="19"/>
      <c r="D440" s="19"/>
      <c r="E440" s="19"/>
      <c r="F440" s="19"/>
      <c r="G440" s="19"/>
      <c r="H440" s="19"/>
    </row>
    <row r="442" spans="2:8" x14ac:dyDescent="0.25">
      <c r="B442" s="19" t="s">
        <v>6</v>
      </c>
      <c r="C442" s="19"/>
      <c r="D442" s="19"/>
      <c r="E442" s="19"/>
      <c r="F442" s="19"/>
      <c r="G442" s="19"/>
      <c r="H442" s="19"/>
    </row>
    <row r="443" spans="2:8" x14ac:dyDescent="0.25">
      <c r="G443" s="20" t="s">
        <v>2</v>
      </c>
    </row>
    <row r="445" spans="2:8" x14ac:dyDescent="0.25">
      <c r="C445" s="21" t="s">
        <v>32</v>
      </c>
      <c r="H445" s="22" t="s">
        <v>33</v>
      </c>
    </row>
    <row r="447" spans="2:8" x14ac:dyDescent="0.25">
      <c r="B447" s="23" t="s">
        <v>327</v>
      </c>
      <c r="H447" s="24">
        <v>558359.99</v>
      </c>
    </row>
    <row r="448" spans="2:8" x14ac:dyDescent="0.25">
      <c r="B448" s="23" t="s">
        <v>328</v>
      </c>
      <c r="H448" s="24">
        <v>1018975.78</v>
      </c>
    </row>
    <row r="449" spans="2:8" x14ac:dyDescent="0.25">
      <c r="B449" s="23" t="s">
        <v>329</v>
      </c>
      <c r="H449" s="24">
        <v>2221647.2799999998</v>
      </c>
    </row>
    <row r="450" spans="2:8" x14ac:dyDescent="0.25">
      <c r="B450" s="23" t="s">
        <v>330</v>
      </c>
      <c r="H450" s="24">
        <v>1857499.99</v>
      </c>
    </row>
    <row r="451" spans="2:8" x14ac:dyDescent="0.25">
      <c r="B451" s="23" t="s">
        <v>331</v>
      </c>
      <c r="H451" s="24">
        <v>1857499.99</v>
      </c>
    </row>
    <row r="452" spans="2:8" x14ac:dyDescent="0.25">
      <c r="B452" s="23" t="s">
        <v>332</v>
      </c>
      <c r="H452" s="24">
        <v>16904.939999999999</v>
      </c>
    </row>
    <row r="453" spans="2:8" x14ac:dyDescent="0.25">
      <c r="B453" s="23" t="s">
        <v>333</v>
      </c>
      <c r="H453" s="24">
        <v>3734000</v>
      </c>
    </row>
    <row r="454" spans="2:8" x14ac:dyDescent="0.25">
      <c r="B454" s="23" t="s">
        <v>334</v>
      </c>
      <c r="H454" s="24">
        <v>3734000</v>
      </c>
    </row>
    <row r="455" spans="2:8" x14ac:dyDescent="0.25">
      <c r="B455" s="23" t="s">
        <v>335</v>
      </c>
      <c r="H455" s="24">
        <v>3067333.34</v>
      </c>
    </row>
    <row r="456" spans="2:8" x14ac:dyDescent="0.25">
      <c r="B456" s="23" t="s">
        <v>336</v>
      </c>
      <c r="H456" s="24">
        <v>4400666.66</v>
      </c>
    </row>
    <row r="457" spans="2:8" x14ac:dyDescent="0.25">
      <c r="B457" s="23" t="s">
        <v>337</v>
      </c>
      <c r="H457" s="24">
        <v>430300</v>
      </c>
    </row>
    <row r="458" spans="2:8" x14ac:dyDescent="0.25">
      <c r="B458" s="23" t="s">
        <v>338</v>
      </c>
      <c r="H458" s="24">
        <v>3766916.66</v>
      </c>
    </row>
    <row r="459" spans="2:8" x14ac:dyDescent="0.25">
      <c r="B459" s="23" t="s">
        <v>339</v>
      </c>
      <c r="H459" s="24">
        <v>7334.88</v>
      </c>
    </row>
    <row r="460" spans="2:8" x14ac:dyDescent="0.25">
      <c r="B460" s="23" t="s">
        <v>340</v>
      </c>
      <c r="H460" s="24">
        <v>66065.100000000006</v>
      </c>
    </row>
    <row r="461" spans="2:8" x14ac:dyDescent="0.25">
      <c r="B461" s="23" t="s">
        <v>341</v>
      </c>
      <c r="H461" s="24">
        <v>19529166.66</v>
      </c>
    </row>
    <row r="462" spans="2:8" x14ac:dyDescent="0.25">
      <c r="B462" s="23" t="s">
        <v>342</v>
      </c>
      <c r="H462" s="24">
        <v>16068862.01</v>
      </c>
    </row>
    <row r="463" spans="2:8" x14ac:dyDescent="0.25">
      <c r="B463" s="25" t="s">
        <v>326</v>
      </c>
      <c r="H463" s="16">
        <f>SUM(H447:H462)</f>
        <v>62335533.280000001</v>
      </c>
    </row>
    <row r="477" spans="7:7" x14ac:dyDescent="0.25">
      <c r="G477" s="17" t="s">
        <v>30</v>
      </c>
    </row>
    <row r="478" spans="7:7" x14ac:dyDescent="0.25">
      <c r="G478" s="18" t="s">
        <v>31</v>
      </c>
    </row>
    <row r="480" spans="7:7" x14ac:dyDescent="0.25">
      <c r="G480" s="18" t="s">
        <v>7</v>
      </c>
    </row>
    <row r="481" spans="2:8" x14ac:dyDescent="0.25">
      <c r="G481" s="20" t="s">
        <v>2</v>
      </c>
    </row>
    <row r="483" spans="2:8" x14ac:dyDescent="0.25">
      <c r="C483" s="21" t="s">
        <v>32</v>
      </c>
      <c r="H483" s="22" t="s">
        <v>33</v>
      </c>
    </row>
    <row r="485" spans="2:8" x14ac:dyDescent="0.25">
      <c r="B485" s="23" t="s">
        <v>343</v>
      </c>
      <c r="H485" s="24">
        <v>400423</v>
      </c>
    </row>
    <row r="486" spans="2:8" x14ac:dyDescent="0.25">
      <c r="B486" s="23" t="s">
        <v>344</v>
      </c>
      <c r="H486" s="24">
        <v>318656398.5</v>
      </c>
    </row>
    <row r="487" spans="2:8" x14ac:dyDescent="0.25">
      <c r="B487" s="23" t="s">
        <v>345</v>
      </c>
      <c r="H487" s="24">
        <v>25831099.469999999</v>
      </c>
    </row>
    <row r="488" spans="2:8" x14ac:dyDescent="0.25">
      <c r="B488" s="23" t="s">
        <v>346</v>
      </c>
      <c r="H488" s="24">
        <v>26257.46</v>
      </c>
    </row>
    <row r="489" spans="2:8" x14ac:dyDescent="0.25">
      <c r="B489" s="23" t="s">
        <v>347</v>
      </c>
      <c r="H489" s="24">
        <v>57510000</v>
      </c>
    </row>
    <row r="490" spans="2:8" x14ac:dyDescent="0.25">
      <c r="B490" s="23" t="s">
        <v>348</v>
      </c>
      <c r="H490" s="24">
        <v>4568549</v>
      </c>
    </row>
    <row r="491" spans="2:8" x14ac:dyDescent="0.25">
      <c r="B491" s="23" t="s">
        <v>349</v>
      </c>
      <c r="H491" s="24">
        <v>983339.44</v>
      </c>
    </row>
    <row r="492" spans="2:8" x14ac:dyDescent="0.25">
      <c r="B492" s="25" t="s">
        <v>326</v>
      </c>
      <c r="H492" s="26">
        <f>SUM(H485:H491)</f>
        <v>407976066.87</v>
      </c>
    </row>
    <row r="502" spans="2:8" x14ac:dyDescent="0.25">
      <c r="G502" s="17" t="s">
        <v>30</v>
      </c>
    </row>
    <row r="503" spans="2:8" x14ac:dyDescent="0.25">
      <c r="G503" s="18" t="s">
        <v>31</v>
      </c>
    </row>
    <row r="505" spans="2:8" x14ac:dyDescent="0.25">
      <c r="G505" s="18" t="s">
        <v>10</v>
      </c>
    </row>
    <row r="506" spans="2:8" x14ac:dyDescent="0.25">
      <c r="G506" s="20" t="s">
        <v>2</v>
      </c>
    </row>
    <row r="508" spans="2:8" x14ac:dyDescent="0.25">
      <c r="C508" s="21" t="s">
        <v>32</v>
      </c>
      <c r="H508" s="22" t="s">
        <v>33</v>
      </c>
    </row>
    <row r="510" spans="2:8" x14ac:dyDescent="0.25">
      <c r="B510" s="23" t="s">
        <v>350</v>
      </c>
      <c r="H510" s="24">
        <v>448707067.87</v>
      </c>
    </row>
    <row r="511" spans="2:8" x14ac:dyDescent="0.25">
      <c r="B511" s="23" t="s">
        <v>351</v>
      </c>
      <c r="H511" s="24">
        <v>14871796.359999999</v>
      </c>
    </row>
    <row r="512" spans="2:8" x14ac:dyDescent="0.25">
      <c r="B512" s="23" t="s">
        <v>352</v>
      </c>
      <c r="H512" s="24">
        <v>96824171.219999999</v>
      </c>
    </row>
    <row r="513" spans="2:8" x14ac:dyDescent="0.25">
      <c r="B513" s="23" t="s">
        <v>353</v>
      </c>
      <c r="H513" s="24">
        <v>54731946.549999997</v>
      </c>
    </row>
    <row r="514" spans="2:8" x14ac:dyDescent="0.25">
      <c r="B514" s="25" t="s">
        <v>326</v>
      </c>
      <c r="H514" s="16">
        <f>SUM(H510:H513)</f>
        <v>615134982</v>
      </c>
    </row>
    <row r="519" spans="2:8" x14ac:dyDescent="0.25">
      <c r="G519" s="17" t="s">
        <v>30</v>
      </c>
    </row>
    <row r="520" spans="2:8" x14ac:dyDescent="0.25">
      <c r="G520" s="18" t="s">
        <v>31</v>
      </c>
    </row>
    <row r="522" spans="2:8" x14ac:dyDescent="0.25">
      <c r="G522" s="18" t="s">
        <v>11</v>
      </c>
    </row>
    <row r="523" spans="2:8" x14ac:dyDescent="0.25">
      <c r="G523" s="20" t="s">
        <v>2</v>
      </c>
    </row>
    <row r="525" spans="2:8" x14ac:dyDescent="0.25">
      <c r="C525" s="21" t="s">
        <v>32</v>
      </c>
      <c r="H525" s="22" t="s">
        <v>33</v>
      </c>
    </row>
    <row r="527" spans="2:8" x14ac:dyDescent="0.25">
      <c r="B527" s="23" t="s">
        <v>354</v>
      </c>
      <c r="H527" s="24">
        <v>15004749.09</v>
      </c>
    </row>
    <row r="528" spans="2:8" x14ac:dyDescent="0.25">
      <c r="B528" s="23" t="s">
        <v>355</v>
      </c>
      <c r="H528" s="24">
        <v>11636334.24</v>
      </c>
    </row>
    <row r="529" spans="2:8" x14ac:dyDescent="0.25">
      <c r="B529" s="23" t="s">
        <v>356</v>
      </c>
      <c r="H529" s="24">
        <v>7262471.3200000003</v>
      </c>
    </row>
    <row r="530" spans="2:8" x14ac:dyDescent="0.25">
      <c r="B530" s="23" t="s">
        <v>357</v>
      </c>
      <c r="H530" s="24">
        <v>1560049.34</v>
      </c>
    </row>
    <row r="531" spans="2:8" x14ac:dyDescent="0.25">
      <c r="B531" s="23" t="s">
        <v>358</v>
      </c>
      <c r="H531" s="24">
        <v>68332737.659999996</v>
      </c>
    </row>
    <row r="532" spans="2:8" x14ac:dyDescent="0.25">
      <c r="B532" s="23" t="s">
        <v>359</v>
      </c>
      <c r="H532" s="24">
        <v>60894797.479999997</v>
      </c>
    </row>
    <row r="533" spans="2:8" x14ac:dyDescent="0.25">
      <c r="B533" s="23" t="s">
        <v>360</v>
      </c>
      <c r="H533" s="24">
        <v>5218314.1100000003</v>
      </c>
    </row>
    <row r="534" spans="2:8" x14ac:dyDescent="0.25">
      <c r="B534" s="23" t="s">
        <v>361</v>
      </c>
      <c r="H534" s="24">
        <v>68990001.609999999</v>
      </c>
    </row>
    <row r="535" spans="2:8" x14ac:dyDescent="0.25">
      <c r="B535" s="23" t="s">
        <v>362</v>
      </c>
      <c r="H535" s="24">
        <v>594727.6</v>
      </c>
    </row>
    <row r="536" spans="2:8" x14ac:dyDescent="0.25">
      <c r="B536" s="25" t="s">
        <v>326</v>
      </c>
      <c r="H536" s="16">
        <f>SUM(H527:H535)</f>
        <v>239494182.45000002</v>
      </c>
    </row>
    <row r="540" spans="2:8" x14ac:dyDescent="0.25">
      <c r="F540" s="17" t="s">
        <v>30</v>
      </c>
    </row>
    <row r="541" spans="2:8" x14ac:dyDescent="0.25">
      <c r="F541" s="18" t="s">
        <v>31</v>
      </c>
    </row>
    <row r="543" spans="2:8" x14ac:dyDescent="0.25">
      <c r="F543" s="18" t="s">
        <v>12</v>
      </c>
    </row>
    <row r="544" spans="2:8" x14ac:dyDescent="0.25">
      <c r="F544" s="20" t="s">
        <v>2</v>
      </c>
    </row>
    <row r="546" spans="2:8" x14ac:dyDescent="0.25">
      <c r="C546" s="21" t="s">
        <v>32</v>
      </c>
      <c r="H546" s="22" t="s">
        <v>33</v>
      </c>
    </row>
    <row r="548" spans="2:8" x14ac:dyDescent="0.25">
      <c r="B548" s="23" t="s">
        <v>363</v>
      </c>
      <c r="H548" s="24">
        <v>1302670.46</v>
      </c>
    </row>
    <row r="549" spans="2:8" x14ac:dyDescent="0.25">
      <c r="B549" s="23" t="s">
        <v>364</v>
      </c>
      <c r="H549" s="24">
        <v>389890.95</v>
      </c>
    </row>
    <row r="550" spans="2:8" x14ac:dyDescent="0.25">
      <c r="B550" s="23" t="s">
        <v>365</v>
      </c>
      <c r="H550" s="24">
        <v>419574.61</v>
      </c>
    </row>
    <row r="551" spans="2:8" x14ac:dyDescent="0.25">
      <c r="B551" s="23" t="s">
        <v>366</v>
      </c>
      <c r="H551" s="24">
        <v>127895.06</v>
      </c>
    </row>
    <row r="552" spans="2:8" x14ac:dyDescent="0.25">
      <c r="B552" s="23" t="s">
        <v>367</v>
      </c>
      <c r="H552" s="24">
        <v>15070.39</v>
      </c>
    </row>
    <row r="553" spans="2:8" x14ac:dyDescent="0.25">
      <c r="B553" s="23" t="s">
        <v>368</v>
      </c>
      <c r="H553" s="24">
        <v>9000</v>
      </c>
    </row>
    <row r="554" spans="2:8" x14ac:dyDescent="0.25">
      <c r="B554" s="23" t="s">
        <v>369</v>
      </c>
      <c r="H554" s="24">
        <v>560385.80000000005</v>
      </c>
    </row>
    <row r="555" spans="2:8" x14ac:dyDescent="0.25">
      <c r="B555" s="23" t="s">
        <v>370</v>
      </c>
      <c r="H555" s="24">
        <v>7013883.6699999999</v>
      </c>
    </row>
    <row r="556" spans="2:8" x14ac:dyDescent="0.25">
      <c r="B556" s="23" t="s">
        <v>371</v>
      </c>
      <c r="H556" s="24">
        <v>7739703.21</v>
      </c>
    </row>
    <row r="557" spans="2:8" x14ac:dyDescent="0.25">
      <c r="B557" s="23" t="s">
        <v>372</v>
      </c>
      <c r="H557" s="24">
        <v>47554</v>
      </c>
    </row>
    <row r="558" spans="2:8" x14ac:dyDescent="0.25">
      <c r="B558" s="25" t="s">
        <v>326</v>
      </c>
      <c r="H558" s="16">
        <f>SUM(H548:H557)</f>
        <v>17625628.150000002</v>
      </c>
    </row>
  </sheetData>
  <mergeCells count="12">
    <mergeCell ref="B334:H334"/>
    <mergeCell ref="B381:H381"/>
    <mergeCell ref="B428:H428"/>
    <mergeCell ref="B442:H442"/>
    <mergeCell ref="B439:H439"/>
    <mergeCell ref="B440:H440"/>
    <mergeCell ref="B52:H52"/>
    <mergeCell ref="B99:H99"/>
    <mergeCell ref="B146:H146"/>
    <mergeCell ref="B193:H193"/>
    <mergeCell ref="B240:H240"/>
    <mergeCell ref="B287:H28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Fanix De Los Santos Jimenez</dc:creator>
  <cp:lastModifiedBy>Alexis Cruz Concepcion</cp:lastModifiedBy>
  <cp:lastPrinted>2023-08-24T16:48:46Z</cp:lastPrinted>
  <dcterms:created xsi:type="dcterms:W3CDTF">2023-08-18T14:32:12Z</dcterms:created>
  <dcterms:modified xsi:type="dcterms:W3CDTF">2023-08-24T16:57:50Z</dcterms:modified>
</cp:coreProperties>
</file>