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de diciembre\"/>
    </mc:Choice>
  </mc:AlternateContent>
  <bookViews>
    <workbookView xWindow="0" yWindow="0" windowWidth="19965" windowHeight="6840"/>
  </bookViews>
  <sheets>
    <sheet name="Transparencia" sheetId="3" r:id="rId1"/>
    <sheet name="Ejecucion" sheetId="19" r:id="rId2"/>
    <sheet name="Variacion" sheetId="2" r:id="rId3"/>
    <sheet name="Flujo Mes" sheetId="13" r:id="rId4"/>
  </sheets>
  <definedNames>
    <definedName name="_xlnm.Print_Area" localSheetId="3">'Flujo Mes'!$A$1:$C$48</definedName>
    <definedName name="_xlnm.Print_Area" localSheetId="0">Transparencia!$A$1:$P$93</definedName>
    <definedName name="_xlnm.Print_Titles" localSheetId="1">Ejecucion!$7:$8</definedName>
    <definedName name="_xlnm.Print_Titles" localSheetId="0">Transparencia!$1:$6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3" l="1"/>
  <c r="N74" i="3" l="1"/>
  <c r="N82" i="3" s="1"/>
  <c r="K77" i="3" l="1"/>
  <c r="L77" i="3"/>
  <c r="M77" i="3"/>
  <c r="M74" i="3"/>
  <c r="L74" i="3" l="1"/>
  <c r="L82" i="3" s="1"/>
  <c r="J74" i="3" l="1"/>
  <c r="K74" i="3"/>
  <c r="K82" i="3" s="1"/>
  <c r="K84" i="3" s="1"/>
  <c r="K72" i="3"/>
  <c r="L72" i="3"/>
  <c r="L84" i="3" s="1"/>
  <c r="M72" i="3"/>
  <c r="N72" i="3"/>
  <c r="O72" i="3"/>
  <c r="O82" i="3"/>
  <c r="P11" i="3"/>
  <c r="O84" i="3" l="1"/>
  <c r="I77" i="3"/>
  <c r="J77" i="3"/>
  <c r="I74" i="3" l="1"/>
  <c r="I82" i="3" s="1"/>
  <c r="P27" i="3"/>
  <c r="P75" i="3" l="1"/>
  <c r="H77" i="3"/>
  <c r="H74" i="3"/>
  <c r="G77" i="3" l="1"/>
  <c r="F74" i="3"/>
  <c r="G74" i="3"/>
  <c r="F77" i="3" l="1"/>
  <c r="G82" i="3"/>
  <c r="H82" i="3"/>
  <c r="J82" i="3"/>
  <c r="M82" i="3"/>
  <c r="F82" i="3"/>
  <c r="F72" i="3"/>
  <c r="F84" i="3" l="1"/>
  <c r="E77" i="3"/>
  <c r="G72" i="3" l="1"/>
  <c r="H72" i="3"/>
  <c r="I72" i="3"/>
  <c r="I84" i="3" s="1"/>
  <c r="J72" i="3"/>
  <c r="D77" i="3" l="1"/>
  <c r="E74" i="3"/>
  <c r="E82" i="3" s="1"/>
  <c r="G84" i="3" l="1"/>
  <c r="H84" i="3"/>
  <c r="J84" i="3"/>
  <c r="M84" i="3"/>
  <c r="N84" i="3"/>
  <c r="D74" i="3"/>
  <c r="P74" i="3" s="1"/>
  <c r="C72" i="3"/>
  <c r="D72" i="3"/>
  <c r="E72" i="3"/>
  <c r="B72" i="3"/>
  <c r="D82" i="3" l="1"/>
  <c r="P9" i="3"/>
  <c r="P81" i="3" l="1"/>
  <c r="C80" i="3"/>
  <c r="B80" i="3"/>
  <c r="P79" i="3"/>
  <c r="P78" i="3"/>
  <c r="C77" i="3"/>
  <c r="B77" i="3"/>
  <c r="P76" i="3"/>
  <c r="C74" i="3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5" i="3"/>
  <c r="B82" i="3" l="1"/>
  <c r="C82" i="3"/>
  <c r="C84" i="3" s="1"/>
  <c r="P15" i="3"/>
  <c r="P17" i="3"/>
  <c r="P19" i="3"/>
  <c r="P21" i="3"/>
  <c r="P23" i="3"/>
  <c r="B84" i="3"/>
  <c r="P31" i="3"/>
  <c r="P52" i="3"/>
  <c r="P54" i="3"/>
  <c r="P56" i="3"/>
  <c r="P61" i="3"/>
  <c r="P60" i="3" s="1"/>
  <c r="E84" i="3"/>
  <c r="P10" i="3"/>
  <c r="P13" i="3"/>
  <c r="P16" i="3"/>
  <c r="P18" i="3"/>
  <c r="P20" i="3"/>
  <c r="P22" i="3"/>
  <c r="P28" i="3"/>
  <c r="P30" i="3"/>
  <c r="P41" i="3"/>
  <c r="P49" i="3"/>
  <c r="P42" i="3" s="1"/>
  <c r="P53" i="3"/>
  <c r="P55" i="3"/>
  <c r="P12" i="3"/>
  <c r="P33" i="3"/>
  <c r="P35" i="3"/>
  <c r="P36" i="3"/>
  <c r="P77" i="3"/>
  <c r="P80" i="3"/>
  <c r="P26" i="3"/>
  <c r="P40" i="3"/>
  <c r="P24" i="3" l="1"/>
  <c r="P82" i="3"/>
  <c r="P34" i="3"/>
  <c r="P50" i="3"/>
  <c r="P8" i="3"/>
  <c r="P14" i="3"/>
  <c r="D84" i="3"/>
  <c r="P72" i="3" l="1"/>
  <c r="P84" i="3"/>
</calcChain>
</file>

<file path=xl/comments1.xml><?xml version="1.0" encoding="utf-8"?>
<comments xmlns="http://schemas.openxmlformats.org/spreadsheetml/2006/main">
  <authors>
    <author>Sara Moreta</author>
  </authors>
  <commentList>
    <comment ref="C129" authorId="0" shapeId="0">
      <text>
        <r>
          <rPr>
            <b/>
            <sz val="9"/>
            <color indexed="81"/>
            <rFont val="Tahoma"/>
            <charset val="1"/>
          </rPr>
          <t>Sara Moreta:</t>
        </r>
        <r>
          <rPr>
            <sz val="9"/>
            <color indexed="81"/>
            <rFont val="Tahoma"/>
            <charset val="1"/>
          </rPr>
          <t xml:space="preserve">
Sumada Cta. 6-228604</t>
        </r>
      </text>
    </comment>
    <comment ref="D129" authorId="0" shapeId="0">
      <text>
        <r>
          <rPr>
            <b/>
            <sz val="9"/>
            <color indexed="81"/>
            <rFont val="Tahoma"/>
            <charset val="1"/>
          </rPr>
          <t>Sara Moreta:</t>
        </r>
        <r>
          <rPr>
            <sz val="9"/>
            <color indexed="81"/>
            <rFont val="Tahoma"/>
            <charset val="1"/>
          </rPr>
          <t xml:space="preserve">
Sumada Cta. 6-228604</t>
        </r>
      </text>
    </comment>
  </commentList>
</comments>
</file>

<file path=xl/comments2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<sst xmlns="http://schemas.openxmlformats.org/spreadsheetml/2006/main" count="812" uniqueCount="697">
  <si>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</si>
  <si>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</si>
  <si>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</si>
  <si>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</si>
  <si>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</si>
  <si>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</si>
  <si>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</si>
  <si>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</si>
  <si>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</si>
  <si>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</si>
  <si>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</si>
  <si>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</si>
  <si>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</si>
  <si>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</si>
  <si>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</si>
  <si>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</si>
  <si>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</si>
  <si>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</si>
  <si>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</si>
  <si>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</si>
  <si>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</si>
  <si>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</si>
  <si>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</si>
  <si>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</si>
  <si>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</si>
  <si>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</si>
  <si>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</si>
  <si>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</si>
  <si>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</si>
  <si>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</si>
  <si>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</si>
  <si>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</si>
  <si>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</si>
  <si>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</si>
  <si>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</si>
  <si>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</si>
  <si>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</si>
  <si>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</si>
  <si>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</si>
  <si>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</si>
  <si>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</si>
  <si>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</si>
  <si>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</si>
  <si>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</si>
  <si>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</si>
  <si>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</si>
  <si>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</si>
  <si>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</si>
  <si>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</si>
  <si>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</si>
  <si>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</si>
  <si>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</si>
  <si>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</si>
  <si>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</si>
  <si>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</si>
  <si>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</si>
  <si>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</si>
  <si>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</si>
  <si>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</si>
  <si>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</si>
  <si>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</si>
  <si>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</si>
  <si>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</si>
  <si>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</si>
  <si>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</si>
  <si>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</si>
  <si>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</si>
  <si>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</si>
  <si>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</si>
  <si>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</si>
  <si>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</si>
  <si>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</si>
  <si>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</si>
  <si>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</si>
  <si>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</si>
  <si>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</si>
  <si>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</si>
  <si>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</si>
  <si>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</si>
  <si>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</si>
  <si>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</si>
  <si>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</si>
  <si>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</si>
  <si>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</si>
  <si>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</si>
  <si>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</si>
  <si>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</si>
  <si>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</si>
  <si>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</si>
  <si>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</si>
  <si>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</si>
  <si>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</si>
  <si>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</si>
  <si>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</si>
  <si>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</si>
  <si>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</si>
  <si>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</si>
  <si>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</si>
  <si>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</si>
  <si>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</si>
  <si>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</si>
  <si>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</si>
  <si>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</si>
  <si>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</si>
  <si>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</si>
  <si>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</si>
  <si>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</si>
  <si>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</si>
  <si>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</si>
  <si>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</si>
  <si>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</si>
  <si>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</si>
  <si>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</si>
  <si>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</si>
  <si>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</si>
  <si>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</si>
  <si>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</si>
  <si>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</si>
  <si>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</si>
  <si>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</si>
  <si>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</si>
  <si>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</si>
  <si>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</si>
  <si>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</si>
  <si>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</si>
  <si>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</si>
  <si>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</si>
  <si>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</si>
  <si>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</si>
  <si>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</si>
  <si>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</si>
  <si>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</si>
  <si>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</si>
  <si>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</si>
  <si>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</si>
  <si>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</si>
  <si>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</si>
  <si>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</si>
  <si>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</si>
  <si>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</si>
  <si>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</si>
  <si>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</si>
  <si>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</si>
  <si>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</si>
  <si>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</si>
  <si>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</si>
  <si>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</si>
  <si>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</si>
  <si>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</si>
  <si>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</si>
  <si>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</si>
  <si>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</si>
  <si>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</si>
  <si>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</si>
  <si>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</si>
  <si>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</si>
  <si>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</si>
  <si>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</si>
  <si>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</si>
  <si>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</si>
  <si>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</si>
  <si>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</si>
  <si>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</si>
  <si>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</si>
  <si>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</si>
  <si>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</si>
  <si>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</si>
  <si>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</si>
  <si>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</si>
  <si>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</si>
  <si>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</si>
  <si>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</si>
  <si>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</si>
  <si>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</si>
  <si>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</si>
  <si>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>6-228803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</si>
  <si>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</si>
  <si>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</si>
  <si>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</si>
  <si>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</si>
  <si>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</si>
  <si>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</si>
  <si>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</si>
  <si>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</si>
  <si>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</si>
  <si>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</si>
  <si>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</si>
  <si>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</si>
  <si>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</si>
  <si>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</si>
  <si>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</si>
  <si>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</si>
  <si>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</si>
  <si>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</si>
  <si>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</si>
  <si>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</si>
  <si>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</si>
  <si>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</si>
  <si>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</si>
  <si>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</si>
  <si>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</si>
  <si>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</si>
  <si>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</si>
  <si>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</si>
  <si>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</si>
  <si>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</si>
  <si>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</si>
  <si>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</si>
  <si>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</si>
  <si>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</si>
  <si>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</si>
  <si>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</si>
  <si>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</si>
  <si>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</si>
  <si>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</si>
  <si>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</si>
  <si>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</si>
  <si>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</si>
  <si>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</si>
  <si>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</si>
  <si>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</si>
  <si>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</si>
  <si>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</si>
  <si>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</si>
  <si>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</si>
  <si>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</si>
  <si>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</si>
  <si>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</si>
  <si>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</si>
  <si>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</si>
  <si>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</si>
  <si>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</si>
  <si>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</si>
  <si>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</si>
  <si>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</si>
  <si>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</si>
  <si>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</si>
  <si>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</si>
  <si>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</si>
  <si>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</si>
  <si>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</si>
  <si>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</si>
  <si>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</si>
  <si>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</si>
  <si>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</si>
  <si>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</si>
  <si>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</si>
  <si>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</si>
  <si>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</si>
  <si>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</si>
  <si>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</si>
  <si>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</si>
  <si>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</si>
  <si>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</si>
  <si>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</si>
  <si>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</si>
  <si>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</si>
  <si>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</si>
  <si>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</si>
  <si>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</si>
  <si>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</si>
  <si>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</si>
  <si>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</si>
  <si>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</si>
  <si>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</si>
  <si>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</si>
  <si>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</si>
  <si>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</si>
  <si>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</si>
  <si>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</si>
  <si>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</si>
  <si>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</si>
  <si>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</si>
  <si>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</si>
  <si>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</si>
  <si>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</si>
  <si>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</si>
  <si>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</si>
  <si>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</si>
  <si>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</si>
  <si>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</si>
  <si>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</si>
  <si>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</si>
  <si>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</si>
  <si>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</si>
  <si>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</si>
  <si>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</si>
  <si>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</si>
  <si>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</si>
  <si>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</si>
  <si>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</si>
  <si>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</si>
  <si>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</si>
  <si>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</si>
  <si>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</si>
  <si>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</si>
  <si>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</si>
  <si>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</si>
  <si>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</si>
  <si>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</si>
  <si>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</si>
  <si>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</si>
  <si>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</si>
  <si>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</si>
  <si>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</si>
  <si>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</si>
  <si>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</si>
  <si>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</si>
  <si>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</si>
  <si>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</si>
  <si>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</si>
  <si>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</si>
  <si>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</si>
  <si>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</si>
  <si>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</si>
  <si>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</si>
  <si>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</si>
  <si>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</si>
  <si>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</si>
  <si>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</si>
  <si>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</si>
  <si>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</si>
  <si>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</si>
  <si>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</si>
  <si>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</si>
  <si>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</si>
  <si>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</si>
  <si>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</si>
  <si>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</si>
  <si>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</si>
  <si>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</si>
  <si>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</si>
  <si>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</si>
  <si>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</si>
  <si>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</si>
  <si>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</si>
  <si>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</si>
  <si>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</si>
  <si>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</si>
  <si>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</si>
  <si>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</si>
  <si>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</si>
  <si>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</si>
  <si>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</si>
  <si>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</si>
  <si>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</si>
  <si>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</si>
  <si>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</si>
  <si>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</si>
  <si>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</si>
  <si>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</si>
  <si>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</si>
  <si>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</si>
  <si>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</si>
  <si>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</si>
  <si>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</si>
  <si>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</si>
  <si>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</si>
  <si>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</si>
  <si>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</si>
  <si>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</si>
  <si>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</si>
  <si>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</si>
  <si>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</si>
  <si>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</si>
  <si>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</si>
  <si>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</si>
  <si>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</si>
  <si>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</si>
  <si>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</si>
  <si>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</si>
  <si>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</si>
  <si>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</si>
  <si>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</si>
  <si>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</si>
  <si>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</si>
  <si>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</si>
  <si>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</si>
  <si>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</si>
  <si>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</si>
  <si>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</si>
  <si>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</si>
  <si>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</si>
  <si>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</si>
  <si>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</si>
  <si>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</si>
  <si>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</si>
  <si>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</si>
  <si>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</si>
  <si>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</si>
  <si>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</si>
  <si>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</si>
  <si>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</si>
  <si>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</si>
  <si>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</si>
  <si>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</si>
  <si>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</si>
  <si>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</si>
  <si>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</si>
  <si>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</si>
  <si>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</si>
  <si>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</si>
  <si>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</si>
  <si>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</si>
  <si>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</si>
  <si>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</si>
  <si>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</si>
  <si>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</si>
  <si>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</si>
  <si>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</si>
  <si>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</si>
  <si>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</si>
  <si>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</si>
  <si>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</si>
  <si>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</si>
  <si>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</si>
  <si>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</si>
  <si>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</si>
  <si>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</si>
  <si>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</si>
  <si>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</si>
  <si>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</si>
  <si>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</si>
  <si>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</si>
  <si>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</si>
  <si>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</si>
  <si>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</si>
  <si>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</si>
  <si>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</si>
  <si>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</si>
  <si>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</si>
  <si>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</si>
  <si>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</si>
  <si>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</si>
  <si>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</si>
  <si>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</si>
  <si>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</si>
  <si>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</si>
  <si>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</si>
  <si>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</si>
  <si>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</si>
  <si>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</si>
  <si>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</si>
  <si>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</si>
  <si>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</si>
  <si>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</si>
  <si>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</si>
  <si>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</si>
  <si>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</si>
  <si>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</si>
  <si>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</si>
  <si>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</si>
  <si>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</si>
  <si>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</si>
  <si>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</si>
  <si>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</si>
  <si>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</si>
  <si>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</si>
  <si>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</si>
  <si>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</si>
  <si>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</si>
  <si>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</si>
  <si>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</si>
  <si>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</si>
  <si>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</si>
  <si>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</si>
  <si>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</si>
  <si>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</si>
  <si>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</si>
  <si>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</si>
  <si>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</si>
  <si>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</si>
  <si>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</si>
  <si>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</si>
  <si>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</si>
  <si>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</si>
  <si>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</si>
  <si>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</si>
  <si>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</si>
  <si>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</si>
  <si>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</si>
  <si>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</si>
  <si>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</si>
  <si>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</si>
  <si>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</si>
  <si>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</si>
  <si>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</si>
  <si>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</si>
  <si>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</si>
  <si>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</si>
  <si>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</si>
  <si>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</si>
  <si>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</si>
  <si>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</si>
  <si>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</si>
  <si>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</si>
  <si>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</si>
  <si>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</si>
  <si>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</si>
  <si>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</si>
  <si>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</si>
  <si>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</si>
  <si>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</si>
  <si>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</si>
  <si>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</si>
  <si>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</si>
  <si>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</si>
  <si>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</si>
  <si>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</si>
  <si>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</si>
  <si>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</si>
  <si>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</si>
  <si>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</si>
  <si>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</si>
  <si>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</si>
  <si>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</si>
  <si>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</si>
  <si>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</si>
  <si>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</si>
  <si>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</si>
  <si>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</si>
  <si>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</si>
  <si>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</si>
  <si>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</si>
  <si>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</si>
  <si>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</si>
  <si>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</si>
  <si>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</si>
  <si>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</si>
  <si>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</si>
  <si>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</si>
  <si>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</si>
  <si>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</si>
  <si>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</si>
  <si>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</si>
  <si>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</si>
  <si>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</si>
  <si>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</si>
  <si>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</si>
  <si>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</si>
  <si>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</si>
  <si>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</si>
  <si>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</si>
  <si>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</si>
  <si>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</si>
  <si>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</si>
  <si>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</si>
  <si>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</si>
  <si>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</si>
  <si>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</si>
  <si>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</si>
  <si>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</si>
  <si>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</si>
  <si>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</si>
  <si>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</si>
  <si>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</si>
  <si>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</si>
  <si>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Papel y Cartón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</si>
  <si>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</si>
  <si>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</si>
  <si>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</si>
  <si>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</si>
  <si>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</si>
  <si>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</si>
  <si>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</si>
  <si>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</si>
  <si>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</si>
  <si>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</si>
  <si>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</si>
  <si>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</si>
  <si>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</si>
  <si>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</si>
  <si>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</si>
  <si>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</si>
  <si>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</si>
  <si>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</si>
  <si>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</si>
  <si>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</si>
  <si>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</si>
  <si>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</si>
  <si>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</si>
  <si>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</si>
  <si>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</si>
  <si>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</si>
  <si>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</si>
  <si>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</si>
  <si>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</si>
  <si>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</si>
  <si>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</si>
  <si>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</si>
  <si>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</si>
  <si>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</si>
  <si>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</si>
  <si>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</si>
  <si>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</si>
  <si>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</si>
  <si>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</si>
  <si>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</si>
  <si>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</si>
  <si>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</si>
  <si>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</si>
  <si>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</si>
  <si>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</si>
  <si>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</si>
  <si>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</si>
  <si>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</si>
  <si>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</si>
  <si>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</si>
  <si>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</si>
  <si>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</si>
  <si>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</si>
  <si>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</si>
  <si>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</si>
  <si>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</si>
  <si>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</si>
  <si>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</si>
  <si>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</si>
  <si>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</si>
  <si>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</si>
  <si>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</si>
  <si>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</si>
  <si>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</si>
  <si>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</si>
  <si>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</si>
  <si>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</si>
  <si>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</si>
  <si>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</si>
  <si>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</si>
  <si>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</si>
  <si>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Total Recursos Aplicados en las Actividades del Periodo</t>
  </si>
  <si>
    <t>Productos de Cemento, Cal, Asbesto, Yeso y Arcilla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</si>
  <si>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</si>
  <si>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</si>
  <si>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t>6-212209- Bono por Desempeño</t>
  </si>
  <si>
    <t xml:space="preserve">    Pasaje y Gastos de Transporte</t>
  </si>
  <si>
    <t>6-228601</t>
  </si>
  <si>
    <t>6-228602</t>
  </si>
  <si>
    <t>Impuestos</t>
  </si>
  <si>
    <t>6-228802</t>
  </si>
  <si>
    <t>Derechos</t>
  </si>
  <si>
    <t>Tasas</t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</si>
  <si>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</si>
  <si>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>6-237105</t>
  </si>
  <si>
    <t>Aceites y Grasas</t>
  </si>
  <si>
    <t>1-268</t>
  </si>
  <si>
    <t>BIENES INTANGIBLES</t>
  </si>
  <si>
    <t>1-268801</t>
  </si>
  <si>
    <t>Bienes Muebles, Inmuebles e Intangibles</t>
  </si>
  <si>
    <t>4-9154</t>
  </si>
  <si>
    <t>Firma Digital</t>
  </si>
  <si>
    <t>4-9155</t>
  </si>
  <si>
    <t xml:space="preserve">Ingresos por Extension de Contratos de Concesion </t>
  </si>
  <si>
    <t>Accesorios de Metal</t>
  </si>
  <si>
    <t>1-2610</t>
  </si>
  <si>
    <t>Tierras y Terrenos</t>
  </si>
  <si>
    <t>5-5001-006</t>
  </si>
  <si>
    <t>Subsidio a la Conectividad PNBA - Sabana Real</t>
  </si>
  <si>
    <t>mas: Ingresos</t>
  </si>
  <si>
    <t xml:space="preserve">Mas: Cuentas por pagar </t>
  </si>
  <si>
    <t>Menos: Cuentas Pagadas</t>
  </si>
  <si>
    <t>Contribuciones a la Seguridad Social</t>
  </si>
  <si>
    <t>Eventos Generales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</si>
  <si>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</si>
  <si>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</si>
  <si>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</si>
  <si>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 xml:space="preserve">                 _________________________________</t>
  </si>
  <si>
    <t>Disminución de otros activos financieros</t>
  </si>
  <si>
    <t>Variación en Caja y Banco</t>
  </si>
  <si>
    <t>6-2414</t>
  </si>
  <si>
    <t>Becas Nacionales Entrenamiento y Capacitación</t>
  </si>
  <si>
    <t>6-241401</t>
  </si>
  <si>
    <t>Entrenamientos Locales</t>
  </si>
  <si>
    <t>Viajes de Estudios</t>
  </si>
  <si>
    <t>6-2416</t>
  </si>
  <si>
    <t>Transferencias Corrientes Ocasionales a Instituciones sin fines de lucro</t>
  </si>
  <si>
    <t>6-241605</t>
  </si>
  <si>
    <t>6-242</t>
  </si>
  <si>
    <t>TRANSFERENCIAS CORRIENTES AL  GOBIERNO GENERAL NACIONAL</t>
  </si>
  <si>
    <t>6-2421</t>
  </si>
  <si>
    <t>Aportes a Instituciones del Sector Público</t>
  </si>
  <si>
    <t>Aportes Gobierno Central 50% CDT</t>
  </si>
  <si>
    <t>AL 31 DE DICIEMBRE DE 2023</t>
  </si>
  <si>
    <t>Enero - Diciembre</t>
  </si>
  <si>
    <t>6-227203</t>
  </si>
  <si>
    <t>Mant. Y rep. De equipo educacional</t>
  </si>
  <si>
    <t>6-2284</t>
  </si>
  <si>
    <t>Servicios funerarios y gastos conexos</t>
  </si>
  <si>
    <t xml:space="preserve">Llantas y Neumáticos </t>
  </si>
  <si>
    <t>6-9399</t>
  </si>
  <si>
    <t>OTROS GASTOS</t>
  </si>
  <si>
    <t>1-2733</t>
  </si>
  <si>
    <t>Mejoras a Las Propiedades Arrendadas</t>
  </si>
  <si>
    <t>Aumento otros pagos anticipado</t>
  </si>
  <si>
    <t>Diciembre 2023</t>
  </si>
  <si>
    <t>Derecho de Uso DU</t>
  </si>
  <si>
    <t>Obras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</si>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</sst>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#,##0.0"/>
    <numFmt numFmtId="168" formatCode="[$$-1C0A]#,##0.00_);\([$$-1C0A]#,##0.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6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7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7" fillId="0" borderId="3" xfId="0" applyFont="1" applyBorder="1"/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49" fontId="0" fillId="0" borderId="0" xfId="0" applyNumberForma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9" fontId="11" fillId="0" borderId="0" xfId="0" applyNumberFormat="1" applyFont="1"/>
    <xf numFmtId="4" fontId="15" fillId="0" borderId="0" xfId="0" applyNumberFormat="1" applyFont="1"/>
    <xf numFmtId="4" fontId="16" fillId="0" borderId="5" xfId="0" applyNumberFormat="1" applyFont="1" applyBorder="1"/>
    <xf numFmtId="4" fontId="16" fillId="4" borderId="0" xfId="0" applyNumberFormat="1" applyFont="1" applyFill="1"/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4" fontId="16" fillId="0" borderId="0" xfId="0" applyNumberFormat="1" applyFont="1"/>
    <xf numFmtId="0" fontId="20" fillId="0" borderId="0" xfId="0" applyFont="1"/>
    <xf numFmtId="0" fontId="22" fillId="0" borderId="0" xfId="0" applyFont="1"/>
    <xf numFmtId="49" fontId="17" fillId="0" borderId="0" xfId="0" applyNumberFormat="1" applyFont="1"/>
    <xf numFmtId="0" fontId="23" fillId="0" borderId="9" xfId="0" applyFont="1" applyBorder="1"/>
    <xf numFmtId="49" fontId="2" fillId="0" borderId="0" xfId="0" applyNumberFormat="1" applyFont="1"/>
    <xf numFmtId="49" fontId="24" fillId="0" borderId="0" xfId="0" applyNumberFormat="1" applyFont="1"/>
    <xf numFmtId="0" fontId="23" fillId="0" borderId="11" xfId="0" applyFont="1" applyBorder="1"/>
    <xf numFmtId="49" fontId="14" fillId="0" borderId="0" xfId="0" applyNumberFormat="1" applyFont="1"/>
    <xf numFmtId="0" fontId="25" fillId="9" borderId="6" xfId="0" applyFont="1" applyFill="1" applyBorder="1" applyAlignment="1">
      <alignment horizontal="right"/>
    </xf>
    <xf numFmtId="0" fontId="18" fillId="0" borderId="12" xfId="0" applyFont="1" applyBorder="1" applyAlignment="1">
      <alignment horizontal="right"/>
    </xf>
    <xf numFmtId="4" fontId="18" fillId="0" borderId="13" xfId="0" applyNumberFormat="1" applyFont="1" applyBorder="1"/>
    <xf numFmtId="4" fontId="18" fillId="0" borderId="14" xfId="0" applyNumberFormat="1" applyFont="1" applyBorder="1"/>
    <xf numFmtId="0" fontId="9" fillId="0" borderId="0" xfId="0" applyFont="1" applyAlignment="1">
      <alignment horizontal="left" vertical="center" wrapText="1" indent="2"/>
    </xf>
    <xf numFmtId="4" fontId="9" fillId="0" borderId="0" xfId="1" applyNumberFormat="1" applyFont="1" applyAlignment="1"/>
    <xf numFmtId="0" fontId="8" fillId="0" borderId="15" xfId="0" applyFont="1" applyBorder="1" applyAlignment="1">
      <alignment horizontal="left" vertical="center" wrapText="1"/>
    </xf>
    <xf numFmtId="4" fontId="8" fillId="0" borderId="15" xfId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" fontId="8" fillId="0" borderId="15" xfId="0" applyNumberFormat="1" applyFont="1" applyBorder="1" applyAlignment="1">
      <alignment vertical="center" wrapText="1"/>
    </xf>
    <xf numFmtId="0" fontId="8" fillId="11" borderId="0" xfId="0" applyFont="1" applyFill="1" applyAlignment="1">
      <alignment horizontal="left" vertical="center" wrapText="1"/>
    </xf>
    <xf numFmtId="4" fontId="8" fillId="9" borderId="0" xfId="0" applyNumberFormat="1" applyFont="1" applyFill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8" fillId="10" borderId="16" xfId="0" applyFont="1" applyFill="1" applyBorder="1" applyAlignment="1">
      <alignment horizontal="left" vertical="center" wrapText="1"/>
    </xf>
    <xf numFmtId="4" fontId="8" fillId="1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9" fillId="0" borderId="15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0" xfId="1" applyNumberFormat="1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/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0" fillId="0" borderId="15" xfId="0" applyNumberFormat="1" applyBorder="1"/>
    <xf numFmtId="0" fontId="9" fillId="0" borderId="15" xfId="0" applyFont="1" applyBorder="1"/>
    <xf numFmtId="4" fontId="8" fillId="0" borderId="0" xfId="0" applyNumberFormat="1" applyFont="1"/>
    <xf numFmtId="43" fontId="8" fillId="0" borderId="15" xfId="1" applyFont="1" applyBorder="1" applyAlignment="1">
      <alignment vertical="center" wrapText="1"/>
    </xf>
    <xf numFmtId="4" fontId="0" fillId="5" borderId="0" xfId="0" applyNumberFormat="1" applyFill="1"/>
    <xf numFmtId="0" fontId="26" fillId="0" borderId="0" xfId="0" applyFont="1"/>
    <xf numFmtId="43" fontId="0" fillId="0" borderId="0" xfId="1" applyFont="1"/>
    <xf numFmtId="0" fontId="28" fillId="0" borderId="0" xfId="0" applyFont="1"/>
    <xf numFmtId="4" fontId="28" fillId="0" borderId="0" xfId="0" applyNumberFormat="1" applyFont="1"/>
    <xf numFmtId="4" fontId="9" fillId="0" borderId="0" xfId="0" applyNumberFormat="1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4" fontId="0" fillId="0" borderId="0" xfId="0" applyNumberFormat="1" applyAlignment="1">
      <alignment vertical="center"/>
    </xf>
    <xf numFmtId="0" fontId="24" fillId="0" borderId="11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top"/>
    </xf>
    <xf numFmtId="4" fontId="30" fillId="0" borderId="17" xfId="0" applyNumberFormat="1" applyFont="1" applyBorder="1" applyAlignment="1">
      <alignment horizontal="right" vertical="top"/>
    </xf>
    <xf numFmtId="166" fontId="30" fillId="0" borderId="19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9" xfId="0" applyBorder="1"/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5" fillId="9" borderId="8" xfId="0" applyFont="1" applyFill="1" applyBorder="1" applyAlignment="1">
      <alignment horizontal="right"/>
    </xf>
    <xf numFmtId="4" fontId="33" fillId="10" borderId="3" xfId="0" applyNumberFormat="1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/>
    </xf>
    <xf numFmtId="4" fontId="34" fillId="0" borderId="0" xfId="0" applyNumberFormat="1" applyFont="1"/>
    <xf numFmtId="0" fontId="12" fillId="13" borderId="3" xfId="0" applyFont="1" applyFill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9" fillId="0" borderId="17" xfId="0" applyNumberFormat="1" applyFont="1" applyBorder="1"/>
    <xf numFmtId="0" fontId="2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4" fontId="7" fillId="0" borderId="3" xfId="0" applyNumberFormat="1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18" fillId="0" borderId="23" xfId="0" applyNumberFormat="1" applyFont="1" applyBorder="1"/>
    <xf numFmtId="4" fontId="18" fillId="0" borderId="24" xfId="0" applyNumberFormat="1" applyFont="1" applyBorder="1"/>
    <xf numFmtId="166" fontId="29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0" fontId="4" fillId="0" borderId="3" xfId="0" applyFont="1" applyBorder="1" applyAlignment="1">
      <alignment wrapText="1" indent="1"/>
    </xf>
    <xf numFmtId="0" fontId="4" fillId="5" borderId="3" xfId="0" applyFont="1" applyFill="1" applyBorder="1" applyAlignment="1">
      <alignment horizontal="left" wrapText="1" indent="1"/>
    </xf>
    <xf numFmtId="49" fontId="7" fillId="0" borderId="3" xfId="0" applyNumberFormat="1" applyFont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4" xfId="0" applyNumberFormat="1" applyFont="1" applyBorder="1" applyAlignment="1">
      <alignment horizontal="center"/>
    </xf>
    <xf numFmtId="4" fontId="29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8" fillId="9" borderId="27" xfId="0" applyNumberFormat="1" applyFont="1" applyFill="1" applyBorder="1"/>
    <xf numFmtId="0" fontId="8" fillId="11" borderId="27" xfId="0" applyFont="1" applyFill="1" applyBorder="1" applyAlignment="1">
      <alignment horizontal="left" wrapText="1"/>
    </xf>
    <xf numFmtId="4" fontId="29" fillId="0" borderId="17" xfId="0" applyNumberFormat="1" applyFont="1" applyBorder="1" applyAlignment="1">
      <alignment horizontal="right"/>
    </xf>
    <xf numFmtId="166" fontId="30" fillId="0" borderId="19" xfId="0" applyNumberFormat="1" applyFont="1" applyBorder="1"/>
    <xf numFmtId="0" fontId="9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0" fontId="4" fillId="0" borderId="3" xfId="0" applyFont="1" applyFill="1" applyBorder="1" applyAlignment="1">
      <alignment horizontal="left" wrapText="1" indent="1"/>
    </xf>
    <xf numFmtId="4" fontId="16" fillId="5" borderId="28" xfId="0" applyNumberFormat="1" applyFont="1" applyFill="1" applyBorder="1"/>
    <xf numFmtId="4" fontId="16" fillId="0" borderId="4" xfId="0" applyNumberFormat="1" applyFont="1" applyBorder="1"/>
    <xf numFmtId="4" fontId="16" fillId="0" borderId="30" xfId="0" applyNumberFormat="1" applyFont="1" applyBorder="1"/>
    <xf numFmtId="4" fontId="16" fillId="0" borderId="31" xfId="0" applyNumberFormat="1" applyFont="1" applyBorder="1"/>
    <xf numFmtId="4" fontId="6" fillId="0" borderId="0" xfId="0" applyNumberFormat="1" applyFont="1"/>
    <xf numFmtId="167" fontId="8" fillId="12" borderId="0" xfId="0" applyNumberFormat="1" applyFont="1" applyFill="1" applyAlignment="1">
      <alignment vertical="center"/>
    </xf>
    <xf numFmtId="0" fontId="4" fillId="0" borderId="3" xfId="0" quotePrefix="1" applyFont="1" applyFill="1" applyBorder="1"/>
    <xf numFmtId="3" fontId="3" fillId="2" borderId="3" xfId="0" applyNumberFormat="1" applyFont="1" applyFill="1" applyBorder="1" applyAlignment="1">
      <alignment wrapText="1"/>
    </xf>
    <xf numFmtId="39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 wrapText="1"/>
    </xf>
    <xf numFmtId="3" fontId="4" fillId="0" borderId="3" xfId="1" applyNumberFormat="1" applyFont="1" applyFill="1" applyBorder="1" applyAlignment="1">
      <alignment horizontal="right" wrapText="1"/>
    </xf>
    <xf numFmtId="4" fontId="21" fillId="8" borderId="8" xfId="0" applyNumberFormat="1" applyFont="1" applyFill="1" applyBorder="1" applyAlignment="1">
      <alignment horizontal="center"/>
    </xf>
    <xf numFmtId="4" fontId="21" fillId="0" borderId="8" xfId="0" applyNumberFormat="1" applyFont="1" applyBorder="1" applyAlignment="1">
      <alignment horizontal="center"/>
    </xf>
    <xf numFmtId="4" fontId="15" fillId="9" borderId="34" xfId="0" applyNumberFormat="1" applyFont="1" applyFill="1" applyBorder="1"/>
    <xf numFmtId="164" fontId="6" fillId="0" borderId="0" xfId="0" applyNumberFormat="1" applyFont="1" applyFill="1" applyAlignment="1">
      <alignment horizontal="left" wrapText="1"/>
    </xf>
    <xf numFmtId="168" fontId="30" fillId="0" borderId="0" xfId="0" applyNumberFormat="1" applyFont="1" applyAlignment="1">
      <alignment horizontal="right" vertical="top"/>
    </xf>
    <xf numFmtId="3" fontId="4" fillId="0" borderId="25" xfId="0" applyNumberFormat="1" applyFont="1" applyBorder="1" applyAlignment="1">
      <alignment wrapText="1"/>
    </xf>
    <xf numFmtId="3" fontId="3" fillId="0" borderId="25" xfId="0" applyNumberFormat="1" applyFont="1" applyBorder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3" fontId="4" fillId="0" borderId="35" xfId="0" applyNumberFormat="1" applyFont="1" applyBorder="1" applyAlignment="1">
      <alignment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/>
    </xf>
    <xf numFmtId="3" fontId="7" fillId="0" borderId="36" xfId="0" applyNumberFormat="1" applyFont="1" applyBorder="1"/>
    <xf numFmtId="10" fontId="4" fillId="0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4" fontId="8" fillId="0" borderId="3" xfId="0" applyNumberFormat="1" applyFont="1" applyBorder="1"/>
    <xf numFmtId="3" fontId="8" fillId="0" borderId="36" xfId="0" applyNumberFormat="1" applyFont="1" applyBorder="1"/>
    <xf numFmtId="3" fontId="4" fillId="5" borderId="3" xfId="1" applyNumberFormat="1" applyFont="1" applyFill="1" applyBorder="1" applyAlignment="1">
      <alignment wrapText="1"/>
    </xf>
    <xf numFmtId="10" fontId="3" fillId="0" borderId="4" xfId="0" quotePrefix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wrapText="1"/>
    </xf>
    <xf numFmtId="10" fontId="4" fillId="0" borderId="32" xfId="0" quotePrefix="1" applyNumberFormat="1" applyFont="1" applyBorder="1" applyAlignment="1">
      <alignment horizontal="center"/>
    </xf>
    <xf numFmtId="3" fontId="4" fillId="0" borderId="18" xfId="1" applyNumberFormat="1" applyFont="1" applyBorder="1" applyAlignment="1">
      <alignment wrapText="1"/>
    </xf>
    <xf numFmtId="10" fontId="4" fillId="0" borderId="26" xfId="0" quotePrefix="1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 wrapText="1"/>
    </xf>
    <xf numFmtId="3" fontId="3" fillId="0" borderId="36" xfId="0" applyNumberFormat="1" applyFont="1" applyBorder="1"/>
    <xf numFmtId="37" fontId="3" fillId="2" borderId="3" xfId="1" applyNumberFormat="1" applyFont="1" applyFill="1" applyBorder="1" applyAlignment="1">
      <alignment horizontal="right"/>
    </xf>
    <xf numFmtId="9" fontId="4" fillId="0" borderId="4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4" fontId="16" fillId="5" borderId="37" xfId="0" applyNumberFormat="1" applyFont="1" applyFill="1" applyBorder="1"/>
    <xf numFmtId="4" fontId="16" fillId="0" borderId="29" xfId="0" applyNumberFormat="1" applyFont="1" applyBorder="1"/>
    <xf numFmtId="164" fontId="32" fillId="0" borderId="0" xfId="0" applyNumberFormat="1" applyFont="1" applyFill="1" applyAlignment="1">
      <alignment horizontal="left" wrapText="1"/>
    </xf>
    <xf numFmtId="4" fontId="16" fillId="0" borderId="33" xfId="0" applyNumberFormat="1" applyFont="1" applyFill="1" applyBorder="1"/>
    <xf numFmtId="4" fontId="16" fillId="0" borderId="29" xfId="0" applyNumberFormat="1" applyFont="1" applyFill="1" applyBorder="1"/>
    <xf numFmtId="0" fontId="26" fillId="0" borderId="0" xfId="0" applyFont="1" applyAlignment="1"/>
    <xf numFmtId="0" fontId="37" fillId="0" borderId="3" xfId="0" quotePrefix="1" applyFont="1" applyBorder="1"/>
    <xf numFmtId="0" fontId="37" fillId="0" borderId="3" xfId="0" applyFont="1" applyBorder="1" applyAlignment="1">
      <alignment horizontal="left" wrapText="1" indent="1"/>
    </xf>
    <xf numFmtId="39" fontId="4" fillId="0" borderId="3" xfId="0" applyNumberFormat="1" applyFont="1" applyFill="1" applyBorder="1" applyAlignment="1">
      <alignment horizontal="right" wrapText="1"/>
    </xf>
    <xf numFmtId="39" fontId="37" fillId="0" borderId="3" xfId="0" applyNumberFormat="1" applyFont="1" applyBorder="1" applyAlignment="1">
      <alignment wrapText="1"/>
    </xf>
    <xf numFmtId="3" fontId="37" fillId="0" borderId="3" xfId="0" applyNumberFormat="1" applyFont="1" applyBorder="1" applyAlignment="1">
      <alignment wrapText="1"/>
    </xf>
    <xf numFmtId="10" fontId="37" fillId="0" borderId="4" xfId="0" applyNumberFormat="1" applyFont="1" applyBorder="1" applyAlignment="1">
      <alignment horizontal="center"/>
    </xf>
    <xf numFmtId="0" fontId="37" fillId="0" borderId="3" xfId="0" applyFont="1" applyBorder="1" applyAlignment="1">
      <alignment wrapText="1"/>
    </xf>
    <xf numFmtId="39" fontId="37" fillId="0" borderId="3" xfId="1" applyNumberFormat="1" applyFont="1" applyBorder="1" applyAlignment="1">
      <alignment wrapText="1"/>
    </xf>
    <xf numFmtId="3" fontId="37" fillId="0" borderId="3" xfId="1" applyNumberFormat="1" applyFont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23" fillId="0" borderId="38" xfId="0" applyFont="1" applyBorder="1"/>
    <xf numFmtId="0" fontId="2" fillId="0" borderId="9" xfId="0" applyFont="1" applyBorder="1"/>
    <xf numFmtId="0" fontId="24" fillId="0" borderId="9" xfId="0" applyFont="1" applyBorder="1"/>
    <xf numFmtId="0" fontId="6" fillId="0" borderId="17" xfId="0" applyFont="1" applyBorder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center" vertical="center"/>
    </xf>
    <xf numFmtId="0" fontId="4" fillId="0" borderId="39" xfId="0" applyFont="1" applyBorder="1"/>
    <xf numFmtId="0" fontId="3" fillId="0" borderId="3" xfId="0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9" fontId="3" fillId="0" borderId="18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wrapText="1"/>
    </xf>
    <xf numFmtId="39" fontId="3" fillId="0" borderId="3" xfId="1" quotePrefix="1" applyNumberFormat="1" applyFont="1" applyBorder="1" applyAlignment="1">
      <alignment horizontal="right" wrapText="1"/>
    </xf>
    <xf numFmtId="3" fontId="3" fillId="0" borderId="3" xfId="1" quotePrefix="1" applyNumberFormat="1" applyFont="1" applyBorder="1" applyAlignment="1">
      <alignment horizontal="right" wrapText="1"/>
    </xf>
    <xf numFmtId="4" fontId="16" fillId="5" borderId="40" xfId="0" applyNumberFormat="1" applyFont="1" applyFill="1" applyBorder="1"/>
    <xf numFmtId="4" fontId="16" fillId="5" borderId="41" xfId="0" applyNumberFormat="1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/>
    <xf numFmtId="0" fontId="4" fillId="0" borderId="3" xfId="0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39" fontId="4" fillId="0" borderId="3" xfId="1" applyNumberFormat="1" applyFont="1" applyFill="1" applyBorder="1" applyAlignment="1">
      <alignment horizontal="right" wrapText="1"/>
    </xf>
    <xf numFmtId="3" fontId="4" fillId="0" borderId="3" xfId="0" applyNumberFormat="1" applyFont="1" applyFill="1" applyBorder="1" applyAlignment="1">
      <alignment wrapText="1"/>
    </xf>
    <xf numFmtId="3" fontId="4" fillId="0" borderId="3" xfId="0" applyNumberFormat="1" applyFont="1" applyFill="1" applyBorder="1"/>
    <xf numFmtId="3" fontId="4" fillId="4" borderId="3" xfId="0" applyNumberFormat="1" applyFont="1" applyFill="1" applyBorder="1"/>
    <xf numFmtId="39" fontId="4" fillId="0" borderId="22" xfId="0" applyNumberFormat="1" applyFont="1" applyBorder="1" applyAlignment="1">
      <alignment vertical="center"/>
    </xf>
    <xf numFmtId="3" fontId="37" fillId="0" borderId="42" xfId="1" applyNumberFormat="1" applyFont="1" applyBorder="1" applyAlignment="1">
      <alignment vertical="center"/>
    </xf>
    <xf numFmtId="3" fontId="37" fillId="0" borderId="0" xfId="0" applyNumberFormat="1" applyFont="1" applyAlignment="1">
      <alignment horizontal="right" vertical="center"/>
    </xf>
    <xf numFmtId="39" fontId="3" fillId="2" borderId="29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wrapText="1"/>
    </xf>
    <xf numFmtId="0" fontId="3" fillId="0" borderId="3" xfId="0" quotePrefix="1" applyFont="1" applyFill="1" applyBorder="1"/>
    <xf numFmtId="0" fontId="3" fillId="0" borderId="3" xfId="0" applyFont="1" applyFill="1" applyBorder="1" applyAlignment="1">
      <alignment wrapText="1"/>
    </xf>
    <xf numFmtId="37" fontId="4" fillId="0" borderId="3" xfId="1" applyNumberFormat="1" applyFont="1" applyFill="1" applyBorder="1" applyAlignment="1">
      <alignment horizontal="right" wrapText="1"/>
    </xf>
    <xf numFmtId="3" fontId="4" fillId="3" borderId="3" xfId="1" applyNumberFormat="1" applyFont="1" applyFill="1" applyBorder="1" applyAlignment="1">
      <alignment wrapText="1"/>
    </xf>
    <xf numFmtId="10" fontId="3" fillId="0" borderId="4" xfId="0" applyNumberFormat="1" applyFont="1" applyFill="1" applyBorder="1" applyAlignment="1">
      <alignment horizontal="center"/>
    </xf>
    <xf numFmtId="49" fontId="4" fillId="4" borderId="3" xfId="0" quotePrefix="1" applyNumberFormat="1" applyFont="1" applyFill="1" applyBorder="1"/>
    <xf numFmtId="3" fontId="4" fillId="0" borderId="3" xfId="0" applyNumberFormat="1" applyFont="1" applyBorder="1" applyAlignment="1">
      <alignment horizontal="left" wrapText="1" indent="1"/>
    </xf>
    <xf numFmtId="3" fontId="4" fillId="0" borderId="3" xfId="0" applyNumberFormat="1" applyFont="1" applyBorder="1" applyAlignment="1">
      <alignment horizontal="left" vertical="center" wrapText="1"/>
    </xf>
    <xf numFmtId="39" fontId="3" fillId="0" borderId="25" xfId="1" applyNumberFormat="1" applyFont="1" applyBorder="1" applyAlignment="1">
      <alignment horizontal="right" wrapText="1"/>
    </xf>
    <xf numFmtId="39" fontId="4" fillId="0" borderId="25" xfId="1" applyNumberFormat="1" applyFont="1" applyBorder="1" applyAlignment="1">
      <alignment horizontal="right" wrapText="1"/>
    </xf>
    <xf numFmtId="39" fontId="3" fillId="5" borderId="25" xfId="1" applyNumberFormat="1" applyFont="1" applyFill="1" applyBorder="1" applyAlignment="1">
      <alignment horizontal="right" wrapText="1"/>
    </xf>
    <xf numFmtId="39" fontId="3" fillId="0" borderId="25" xfId="1" applyNumberFormat="1" applyFont="1" applyBorder="1" applyAlignment="1">
      <alignment wrapText="1"/>
    </xf>
    <xf numFmtId="39" fontId="3" fillId="2" borderId="25" xfId="1" applyNumberFormat="1" applyFont="1" applyFill="1" applyBorder="1" applyAlignment="1">
      <alignment horizontal="right"/>
    </xf>
    <xf numFmtId="10" fontId="4" fillId="0" borderId="3" xfId="0" applyNumberFormat="1" applyFont="1" applyBorder="1" applyAlignment="1">
      <alignment horizontal="center" wrapText="1"/>
    </xf>
    <xf numFmtId="39" fontId="4" fillId="3" borderId="25" xfId="1" applyNumberFormat="1" applyFont="1" applyFill="1" applyBorder="1" applyAlignment="1">
      <alignment wrapText="1"/>
    </xf>
    <xf numFmtId="10" fontId="3" fillId="2" borderId="3" xfId="0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4" fontId="16" fillId="5" borderId="4" xfId="0" applyNumberFormat="1" applyFont="1" applyFill="1" applyBorder="1"/>
    <xf numFmtId="4" fontId="16" fillId="0" borderId="43" xfId="0" applyNumberFormat="1" applyFont="1" applyBorder="1"/>
    <xf numFmtId="4" fontId="16" fillId="0" borderId="44" xfId="0" applyNumberFormat="1" applyFont="1" applyBorder="1"/>
    <xf numFmtId="4" fontId="15" fillId="9" borderId="45" xfId="0" applyNumberFormat="1" applyFont="1" applyFill="1" applyBorder="1"/>
    <xf numFmtId="43" fontId="14" fillId="0" borderId="0" xfId="1" applyFont="1"/>
    <xf numFmtId="43" fontId="40" fillId="0" borderId="0" xfId="1" applyFont="1" applyBorder="1" applyAlignment="1" applyProtection="1">
      <protection locked="0"/>
    </xf>
    <xf numFmtId="4" fontId="29" fillId="0" borderId="0" xfId="0" applyNumberFormat="1" applyFont="1"/>
    <xf numFmtId="166" fontId="30" fillId="0" borderId="20" xfId="0" applyNumberFormat="1" applyFont="1" applyBorder="1" applyAlignment="1">
      <alignment horizontal="right" vertical="top"/>
    </xf>
    <xf numFmtId="0" fontId="8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10" borderId="3" xfId="0" applyFont="1" applyFill="1" applyBorder="1" applyAlignment="1">
      <alignment horizontal="center" vertical="center" wrapText="1"/>
    </xf>
    <xf numFmtId="4" fontId="33" fillId="10" borderId="10" xfId="0" applyNumberFormat="1" applyFont="1" applyFill="1" applyBorder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center" vertical="center" wrapText="1"/>
    </xf>
    <xf numFmtId="3" fontId="35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9" fontId="13" fillId="13" borderId="3" xfId="0" applyNumberFormat="1" applyFont="1" applyFill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0" fontId="19" fillId="0" borderId="7" xfId="0" applyFont="1" applyBorder="1" applyAlignment="1"/>
    <xf numFmtId="0" fontId="2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19050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5"/>
  <sheetViews>
    <sheetView tabSelected="1" zoomScaleNormal="100" workbookViewId="0">
      <selection activeCell="A57" sqref="A57"/>
    </sheetView>
  </sheetViews>
  <sheetFormatPr baseColWidth="10" defaultColWidth="9.140625" defaultRowHeight="15" x14ac:dyDescent="0.25"/>
  <cols>
    <col min="1" max="1" width="47.7109375" customWidth="1"/>
    <col min="2" max="3" width="15.7109375" hidden="1" customWidth="1"/>
    <col min="4" max="4" width="14.7109375" style="129" customWidth="1"/>
    <col min="5" max="5" width="15.42578125" style="145" customWidth="1"/>
    <col min="6" max="6" width="14.7109375" style="129" customWidth="1"/>
    <col min="7" max="7" width="14.7109375" style="114" customWidth="1"/>
    <col min="8" max="9" width="14.7109375" style="129" customWidth="1"/>
    <col min="10" max="10" width="13.5703125" customWidth="1"/>
    <col min="11" max="14" width="14.7109375" customWidth="1"/>
    <col min="15" max="15" width="15.28515625" customWidth="1"/>
    <col min="16" max="16" width="15.140625" style="113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47" t="s">
        <v>303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34" ht="14.25" customHeight="1" x14ac:dyDescent="0.25">
      <c r="A2" s="348">
        <v>2023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</row>
    <row r="3" spans="1:34" ht="15.75" x14ac:dyDescent="0.25">
      <c r="A3" s="349" t="s">
        <v>441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</row>
    <row r="4" spans="1:34" x14ac:dyDescent="0.25">
      <c r="A4" s="350" t="s">
        <v>442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34" ht="15" customHeight="1" x14ac:dyDescent="0.25">
      <c r="A5" s="351" t="s">
        <v>517</v>
      </c>
      <c r="B5" s="351" t="s">
        <v>443</v>
      </c>
      <c r="C5" s="351" t="s">
        <v>502</v>
      </c>
      <c r="D5" s="352" t="s">
        <v>503</v>
      </c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</row>
    <row r="6" spans="1:34" s="131" customFormat="1" ht="15" customHeight="1" x14ac:dyDescent="0.25">
      <c r="A6" s="351"/>
      <c r="B6" s="351"/>
      <c r="C6" s="351"/>
      <c r="D6" s="166" t="s">
        <v>504</v>
      </c>
      <c r="E6" s="166" t="s">
        <v>505</v>
      </c>
      <c r="F6" s="166" t="s">
        <v>506</v>
      </c>
      <c r="G6" s="166" t="s">
        <v>499</v>
      </c>
      <c r="H6" s="166" t="s">
        <v>508</v>
      </c>
      <c r="I6" s="166" t="s">
        <v>509</v>
      </c>
      <c r="J6" s="166" t="s">
        <v>510</v>
      </c>
      <c r="K6" s="166" t="s">
        <v>511</v>
      </c>
      <c r="L6" s="166" t="s">
        <v>512</v>
      </c>
      <c r="M6" s="166" t="s">
        <v>513</v>
      </c>
      <c r="N6" s="166" t="s">
        <v>514</v>
      </c>
      <c r="O6" s="166" t="s">
        <v>515</v>
      </c>
      <c r="P6" s="167" t="s">
        <v>516</v>
      </c>
    </row>
    <row r="7" spans="1:34" x14ac:dyDescent="0.25">
      <c r="A7" s="106" t="s">
        <v>364</v>
      </c>
      <c r="B7" s="106"/>
      <c r="C7" s="136"/>
      <c r="D7" s="107"/>
      <c r="E7" s="132"/>
      <c r="F7" s="133"/>
      <c r="G7" s="121"/>
      <c r="H7" s="121"/>
      <c r="I7" s="121"/>
      <c r="J7" s="121"/>
      <c r="K7" s="121"/>
      <c r="L7" s="121"/>
      <c r="M7" s="121"/>
      <c r="N7" s="121"/>
      <c r="O7" s="121"/>
      <c r="P7" s="134"/>
    </row>
    <row r="8" spans="1:34" ht="15.75" customHeight="1" x14ac:dyDescent="0.25">
      <c r="A8" s="108" t="s">
        <v>365</v>
      </c>
      <c r="B8" s="135">
        <v>1129376789.3441343</v>
      </c>
      <c r="C8" s="135">
        <v>1129376789.3441343</v>
      </c>
      <c r="D8" s="135">
        <v>82111512.910000011</v>
      </c>
      <c r="E8" s="135">
        <v>71003449.710000008</v>
      </c>
      <c r="F8" s="135">
        <v>87481971.060000002</v>
      </c>
      <c r="G8" s="135">
        <v>79013900.210000008</v>
      </c>
      <c r="H8" s="135">
        <v>81281211.550000012</v>
      </c>
      <c r="I8" s="135">
        <v>129811940.95999999</v>
      </c>
      <c r="J8" s="135">
        <v>84430995.599999994</v>
      </c>
      <c r="K8" s="135">
        <v>75400101.25999999</v>
      </c>
      <c r="L8" s="135">
        <v>94393668.540000007</v>
      </c>
      <c r="M8" s="135">
        <v>82222187.340000004</v>
      </c>
      <c r="N8" s="135">
        <v>79175179.850000009</v>
      </c>
      <c r="O8" s="135">
        <v>116577172.42</v>
      </c>
      <c r="P8" s="135">
        <f>SUM(P9:P13)</f>
        <v>1062903291.4100002</v>
      </c>
      <c r="Q8" s="137"/>
    </row>
    <row r="9" spans="1:34" x14ac:dyDescent="0.25">
      <c r="A9" s="104" t="s">
        <v>366</v>
      </c>
      <c r="B9" s="114">
        <v>823281280.47126651</v>
      </c>
      <c r="C9" s="114">
        <v>823281280.47126651</v>
      </c>
      <c r="D9" s="118">
        <v>65272775.520000003</v>
      </c>
      <c r="E9" s="118">
        <v>63316222.660000004</v>
      </c>
      <c r="F9" s="118">
        <v>63380464.770000003</v>
      </c>
      <c r="G9" s="118">
        <v>63807757.32</v>
      </c>
      <c r="H9" s="114">
        <v>64839727.690000005</v>
      </c>
      <c r="I9" s="114">
        <v>63946485.119999997</v>
      </c>
      <c r="J9" s="114">
        <v>64143634.789999999</v>
      </c>
      <c r="K9" s="114">
        <v>63525850.039999992</v>
      </c>
      <c r="L9" s="114">
        <v>63446042.330000006</v>
      </c>
      <c r="M9" s="114">
        <v>63839442.590000004</v>
      </c>
      <c r="N9" s="114">
        <v>64427891.449999996</v>
      </c>
      <c r="O9" s="114">
        <v>64386654.530000001</v>
      </c>
      <c r="P9" s="114">
        <f>SUM(D9:O9)</f>
        <v>768332948.81000018</v>
      </c>
      <c r="Q9" s="129"/>
    </row>
    <row r="10" spans="1:34" x14ac:dyDescent="0.25">
      <c r="A10" s="104" t="s">
        <v>367</v>
      </c>
      <c r="B10" s="105">
        <v>61246743.139999993</v>
      </c>
      <c r="C10" s="105">
        <v>61246743.139999993</v>
      </c>
      <c r="D10" s="118">
        <v>2065197.1099999999</v>
      </c>
      <c r="E10" s="118">
        <v>2923779.4699999997</v>
      </c>
      <c r="F10" s="118">
        <v>2234243.91</v>
      </c>
      <c r="G10" s="118">
        <v>2809473.33</v>
      </c>
      <c r="H10" s="114">
        <v>2071973.09</v>
      </c>
      <c r="I10" s="114">
        <v>2161149.84</v>
      </c>
      <c r="J10" s="114">
        <v>2822979.61</v>
      </c>
      <c r="K10" s="114">
        <v>2070467.83</v>
      </c>
      <c r="L10" s="114">
        <v>2867147.8</v>
      </c>
      <c r="M10" s="114">
        <v>2750474.54</v>
      </c>
      <c r="N10" s="114">
        <v>2050647.63</v>
      </c>
      <c r="O10" s="114">
        <v>42929986.299999997</v>
      </c>
      <c r="P10" s="114">
        <f>SUM(D10:O10)</f>
        <v>69757520.459999993</v>
      </c>
    </row>
    <row r="11" spans="1:34" x14ac:dyDescent="0.25">
      <c r="A11" s="104" t="s">
        <v>368</v>
      </c>
      <c r="B11" s="105">
        <v>0</v>
      </c>
      <c r="C11" s="105">
        <v>0</v>
      </c>
      <c r="D11" s="118">
        <v>0</v>
      </c>
      <c r="E11" s="118">
        <v>0</v>
      </c>
      <c r="F11" s="118">
        <v>0</v>
      </c>
      <c r="G11" s="118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4">
        <f>SUM(D11:O11)</f>
        <v>0</v>
      </c>
    </row>
    <row r="12" spans="1:34" x14ac:dyDescent="0.25">
      <c r="A12" s="104" t="s">
        <v>369</v>
      </c>
      <c r="B12" s="105">
        <v>141108926.19999999</v>
      </c>
      <c r="C12" s="105">
        <v>141108926.19999999</v>
      </c>
      <c r="D12" s="118">
        <v>7017963.0899999999</v>
      </c>
      <c r="E12" s="118">
        <v>4763447.58</v>
      </c>
      <c r="F12" s="118">
        <v>6182998.3599999994</v>
      </c>
      <c r="G12" s="118">
        <v>4564393.66</v>
      </c>
      <c r="H12" s="114">
        <v>6454508.4100000001</v>
      </c>
      <c r="I12" s="114">
        <v>55958980.239999995</v>
      </c>
      <c r="J12" s="114">
        <v>9664879.8800000008</v>
      </c>
      <c r="K12" s="114">
        <v>9803783.3900000006</v>
      </c>
      <c r="L12" s="114">
        <v>12327718.51</v>
      </c>
      <c r="M12" s="114">
        <v>7677274.0299999993</v>
      </c>
      <c r="N12" s="114">
        <v>4692250.3999999994</v>
      </c>
      <c r="O12" s="114">
        <v>9260531.589999998</v>
      </c>
      <c r="P12" s="114">
        <f>SUM(D12:O12)</f>
        <v>138368729.14000002</v>
      </c>
    </row>
    <row r="13" spans="1:34" ht="15" customHeight="1" x14ac:dyDescent="0.3">
      <c r="A13" s="104" t="s">
        <v>370</v>
      </c>
      <c r="B13" s="105">
        <v>103739839.53286798</v>
      </c>
      <c r="C13" s="105">
        <v>103739839.53286798</v>
      </c>
      <c r="D13" s="119">
        <v>7755577.1899999995</v>
      </c>
      <c r="E13" s="119">
        <v>0</v>
      </c>
      <c r="F13" s="119">
        <v>15684264.02</v>
      </c>
      <c r="G13" s="119">
        <v>7832275.8999999994</v>
      </c>
      <c r="H13" s="114">
        <v>7915002.3600000003</v>
      </c>
      <c r="I13" s="114">
        <v>7745325.7599999998</v>
      </c>
      <c r="J13" s="114">
        <v>7799501.3200000003</v>
      </c>
      <c r="K13" s="114">
        <v>0</v>
      </c>
      <c r="L13" s="114">
        <v>15752759.9</v>
      </c>
      <c r="M13" s="114">
        <v>7954996.1799999997</v>
      </c>
      <c r="N13" s="114">
        <v>8004390.3700000001</v>
      </c>
      <c r="O13" s="114">
        <v>0</v>
      </c>
      <c r="P13" s="114">
        <f>SUM(D13:O13)</f>
        <v>86444093</v>
      </c>
      <c r="Q13" s="129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</row>
    <row r="14" spans="1:34" ht="15" customHeight="1" x14ac:dyDescent="0.3">
      <c r="A14" s="108" t="s">
        <v>371</v>
      </c>
      <c r="B14" s="109">
        <v>657822126.79633331</v>
      </c>
      <c r="C14" s="109">
        <v>657822126.79633331</v>
      </c>
      <c r="D14" s="109">
        <v>34367420.520000003</v>
      </c>
      <c r="E14" s="109">
        <v>33074536.030000001</v>
      </c>
      <c r="F14" s="109">
        <v>27295786.5</v>
      </c>
      <c r="G14" s="109">
        <v>28863254.199999999</v>
      </c>
      <c r="H14" s="109">
        <v>35075095.289999992</v>
      </c>
      <c r="I14" s="109">
        <v>41274701.830000006</v>
      </c>
      <c r="J14" s="109">
        <v>39543388.079999998</v>
      </c>
      <c r="K14" s="109">
        <v>36038872.579999998</v>
      </c>
      <c r="L14" s="109">
        <v>32660499.969999995</v>
      </c>
      <c r="M14" s="109">
        <v>30312596.050000001</v>
      </c>
      <c r="N14" s="109">
        <v>39280435.330000006</v>
      </c>
      <c r="O14" s="109">
        <v>67172664.329999998</v>
      </c>
      <c r="P14" s="109">
        <f>SUM(P15:P23)</f>
        <v>444959250.71000004</v>
      </c>
      <c r="Q14" s="129"/>
      <c r="S14" s="129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</row>
    <row r="15" spans="1:34" x14ac:dyDescent="0.25">
      <c r="A15" s="104" t="s">
        <v>372</v>
      </c>
      <c r="B15" s="105">
        <v>23866578.499999996</v>
      </c>
      <c r="C15" s="105">
        <v>23866578.499999996</v>
      </c>
      <c r="D15" s="118">
        <v>4167585.7</v>
      </c>
      <c r="E15" s="118">
        <v>3093301.34</v>
      </c>
      <c r="F15" s="118">
        <v>347970.3400000002</v>
      </c>
      <c r="G15" s="118">
        <v>3221132.8000000003</v>
      </c>
      <c r="H15" s="118">
        <v>443393.18000000005</v>
      </c>
      <c r="I15" s="118">
        <v>1850031.27</v>
      </c>
      <c r="J15" s="118">
        <v>1881334.46</v>
      </c>
      <c r="K15" s="118">
        <v>2100290.1</v>
      </c>
      <c r="L15" s="118">
        <v>2157345.7599999998</v>
      </c>
      <c r="M15" s="118">
        <v>3223147.1799999997</v>
      </c>
      <c r="N15" s="118">
        <v>3579462.51</v>
      </c>
      <c r="O15" s="118">
        <v>1643757.96</v>
      </c>
      <c r="P15" s="105">
        <f t="shared" ref="P15:P46" si="0">SUM(D15:O15)</f>
        <v>27708752.600000001</v>
      </c>
    </row>
    <row r="16" spans="1:34" x14ac:dyDescent="0.25">
      <c r="A16" s="104" t="s">
        <v>373</v>
      </c>
      <c r="B16" s="105">
        <v>121655072</v>
      </c>
      <c r="C16" s="105">
        <v>121655072</v>
      </c>
      <c r="D16" s="118">
        <v>264600.40000000002</v>
      </c>
      <c r="E16" s="118">
        <v>808300</v>
      </c>
      <c r="F16" s="118">
        <v>2272527.34</v>
      </c>
      <c r="G16" s="118">
        <v>2191066.29</v>
      </c>
      <c r="H16" s="118">
        <v>2213767.37</v>
      </c>
      <c r="I16" s="118">
        <v>2097535.34</v>
      </c>
      <c r="J16" s="118">
        <v>1788537.5</v>
      </c>
      <c r="K16" s="118">
        <v>1140239.81</v>
      </c>
      <c r="L16" s="118">
        <v>2001289.81</v>
      </c>
      <c r="M16" s="118">
        <v>1917606.5</v>
      </c>
      <c r="N16" s="118">
        <v>2342580</v>
      </c>
      <c r="O16" s="118">
        <v>2899662.38</v>
      </c>
      <c r="P16" s="105">
        <f t="shared" si="0"/>
        <v>21937712.739999998</v>
      </c>
    </row>
    <row r="17" spans="1:18" x14ac:dyDescent="0.25">
      <c r="A17" s="104" t="s">
        <v>374</v>
      </c>
      <c r="B17" s="105">
        <v>23454001.999999996</v>
      </c>
      <c r="C17" s="105">
        <v>23454001.999999996</v>
      </c>
      <c r="D17" s="118">
        <v>363650</v>
      </c>
      <c r="E17" s="118">
        <v>344300</v>
      </c>
      <c r="F17" s="118">
        <v>1215175.72</v>
      </c>
      <c r="G17" s="118">
        <v>346750</v>
      </c>
      <c r="H17" s="118">
        <v>3604887.1799999997</v>
      </c>
      <c r="I17" s="118">
        <v>644150</v>
      </c>
      <c r="J17" s="118">
        <v>743558.41999999993</v>
      </c>
      <c r="K17" s="118">
        <v>7285050</v>
      </c>
      <c r="L17" s="118">
        <v>2879463.22</v>
      </c>
      <c r="M17" s="118">
        <v>1251299.17</v>
      </c>
      <c r="N17" s="118">
        <v>2404086.2000000002</v>
      </c>
      <c r="O17" s="118">
        <v>608582.38</v>
      </c>
      <c r="P17" s="105">
        <f t="shared" si="0"/>
        <v>21690952.289999999</v>
      </c>
    </row>
    <row r="18" spans="1:18" x14ac:dyDescent="0.25">
      <c r="A18" s="104" t="s">
        <v>375</v>
      </c>
      <c r="B18" s="105">
        <v>4819000.0000000009</v>
      </c>
      <c r="C18" s="105">
        <v>4819000.0000000009</v>
      </c>
      <c r="D18" s="118">
        <v>17630</v>
      </c>
      <c r="E18" s="118">
        <v>29930</v>
      </c>
      <c r="F18" s="118">
        <v>323594.59000000003</v>
      </c>
      <c r="G18" s="118">
        <v>100737.25</v>
      </c>
      <c r="H18" s="118">
        <v>757654.13</v>
      </c>
      <c r="I18" s="118">
        <v>20960</v>
      </c>
      <c r="J18" s="118">
        <v>309543.37</v>
      </c>
      <c r="K18" s="118">
        <v>20250</v>
      </c>
      <c r="L18" s="118">
        <v>516719.27999999997</v>
      </c>
      <c r="M18" s="118">
        <v>538559.99</v>
      </c>
      <c r="N18" s="118">
        <v>446959.41</v>
      </c>
      <c r="O18" s="118">
        <v>905874.67</v>
      </c>
      <c r="P18" s="105">
        <f t="shared" si="0"/>
        <v>3988412.69</v>
      </c>
    </row>
    <row r="19" spans="1:18" x14ac:dyDescent="0.25">
      <c r="A19" s="104" t="s">
        <v>376</v>
      </c>
      <c r="B19" s="105">
        <v>185314934.42633331</v>
      </c>
      <c r="C19" s="105">
        <v>185314934.42633331</v>
      </c>
      <c r="D19" s="118">
        <v>8028637.5699999994</v>
      </c>
      <c r="E19" s="118">
        <v>14041227.09</v>
      </c>
      <c r="F19" s="118">
        <v>4701413.1399999997</v>
      </c>
      <c r="G19" s="118">
        <v>8968081.4199999999</v>
      </c>
      <c r="H19" s="118">
        <v>9242837.3900000006</v>
      </c>
      <c r="I19" s="118">
        <v>14265106.950000001</v>
      </c>
      <c r="J19" s="118">
        <v>9085434.0999999996</v>
      </c>
      <c r="K19" s="118">
        <v>12538480.16</v>
      </c>
      <c r="L19" s="118">
        <v>10235980</v>
      </c>
      <c r="M19" s="118">
        <v>10163487.51</v>
      </c>
      <c r="N19" s="118">
        <v>9678334.7800000012</v>
      </c>
      <c r="O19" s="118">
        <v>29996761.68</v>
      </c>
      <c r="P19" s="105">
        <f t="shared" si="0"/>
        <v>140945781.78999999</v>
      </c>
    </row>
    <row r="20" spans="1:18" x14ac:dyDescent="0.25">
      <c r="A20" s="104" t="s">
        <v>377</v>
      </c>
      <c r="B20" s="105">
        <v>104383852.30000001</v>
      </c>
      <c r="C20" s="105">
        <v>104383852.30000001</v>
      </c>
      <c r="D20" s="118">
        <v>8035315.7700000005</v>
      </c>
      <c r="E20" s="118">
        <v>9007829.4900000002</v>
      </c>
      <c r="F20" s="118">
        <v>9398932.4100000001</v>
      </c>
      <c r="G20" s="118">
        <v>8601319.2999999989</v>
      </c>
      <c r="H20" s="118">
        <v>8572381.0099999998</v>
      </c>
      <c r="I20" s="118">
        <v>8627082</v>
      </c>
      <c r="J20" s="118">
        <v>8651937.5</v>
      </c>
      <c r="K20" s="118">
        <v>8694267.7300000004</v>
      </c>
      <c r="L20" s="118">
        <v>8651845.2999999989</v>
      </c>
      <c r="M20" s="118">
        <v>8670600.3900000006</v>
      </c>
      <c r="N20" s="118">
        <v>8925937.8099999987</v>
      </c>
      <c r="O20" s="118">
        <v>8658707.290000001</v>
      </c>
      <c r="P20" s="105">
        <f t="shared" si="0"/>
        <v>104496156</v>
      </c>
      <c r="Q20" s="129"/>
    </row>
    <row r="21" spans="1:18" ht="25.5" x14ac:dyDescent="0.25">
      <c r="A21" s="104" t="s">
        <v>378</v>
      </c>
      <c r="B21" s="105">
        <v>57167940.570000008</v>
      </c>
      <c r="C21" s="105">
        <v>57167940.570000008</v>
      </c>
      <c r="D21" s="118">
        <v>80768.67</v>
      </c>
      <c r="E21" s="118">
        <v>219414.24000000002</v>
      </c>
      <c r="F21" s="118">
        <v>2695029.0300000003</v>
      </c>
      <c r="G21" s="118">
        <v>612266.89</v>
      </c>
      <c r="H21" s="118">
        <v>428899.99</v>
      </c>
      <c r="I21" s="118">
        <v>791978.22</v>
      </c>
      <c r="J21" s="118">
        <v>389957.07</v>
      </c>
      <c r="K21" s="118">
        <v>572234.30000000005</v>
      </c>
      <c r="L21" s="118">
        <v>959971.47</v>
      </c>
      <c r="M21" s="118">
        <v>274982.83</v>
      </c>
      <c r="N21" s="118">
        <v>8704181.6100000013</v>
      </c>
      <c r="O21" s="118">
        <v>1705901.15</v>
      </c>
      <c r="P21" s="105">
        <f t="shared" si="0"/>
        <v>17435585.469999999</v>
      </c>
    </row>
    <row r="22" spans="1:18" ht="25.5" x14ac:dyDescent="0.25">
      <c r="A22" s="104" t="s">
        <v>379</v>
      </c>
      <c r="B22" s="105">
        <v>131389847</v>
      </c>
      <c r="C22" s="105">
        <v>131389847</v>
      </c>
      <c r="D22" s="119">
        <v>13339392.41</v>
      </c>
      <c r="E22" s="119">
        <v>5530233.8699999992</v>
      </c>
      <c r="F22" s="119">
        <v>5987108.5299999993</v>
      </c>
      <c r="G22" s="119">
        <v>4821900.25</v>
      </c>
      <c r="H22" s="119">
        <v>9671091.0399999991</v>
      </c>
      <c r="I22" s="119">
        <v>12947189.850000001</v>
      </c>
      <c r="J22" s="119">
        <v>16693085.66</v>
      </c>
      <c r="K22" s="119">
        <v>3688060.48</v>
      </c>
      <c r="L22" s="119">
        <v>5176044.13</v>
      </c>
      <c r="M22" s="119">
        <v>4079663.48</v>
      </c>
      <c r="N22" s="119">
        <v>3042183.41</v>
      </c>
      <c r="O22" s="119">
        <v>19548676.240000002</v>
      </c>
      <c r="P22" s="114">
        <f t="shared" si="0"/>
        <v>104524629.34999999</v>
      </c>
    </row>
    <row r="23" spans="1:18" x14ac:dyDescent="0.25">
      <c r="A23" s="104" t="s">
        <v>380</v>
      </c>
      <c r="B23" s="105">
        <v>5770900</v>
      </c>
      <c r="C23" s="105">
        <v>5770900</v>
      </c>
      <c r="D23" s="118">
        <v>69840</v>
      </c>
      <c r="E23" s="118">
        <v>0</v>
      </c>
      <c r="F23" s="118">
        <v>354035.4</v>
      </c>
      <c r="G23" s="118">
        <v>0</v>
      </c>
      <c r="H23" s="118">
        <v>140184</v>
      </c>
      <c r="I23" s="118">
        <v>30668.2</v>
      </c>
      <c r="J23" s="118">
        <v>0</v>
      </c>
      <c r="K23" s="118">
        <v>0</v>
      </c>
      <c r="L23" s="118">
        <v>81841</v>
      </c>
      <c r="M23" s="118">
        <v>193249</v>
      </c>
      <c r="N23" s="118">
        <v>156709.6</v>
      </c>
      <c r="O23" s="118">
        <v>1204740.58</v>
      </c>
      <c r="P23" s="105">
        <f t="shared" si="0"/>
        <v>2231267.7800000003</v>
      </c>
    </row>
    <row r="24" spans="1:18" x14ac:dyDescent="0.25">
      <c r="A24" s="108" t="s">
        <v>381</v>
      </c>
      <c r="B24" s="109">
        <v>57828159.950000003</v>
      </c>
      <c r="C24" s="109">
        <v>57828159.950000003</v>
      </c>
      <c r="D24" s="109">
        <v>1254518.3599999999</v>
      </c>
      <c r="E24" s="109">
        <v>2469057.77</v>
      </c>
      <c r="F24" s="109">
        <v>2398149.0700000003</v>
      </c>
      <c r="G24" s="109">
        <v>1641425.6400000001</v>
      </c>
      <c r="H24" s="109">
        <v>2644229.85</v>
      </c>
      <c r="I24" s="109">
        <v>1846455.64</v>
      </c>
      <c r="J24" s="109">
        <v>5371791.8199999994</v>
      </c>
      <c r="K24" s="109">
        <v>3714847.71</v>
      </c>
      <c r="L24" s="109">
        <v>2728685.94</v>
      </c>
      <c r="M24" s="109">
        <v>2845984.2800000003</v>
      </c>
      <c r="N24" s="109">
        <v>3464443.5700000003</v>
      </c>
      <c r="O24" s="109">
        <v>2694468.66</v>
      </c>
      <c r="P24" s="135">
        <f>SUM(P25:P33)</f>
        <v>33074058.309999999</v>
      </c>
      <c r="Q24" s="109"/>
      <c r="R24" s="129"/>
    </row>
    <row r="25" spans="1:18" x14ac:dyDescent="0.25">
      <c r="A25" s="104" t="s">
        <v>382</v>
      </c>
      <c r="B25" s="105">
        <v>6203719.0000000009</v>
      </c>
      <c r="C25" s="105">
        <v>6203719.0000000009</v>
      </c>
      <c r="D25" s="119">
        <v>147667.54</v>
      </c>
      <c r="E25" s="119">
        <v>394928.36</v>
      </c>
      <c r="F25" s="119">
        <v>330994.73</v>
      </c>
      <c r="G25" s="119">
        <v>193848.14</v>
      </c>
      <c r="H25" s="119">
        <v>530550.18000000005</v>
      </c>
      <c r="I25" s="119">
        <v>93595.62</v>
      </c>
      <c r="J25" s="119">
        <v>-388914.11</v>
      </c>
      <c r="K25" s="119">
        <v>326829.77</v>
      </c>
      <c r="L25" s="119">
        <v>221730.28</v>
      </c>
      <c r="M25" s="119">
        <v>515644.73</v>
      </c>
      <c r="N25" s="119">
        <v>622049.36</v>
      </c>
      <c r="O25" s="119">
        <v>279774.96999999997</v>
      </c>
      <c r="P25" s="114">
        <f t="shared" si="0"/>
        <v>3268699.5700000003</v>
      </c>
    </row>
    <row r="26" spans="1:18" x14ac:dyDescent="0.25">
      <c r="A26" s="104" t="s">
        <v>383</v>
      </c>
      <c r="B26" s="105">
        <v>1677520.0000000002</v>
      </c>
      <c r="C26" s="105">
        <v>1677520.0000000002</v>
      </c>
      <c r="D26" s="119">
        <v>0</v>
      </c>
      <c r="E26" s="119">
        <v>0</v>
      </c>
      <c r="F26" s="119">
        <v>91999.95</v>
      </c>
      <c r="G26" s="119">
        <v>0</v>
      </c>
      <c r="H26" s="119">
        <v>0</v>
      </c>
      <c r="I26" s="119">
        <v>297891</v>
      </c>
      <c r="J26" s="119">
        <v>0</v>
      </c>
      <c r="K26" s="119">
        <v>2950</v>
      </c>
      <c r="L26" s="119">
        <v>219716</v>
      </c>
      <c r="M26" s="119">
        <v>0</v>
      </c>
      <c r="N26" s="119">
        <v>0</v>
      </c>
      <c r="O26" s="119">
        <v>0</v>
      </c>
      <c r="P26" s="114">
        <f t="shared" si="0"/>
        <v>612556.94999999995</v>
      </c>
    </row>
    <row r="27" spans="1:18" x14ac:dyDescent="0.25">
      <c r="A27" s="104" t="s">
        <v>384</v>
      </c>
      <c r="B27" s="105">
        <v>2951769.5000000005</v>
      </c>
      <c r="C27" s="105">
        <v>2951769.5000000005</v>
      </c>
      <c r="D27" s="119">
        <v>0</v>
      </c>
      <c r="E27" s="119">
        <v>500338.41</v>
      </c>
      <c r="F27" s="119">
        <v>163214</v>
      </c>
      <c r="G27" s="119">
        <v>11100</v>
      </c>
      <c r="H27" s="119">
        <v>527745.87</v>
      </c>
      <c r="I27" s="119">
        <v>-1014198.0700000001</v>
      </c>
      <c r="J27" s="119">
        <v>231374.4</v>
      </c>
      <c r="K27" s="119">
        <v>320675</v>
      </c>
      <c r="L27" s="119">
        <v>311.85000000000002</v>
      </c>
      <c r="M27" s="119">
        <v>130000</v>
      </c>
      <c r="N27" s="119">
        <v>695673.41</v>
      </c>
      <c r="O27" s="119">
        <v>0</v>
      </c>
      <c r="P27" s="114">
        <f t="shared" si="0"/>
        <v>1566234.8699999996</v>
      </c>
    </row>
    <row r="28" spans="1:18" x14ac:dyDescent="0.25">
      <c r="A28" s="104" t="s">
        <v>385</v>
      </c>
      <c r="B28" s="105">
        <v>364403.03999999992</v>
      </c>
      <c r="C28" s="105">
        <v>364403.03999999992</v>
      </c>
      <c r="D28" s="119">
        <v>0</v>
      </c>
      <c r="E28" s="119">
        <v>991.54</v>
      </c>
      <c r="F28" s="119">
        <v>0</v>
      </c>
      <c r="G28" s="119">
        <v>0</v>
      </c>
      <c r="H28" s="118">
        <v>0</v>
      </c>
      <c r="I28" s="118">
        <v>126903.52</v>
      </c>
      <c r="J28" s="118">
        <v>0</v>
      </c>
      <c r="K28" s="118">
        <v>0</v>
      </c>
      <c r="L28" s="118">
        <v>0</v>
      </c>
      <c r="M28" s="118">
        <v>0</v>
      </c>
      <c r="N28" s="118">
        <v>109946.31</v>
      </c>
      <c r="O28" s="118">
        <v>-2.64</v>
      </c>
      <c r="P28" s="105">
        <f t="shared" si="0"/>
        <v>237838.72999999998</v>
      </c>
    </row>
    <row r="29" spans="1:18" x14ac:dyDescent="0.25">
      <c r="A29" s="104" t="s">
        <v>386</v>
      </c>
      <c r="B29" s="105">
        <v>1636000</v>
      </c>
      <c r="C29" s="105">
        <v>1636000</v>
      </c>
      <c r="D29" s="119">
        <v>900</v>
      </c>
      <c r="E29" s="119">
        <v>9000</v>
      </c>
      <c r="F29" s="119">
        <v>950.01</v>
      </c>
      <c r="G29" s="119">
        <v>0</v>
      </c>
      <c r="H29" s="119">
        <v>0</v>
      </c>
      <c r="I29" s="119">
        <v>1416</v>
      </c>
      <c r="J29" s="119">
        <v>11804.38</v>
      </c>
      <c r="K29" s="119">
        <v>826483.8</v>
      </c>
      <c r="L29" s="119">
        <v>0</v>
      </c>
      <c r="M29" s="119">
        <v>3251.92</v>
      </c>
      <c r="N29" s="119">
        <v>870</v>
      </c>
      <c r="O29" s="119">
        <v>178122.56</v>
      </c>
      <c r="P29" s="114">
        <f t="shared" si="0"/>
        <v>1032798.6700000002</v>
      </c>
      <c r="Q29" t="s">
        <v>444</v>
      </c>
    </row>
    <row r="30" spans="1:18" ht="24" customHeight="1" x14ac:dyDescent="0.25">
      <c r="A30" s="104" t="s">
        <v>387</v>
      </c>
      <c r="B30" s="105">
        <v>2341000</v>
      </c>
      <c r="C30" s="105">
        <v>2341000</v>
      </c>
      <c r="D30" s="119">
        <v>12473.470000000001</v>
      </c>
      <c r="E30" s="119">
        <v>184393.94999999998</v>
      </c>
      <c r="F30" s="119">
        <v>0</v>
      </c>
      <c r="G30" s="119">
        <v>17009.760000000002</v>
      </c>
      <c r="H30" s="119">
        <v>237672.69</v>
      </c>
      <c r="I30" s="119">
        <v>107593.94</v>
      </c>
      <c r="J30" s="119">
        <v>1241.99</v>
      </c>
      <c r="K30" s="119">
        <v>47004.6</v>
      </c>
      <c r="L30" s="119">
        <v>219918.19</v>
      </c>
      <c r="M30" s="119">
        <v>78284.3</v>
      </c>
      <c r="N30" s="119">
        <v>16889.29</v>
      </c>
      <c r="O30" s="119">
        <v>0</v>
      </c>
      <c r="P30" s="114">
        <f t="shared" si="0"/>
        <v>922482.18000000017</v>
      </c>
    </row>
    <row r="31" spans="1:18" ht="23.25" customHeight="1" x14ac:dyDescent="0.25">
      <c r="A31" s="104" t="s">
        <v>388</v>
      </c>
      <c r="B31" s="105">
        <v>19251381</v>
      </c>
      <c r="C31" s="105">
        <v>19251381</v>
      </c>
      <c r="D31" s="119">
        <v>948489.47</v>
      </c>
      <c r="E31" s="119">
        <v>917670.98</v>
      </c>
      <c r="F31" s="119">
        <v>1039697.62</v>
      </c>
      <c r="G31" s="119">
        <v>1198325.01</v>
      </c>
      <c r="H31" s="119">
        <v>894538.71</v>
      </c>
      <c r="I31" s="119">
        <v>999092.95</v>
      </c>
      <c r="J31" s="119">
        <v>1016068.93</v>
      </c>
      <c r="K31" s="119">
        <v>1254113.18</v>
      </c>
      <c r="L31" s="119">
        <v>1000839.91</v>
      </c>
      <c r="M31" s="119">
        <v>1114450</v>
      </c>
      <c r="N31" s="119">
        <v>1378695.62</v>
      </c>
      <c r="O31" s="119">
        <v>1130455.54</v>
      </c>
      <c r="P31" s="114">
        <f t="shared" si="0"/>
        <v>12892437.919999998</v>
      </c>
    </row>
    <row r="32" spans="1:18" ht="25.5" x14ac:dyDescent="0.25">
      <c r="A32" s="104" t="s">
        <v>389</v>
      </c>
      <c r="B32" s="114">
        <v>0</v>
      </c>
      <c r="C32" s="114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4">
        <f t="shared" si="0"/>
        <v>0</v>
      </c>
    </row>
    <row r="33" spans="1:17" x14ac:dyDescent="0.25">
      <c r="A33" s="104" t="s">
        <v>390</v>
      </c>
      <c r="B33" s="105">
        <v>23402367.41</v>
      </c>
      <c r="C33" s="105">
        <v>23402367.41</v>
      </c>
      <c r="D33" s="119">
        <v>144987.88</v>
      </c>
      <c r="E33" s="119">
        <v>461734.52999999997</v>
      </c>
      <c r="F33" s="119">
        <v>771292.76</v>
      </c>
      <c r="G33" s="119">
        <v>221142.73</v>
      </c>
      <c r="H33" s="118">
        <v>453722.4</v>
      </c>
      <c r="I33" s="118">
        <v>1234160.68</v>
      </c>
      <c r="J33" s="118">
        <v>4500216.2299999995</v>
      </c>
      <c r="K33" s="118">
        <v>936791.36</v>
      </c>
      <c r="L33" s="118">
        <v>1066169.71</v>
      </c>
      <c r="M33" s="118">
        <v>1004353.33</v>
      </c>
      <c r="N33" s="118">
        <v>640319.57999999996</v>
      </c>
      <c r="O33" s="118">
        <v>1106118.23</v>
      </c>
      <c r="P33" s="114">
        <f t="shared" si="0"/>
        <v>12541009.419999998</v>
      </c>
    </row>
    <row r="34" spans="1:17" x14ac:dyDescent="0.25">
      <c r="A34" s="108" t="s">
        <v>391</v>
      </c>
      <c r="B34" s="109">
        <v>1318535606.306</v>
      </c>
      <c r="C34" s="109">
        <v>1318535606.306</v>
      </c>
      <c r="D34" s="109">
        <v>4167275</v>
      </c>
      <c r="E34" s="109">
        <v>115000</v>
      </c>
      <c r="F34" s="109">
        <v>2625000</v>
      </c>
      <c r="G34" s="109">
        <v>1200915</v>
      </c>
      <c r="H34" s="109">
        <v>1607749.94</v>
      </c>
      <c r="I34" s="109">
        <v>1015000</v>
      </c>
      <c r="J34" s="109">
        <v>605445750</v>
      </c>
      <c r="K34" s="109">
        <v>357568.33</v>
      </c>
      <c r="L34" s="109">
        <v>713702.3</v>
      </c>
      <c r="M34" s="109">
        <v>1367868.58</v>
      </c>
      <c r="N34" s="109">
        <v>2345000</v>
      </c>
      <c r="O34" s="109">
        <v>1142670771.3499999</v>
      </c>
      <c r="P34" s="135">
        <f>SUM(P35:P41)</f>
        <v>1763631600.5</v>
      </c>
    </row>
    <row r="35" spans="1:17" ht="17.25" customHeight="1" x14ac:dyDescent="0.25">
      <c r="A35" s="104" t="s">
        <v>392</v>
      </c>
      <c r="B35" s="114">
        <v>20000000</v>
      </c>
      <c r="C35" s="114">
        <v>20000000</v>
      </c>
      <c r="D35" s="119">
        <v>132000</v>
      </c>
      <c r="E35" s="119">
        <v>115000</v>
      </c>
      <c r="F35" s="119">
        <v>2625000</v>
      </c>
      <c r="G35" s="119">
        <v>1200915</v>
      </c>
      <c r="H35" s="119">
        <v>1607749.94</v>
      </c>
      <c r="I35" s="119">
        <v>1015000</v>
      </c>
      <c r="J35" s="119">
        <v>0</v>
      </c>
      <c r="K35" s="119">
        <v>302500</v>
      </c>
      <c r="L35" s="119">
        <v>344320</v>
      </c>
      <c r="M35" s="119">
        <v>566400</v>
      </c>
      <c r="N35" s="119">
        <v>2345000</v>
      </c>
      <c r="O35" s="119">
        <v>280471.35000000009</v>
      </c>
      <c r="P35" s="114">
        <f t="shared" si="0"/>
        <v>10534356.289999999</v>
      </c>
    </row>
    <row r="36" spans="1:17" ht="23.25" customHeight="1" x14ac:dyDescent="0.25">
      <c r="A36" s="104" t="s">
        <v>393</v>
      </c>
      <c r="B36" s="114">
        <v>0</v>
      </c>
      <c r="C36" s="114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4">
        <f t="shared" si="0"/>
        <v>0</v>
      </c>
    </row>
    <row r="37" spans="1:17" ht="25.5" x14ac:dyDescent="0.25">
      <c r="A37" s="104" t="s">
        <v>394</v>
      </c>
      <c r="B37" s="114">
        <v>0</v>
      </c>
      <c r="C37" s="114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4">
        <f t="shared" si="0"/>
        <v>0</v>
      </c>
    </row>
    <row r="38" spans="1:17" ht="25.5" x14ac:dyDescent="0.25">
      <c r="A38" s="104" t="s">
        <v>395</v>
      </c>
      <c r="B38" s="114">
        <v>0</v>
      </c>
      <c r="C38" s="114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4">
        <f t="shared" si="0"/>
        <v>0</v>
      </c>
    </row>
    <row r="39" spans="1:17" ht="25.5" x14ac:dyDescent="0.25">
      <c r="A39" s="104" t="s">
        <v>396</v>
      </c>
      <c r="B39" s="114">
        <v>0</v>
      </c>
      <c r="C39" s="114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4">
        <f t="shared" si="0"/>
        <v>0</v>
      </c>
    </row>
    <row r="40" spans="1:17" ht="17.25" customHeight="1" x14ac:dyDescent="0.25">
      <c r="A40" s="104" t="s">
        <v>397</v>
      </c>
      <c r="B40" s="114">
        <v>8974556.3060000017</v>
      </c>
      <c r="C40" s="114">
        <v>8974556.3060000017</v>
      </c>
      <c r="D40" s="119">
        <v>4035275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5445750</v>
      </c>
      <c r="K40" s="119">
        <v>55068.33</v>
      </c>
      <c r="L40" s="119">
        <v>38236.54</v>
      </c>
      <c r="M40" s="119">
        <v>801468.58</v>
      </c>
      <c r="N40" s="119">
        <v>0</v>
      </c>
      <c r="O40" s="119">
        <v>0</v>
      </c>
      <c r="P40" s="114">
        <f t="shared" si="0"/>
        <v>10375798.449999999</v>
      </c>
    </row>
    <row r="41" spans="1:17" ht="25.5" x14ac:dyDescent="0.25">
      <c r="A41" s="104" t="s">
        <v>398</v>
      </c>
      <c r="B41" s="114">
        <v>1289561050</v>
      </c>
      <c r="C41" s="114">
        <v>1289561050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600000000</v>
      </c>
      <c r="K41" s="119">
        <v>0</v>
      </c>
      <c r="L41" s="119">
        <v>331145.76</v>
      </c>
      <c r="M41" s="119">
        <v>0</v>
      </c>
      <c r="N41" s="119">
        <v>0</v>
      </c>
      <c r="O41" s="119">
        <v>1142390300</v>
      </c>
      <c r="P41" s="114">
        <f t="shared" si="0"/>
        <v>1742721445.76</v>
      </c>
    </row>
    <row r="42" spans="1:17" s="140" customFormat="1" x14ac:dyDescent="0.25">
      <c r="A42" s="108" t="s">
        <v>399</v>
      </c>
      <c r="B42" s="109">
        <v>228978342.5</v>
      </c>
      <c r="C42" s="109">
        <v>228978342.5</v>
      </c>
      <c r="D42" s="109">
        <v>1100730.8999999999</v>
      </c>
      <c r="E42" s="109">
        <v>391522</v>
      </c>
      <c r="F42" s="109">
        <v>4507786.32</v>
      </c>
      <c r="G42" s="109">
        <v>1386080.9</v>
      </c>
      <c r="H42" s="109">
        <v>4555457.0999999996</v>
      </c>
      <c r="I42" s="109">
        <v>2257417.9699999997</v>
      </c>
      <c r="J42" s="109">
        <v>2278447.41</v>
      </c>
      <c r="K42" s="109">
        <v>1918625.9</v>
      </c>
      <c r="L42" s="109">
        <v>1961905.9</v>
      </c>
      <c r="M42" s="109">
        <v>1883525.9</v>
      </c>
      <c r="N42" s="109">
        <v>4880450.5599999996</v>
      </c>
      <c r="O42" s="109">
        <v>10688775.069999998</v>
      </c>
      <c r="P42" s="135">
        <f>SUM(P43:P49)</f>
        <v>37810725.929999992</v>
      </c>
      <c r="Q42" s="139"/>
    </row>
    <row r="43" spans="1:17" x14ac:dyDescent="0.25">
      <c r="A43" s="104" t="s">
        <v>400</v>
      </c>
      <c r="B43" s="114">
        <v>0</v>
      </c>
      <c r="C43" s="114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4">
        <f t="shared" si="0"/>
        <v>0</v>
      </c>
      <c r="Q43" s="129"/>
    </row>
    <row r="44" spans="1:17" ht="25.5" x14ac:dyDescent="0.25">
      <c r="A44" s="104" t="s">
        <v>401</v>
      </c>
      <c r="B44" s="114">
        <v>0</v>
      </c>
      <c r="C44" s="114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4">
        <f t="shared" si="0"/>
        <v>0</v>
      </c>
    </row>
    <row r="45" spans="1:17" ht="21.75" customHeight="1" x14ac:dyDescent="0.25">
      <c r="A45" s="104" t="s">
        <v>402</v>
      </c>
      <c r="B45" s="114">
        <v>228978342.5</v>
      </c>
      <c r="C45" s="114">
        <v>228978342.5</v>
      </c>
      <c r="D45" s="119">
        <v>1100730.8999999999</v>
      </c>
      <c r="E45" s="119">
        <v>391522</v>
      </c>
      <c r="F45" s="119">
        <v>4507786.32</v>
      </c>
      <c r="G45" s="119">
        <v>1386080.9</v>
      </c>
      <c r="H45" s="119">
        <v>4555457.0999999996</v>
      </c>
      <c r="I45" s="119">
        <v>2257417.9699999997</v>
      </c>
      <c r="J45" s="119">
        <v>2278447.41</v>
      </c>
      <c r="K45" s="119">
        <v>1918625.9</v>
      </c>
      <c r="L45" s="119">
        <v>1961905.9</v>
      </c>
      <c r="M45" s="119">
        <v>1883525.9</v>
      </c>
      <c r="N45" s="119">
        <v>4880450.5599999996</v>
      </c>
      <c r="O45" s="119">
        <v>10688775.069999998</v>
      </c>
      <c r="P45" s="114">
        <f t="shared" si="0"/>
        <v>37810725.929999992</v>
      </c>
    </row>
    <row r="46" spans="1:17" ht="25.5" x14ac:dyDescent="0.25">
      <c r="A46" s="104" t="s">
        <v>403</v>
      </c>
      <c r="B46" s="114">
        <v>0</v>
      </c>
      <c r="C46" s="114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4">
        <f t="shared" si="0"/>
        <v>0</v>
      </c>
    </row>
    <row r="47" spans="1:17" ht="25.5" x14ac:dyDescent="0.25">
      <c r="A47" s="104" t="s">
        <v>404</v>
      </c>
      <c r="B47" s="114">
        <v>0</v>
      </c>
      <c r="C47" s="114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4">
        <f t="shared" ref="P47:P71" si="1">SUM(D47:O47)</f>
        <v>0</v>
      </c>
    </row>
    <row r="48" spans="1:17" x14ac:dyDescent="0.25">
      <c r="A48" s="104" t="s">
        <v>405</v>
      </c>
      <c r="B48" s="114">
        <v>0</v>
      </c>
      <c r="C48" s="114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4">
        <f t="shared" si="1"/>
        <v>0</v>
      </c>
    </row>
    <row r="49" spans="1:17" ht="23.25" customHeight="1" x14ac:dyDescent="0.25">
      <c r="A49" s="104" t="s">
        <v>406</v>
      </c>
      <c r="B49" s="114">
        <v>0</v>
      </c>
      <c r="C49" s="114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4">
        <f t="shared" si="1"/>
        <v>0</v>
      </c>
    </row>
    <row r="50" spans="1:17" s="140" customFormat="1" x14ac:dyDescent="0.25">
      <c r="A50" s="108" t="s">
        <v>407</v>
      </c>
      <c r="B50" s="109">
        <v>157532059.29666668</v>
      </c>
      <c r="C50" s="109">
        <v>157532059.29666668</v>
      </c>
      <c r="D50" s="109">
        <v>11641397.24</v>
      </c>
      <c r="E50" s="109">
        <v>2445397.27</v>
      </c>
      <c r="F50" s="109">
        <v>932049.11</v>
      </c>
      <c r="G50" s="109">
        <v>3506769.7399999998</v>
      </c>
      <c r="H50" s="109">
        <v>2696601.1</v>
      </c>
      <c r="I50" s="109">
        <v>16110016.390000001</v>
      </c>
      <c r="J50" s="109">
        <v>0</v>
      </c>
      <c r="K50" s="109">
        <v>19853.38</v>
      </c>
      <c r="L50" s="109">
        <v>1531610</v>
      </c>
      <c r="M50" s="109">
        <v>1399714.68</v>
      </c>
      <c r="N50" s="109">
        <v>32048144.989999998</v>
      </c>
      <c r="O50" s="109">
        <v>3337830.6</v>
      </c>
      <c r="P50" s="135">
        <f>SUM(P51:P59)</f>
        <v>75669384.500000015</v>
      </c>
      <c r="Q50" s="141"/>
    </row>
    <row r="51" spans="1:17" x14ac:dyDescent="0.25">
      <c r="A51" s="104" t="s">
        <v>408</v>
      </c>
      <c r="B51" s="114">
        <v>61965927.706666678</v>
      </c>
      <c r="C51" s="114">
        <v>61965927.706666678</v>
      </c>
      <c r="D51" s="119">
        <v>11641397.24</v>
      </c>
      <c r="E51" s="119">
        <v>68284.899999999994</v>
      </c>
      <c r="F51" s="119">
        <v>225506.06</v>
      </c>
      <c r="G51" s="119">
        <v>182202.34</v>
      </c>
      <c r="H51" s="119">
        <v>2427061.38</v>
      </c>
      <c r="I51" s="119">
        <v>4157116.85</v>
      </c>
      <c r="J51" s="119">
        <v>0</v>
      </c>
      <c r="K51" s="119">
        <v>19853.38</v>
      </c>
      <c r="L51" s="119">
        <v>1484810</v>
      </c>
      <c r="M51" s="119">
        <v>60640</v>
      </c>
      <c r="N51" s="119">
        <v>0</v>
      </c>
      <c r="O51" s="119">
        <v>2120955.6</v>
      </c>
      <c r="P51" s="114">
        <f t="shared" si="1"/>
        <v>22387827.750000004</v>
      </c>
    </row>
    <row r="52" spans="1:17" ht="19.5" customHeight="1" x14ac:dyDescent="0.25">
      <c r="A52" s="104" t="s">
        <v>409</v>
      </c>
      <c r="B52" s="114">
        <v>3692105.59</v>
      </c>
      <c r="C52" s="114">
        <v>3692105.59</v>
      </c>
      <c r="D52" s="119">
        <v>0</v>
      </c>
      <c r="E52" s="119">
        <v>0</v>
      </c>
      <c r="F52" s="119">
        <v>69933.05</v>
      </c>
      <c r="G52" s="119">
        <v>0</v>
      </c>
      <c r="H52" s="119">
        <v>269539.72000000003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4">
        <f t="shared" si="1"/>
        <v>339472.77</v>
      </c>
    </row>
    <row r="53" spans="1:17" ht="24" customHeight="1" x14ac:dyDescent="0.25">
      <c r="A53" s="104" t="s">
        <v>410</v>
      </c>
      <c r="B53" s="114">
        <v>0</v>
      </c>
      <c r="C53" s="114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4">
        <f t="shared" si="1"/>
        <v>0</v>
      </c>
    </row>
    <row r="54" spans="1:17" ht="22.5" customHeight="1" x14ac:dyDescent="0.25">
      <c r="A54" s="104" t="s">
        <v>411</v>
      </c>
      <c r="B54" s="114">
        <v>52586080</v>
      </c>
      <c r="C54" s="114">
        <v>52586080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119">
        <v>10595200</v>
      </c>
      <c r="J54" s="119">
        <v>0</v>
      </c>
      <c r="K54" s="119">
        <v>0</v>
      </c>
      <c r="L54" s="119">
        <v>0</v>
      </c>
      <c r="M54" s="119">
        <v>0</v>
      </c>
      <c r="N54" s="119">
        <v>31925651.579999998</v>
      </c>
      <c r="O54" s="119">
        <v>0</v>
      </c>
      <c r="P54" s="114">
        <f t="shared" si="1"/>
        <v>42520851.579999998</v>
      </c>
    </row>
    <row r="55" spans="1:17" x14ac:dyDescent="0.25">
      <c r="A55" s="104" t="s">
        <v>412</v>
      </c>
      <c r="B55" s="114">
        <v>29787946</v>
      </c>
      <c r="C55" s="114">
        <v>29787946</v>
      </c>
      <c r="D55" s="119">
        <v>0</v>
      </c>
      <c r="E55" s="119">
        <v>2377112.37</v>
      </c>
      <c r="F55" s="119">
        <v>636610</v>
      </c>
      <c r="G55" s="119">
        <v>3324567.4</v>
      </c>
      <c r="H55" s="119">
        <v>0</v>
      </c>
      <c r="I55" s="119">
        <v>0</v>
      </c>
      <c r="J55" s="119">
        <v>0</v>
      </c>
      <c r="K55" s="119">
        <v>0</v>
      </c>
      <c r="L55" s="119">
        <v>46800</v>
      </c>
      <c r="M55" s="119">
        <v>1339074.68</v>
      </c>
      <c r="N55" s="119">
        <v>122493.41</v>
      </c>
      <c r="O55" s="119">
        <v>1216875</v>
      </c>
      <c r="P55" s="114">
        <f t="shared" si="1"/>
        <v>9063532.8599999994</v>
      </c>
    </row>
    <row r="56" spans="1:17" x14ac:dyDescent="0.25">
      <c r="A56" s="104" t="s">
        <v>413</v>
      </c>
      <c r="B56" s="114">
        <v>9500000</v>
      </c>
      <c r="C56" s="114">
        <v>9500000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119">
        <v>1357699.54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4">
        <f t="shared" si="1"/>
        <v>1357699.54</v>
      </c>
    </row>
    <row r="57" spans="1:17" x14ac:dyDescent="0.25">
      <c r="A57" s="104" t="s">
        <v>414</v>
      </c>
      <c r="B57" s="114">
        <v>0</v>
      </c>
      <c r="C57" s="114">
        <v>0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4">
        <f t="shared" si="1"/>
        <v>0</v>
      </c>
    </row>
    <row r="58" spans="1:17" x14ac:dyDescent="0.25">
      <c r="A58" s="104" t="s">
        <v>415</v>
      </c>
      <c r="B58" s="114">
        <v>0</v>
      </c>
      <c r="C58" s="114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4">
        <f t="shared" si="1"/>
        <v>0</v>
      </c>
    </row>
    <row r="59" spans="1:17" ht="25.5" x14ac:dyDescent="0.25">
      <c r="A59" s="104" t="s">
        <v>416</v>
      </c>
      <c r="B59" s="114">
        <v>0</v>
      </c>
      <c r="C59" s="114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4">
        <f t="shared" si="1"/>
        <v>0</v>
      </c>
    </row>
    <row r="60" spans="1:17" s="140" customFormat="1" x14ac:dyDescent="0.25">
      <c r="A60" s="108" t="s">
        <v>417</v>
      </c>
      <c r="B60" s="135">
        <v>669379393</v>
      </c>
      <c r="C60" s="135">
        <v>669379393</v>
      </c>
      <c r="D60" s="120">
        <v>0</v>
      </c>
      <c r="E60" s="120">
        <v>1137777.22</v>
      </c>
      <c r="F60" s="120">
        <v>0</v>
      </c>
      <c r="G60" s="120">
        <v>1818364.61</v>
      </c>
      <c r="H60" s="120">
        <v>0</v>
      </c>
      <c r="I60" s="120">
        <v>531711.01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35">
        <f>SUM(P61:P64)</f>
        <v>3487852.84</v>
      </c>
      <c r="Q60" s="141"/>
    </row>
    <row r="61" spans="1:17" x14ac:dyDescent="0.25">
      <c r="A61" s="104" t="s">
        <v>418</v>
      </c>
      <c r="B61" s="114">
        <v>664980893</v>
      </c>
      <c r="C61" s="114">
        <v>664980893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4">
        <f t="shared" si="1"/>
        <v>0</v>
      </c>
    </row>
    <row r="62" spans="1:17" x14ac:dyDescent="0.25">
      <c r="A62" s="104" t="s">
        <v>419</v>
      </c>
      <c r="B62" s="114">
        <v>0</v>
      </c>
      <c r="C62" s="114">
        <v>0</v>
      </c>
      <c r="D62" s="118">
        <v>0</v>
      </c>
      <c r="E62" s="118">
        <v>0</v>
      </c>
      <c r="F62" s="118">
        <v>0</v>
      </c>
      <c r="G62" s="118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4">
        <f t="shared" si="1"/>
        <v>0</v>
      </c>
    </row>
    <row r="63" spans="1:17" x14ac:dyDescent="0.25">
      <c r="A63" s="104" t="s">
        <v>420</v>
      </c>
      <c r="B63" s="114">
        <v>4398500</v>
      </c>
      <c r="C63" s="114">
        <v>4398500</v>
      </c>
      <c r="D63" s="119">
        <v>0</v>
      </c>
      <c r="E63" s="119">
        <v>1137777.22</v>
      </c>
      <c r="F63" s="119">
        <v>0</v>
      </c>
      <c r="G63" s="119">
        <v>1818364.61</v>
      </c>
      <c r="H63" s="119">
        <v>0</v>
      </c>
      <c r="I63" s="119">
        <v>531711.01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4">
        <f t="shared" si="1"/>
        <v>3487852.84</v>
      </c>
    </row>
    <row r="64" spans="1:17" ht="25.5" x14ac:dyDescent="0.25">
      <c r="A64" s="104" t="s">
        <v>421</v>
      </c>
      <c r="B64" s="114">
        <v>0</v>
      </c>
      <c r="C64" s="114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4">
        <f t="shared" si="1"/>
        <v>0</v>
      </c>
    </row>
    <row r="65" spans="1:17" s="140" customFormat="1" ht="25.5" x14ac:dyDescent="0.25">
      <c r="A65" s="108" t="s">
        <v>422</v>
      </c>
      <c r="B65" s="120">
        <v>0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  <c r="H65" s="120">
        <v>0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f t="shared" si="1"/>
        <v>0</v>
      </c>
      <c r="Q65" s="141"/>
    </row>
    <row r="66" spans="1:17" x14ac:dyDescent="0.25">
      <c r="A66" s="104" t="s">
        <v>423</v>
      </c>
      <c r="B66" s="114">
        <v>0</v>
      </c>
      <c r="C66" s="114">
        <v>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4">
        <f t="shared" si="1"/>
        <v>0</v>
      </c>
    </row>
    <row r="67" spans="1:17" ht="25.5" x14ac:dyDescent="0.25">
      <c r="A67" s="104" t="s">
        <v>424</v>
      </c>
      <c r="B67" s="114">
        <v>0</v>
      </c>
      <c r="C67" s="114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4">
        <f t="shared" si="1"/>
        <v>0</v>
      </c>
    </row>
    <row r="68" spans="1:17" s="140" customFormat="1" x14ac:dyDescent="0.25">
      <c r="A68" s="108" t="s">
        <v>425</v>
      </c>
      <c r="B68" s="120">
        <v>0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35">
        <f t="shared" si="1"/>
        <v>0</v>
      </c>
      <c r="Q68" s="141"/>
    </row>
    <row r="69" spans="1:17" x14ac:dyDescent="0.25">
      <c r="A69" s="104" t="s">
        <v>426</v>
      </c>
      <c r="B69" s="114">
        <v>0</v>
      </c>
      <c r="C69" s="114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4">
        <f t="shared" si="1"/>
        <v>0</v>
      </c>
    </row>
    <row r="70" spans="1:17" x14ac:dyDescent="0.25">
      <c r="A70" s="104" t="s">
        <v>427</v>
      </c>
      <c r="B70" s="114">
        <v>0</v>
      </c>
      <c r="C70" s="114">
        <v>0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4">
        <f t="shared" si="1"/>
        <v>0</v>
      </c>
    </row>
    <row r="71" spans="1:17" ht="22.5" customHeight="1" x14ac:dyDescent="0.25">
      <c r="A71" s="104" t="s">
        <v>428</v>
      </c>
      <c r="B71" s="114">
        <v>0</v>
      </c>
      <c r="C71" s="114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4">
        <f t="shared" si="1"/>
        <v>0</v>
      </c>
    </row>
    <row r="72" spans="1:17" ht="15.95" customHeight="1" x14ac:dyDescent="0.25">
      <c r="A72" s="111" t="s">
        <v>429</v>
      </c>
      <c r="B72" s="112">
        <f>B50+B42+B34+B24+B14+B8+B60</f>
        <v>4219452477.1931343</v>
      </c>
      <c r="C72" s="112">
        <f>C50+C42+C34+C24+C14+C8+C60</f>
        <v>4219452477.1931343</v>
      </c>
      <c r="D72" s="112">
        <f>D50+D42+D34+D24+D14+D8+D60</f>
        <v>134642854.93000001</v>
      </c>
      <c r="E72" s="112">
        <f>E50+E42+E34+E24+E14+E8+E60</f>
        <v>110636740</v>
      </c>
      <c r="F72" s="112">
        <f>F50+F42+F34+F24+F14+F8+F60</f>
        <v>125240742.06</v>
      </c>
      <c r="G72" s="112">
        <f>G50+G42+G34+G24+G14+G8+G60</f>
        <v>117430710.3</v>
      </c>
      <c r="H72" s="112">
        <f>H50+H42+H34+H24+H14+H8+H60</f>
        <v>127860344.83</v>
      </c>
      <c r="I72" s="112">
        <f>I50+I42+I34+I24+I14+I8+I60</f>
        <v>192847243.79999998</v>
      </c>
      <c r="J72" s="112">
        <f>J50+J42+J34+J24+J14+J8+J60</f>
        <v>737070372.91000009</v>
      </c>
      <c r="K72" s="112">
        <f>K50+K42+K34+K24+K14+K8+K60</f>
        <v>117449869.16</v>
      </c>
      <c r="L72" s="112">
        <f>L50+L42+L34+L24+L14+L8+L60</f>
        <v>133990072.65000001</v>
      </c>
      <c r="M72" s="112">
        <f>M50+M42+M34+M24+M14+M8+M60</f>
        <v>120031876.83000001</v>
      </c>
      <c r="N72" s="112">
        <f>N50+N42+N34+N24+N14+N8+N60</f>
        <v>161193654.30000001</v>
      </c>
      <c r="O72" s="112">
        <f>O50+O42+O34+O24+O14+O8+O60</f>
        <v>1343141682.4300001</v>
      </c>
      <c r="P72" s="112">
        <f>P50+P42+P34+P24+P14+P8+P60</f>
        <v>3421536164.2000003</v>
      </c>
      <c r="Q72" s="91"/>
    </row>
    <row r="73" spans="1:17" x14ac:dyDescent="0.25">
      <c r="A73" s="106" t="s">
        <v>362</v>
      </c>
      <c r="B73" s="110"/>
      <c r="C73" s="110"/>
      <c r="D73" s="110"/>
      <c r="E73" s="132"/>
      <c r="F73" s="133"/>
      <c r="G73" s="133"/>
      <c r="H73" s="121"/>
      <c r="I73" s="121"/>
      <c r="J73" s="121"/>
      <c r="K73" s="121"/>
      <c r="L73" s="121"/>
      <c r="M73" s="121"/>
      <c r="N73" s="121"/>
      <c r="O73" s="121"/>
      <c r="P73" s="121"/>
      <c r="Q73" s="129"/>
    </row>
    <row r="74" spans="1:17" x14ac:dyDescent="0.25">
      <c r="A74" s="108" t="s">
        <v>430</v>
      </c>
      <c r="B74" s="120">
        <f t="shared" ref="B74:N74" si="2">SUM(B75:B76)</f>
        <v>0</v>
      </c>
      <c r="C74" s="120">
        <f t="shared" si="2"/>
        <v>0</v>
      </c>
      <c r="D74" s="120">
        <f t="shared" si="2"/>
        <v>232660122.10000002</v>
      </c>
      <c r="E74" s="120">
        <f t="shared" si="2"/>
        <v>56863145.019999981</v>
      </c>
      <c r="F74" s="120">
        <f t="shared" si="2"/>
        <v>0</v>
      </c>
      <c r="G74" s="120">
        <f t="shared" si="2"/>
        <v>5076182.7399998903</v>
      </c>
      <c r="H74" s="120">
        <f t="shared" si="2"/>
        <v>216398897.4000001</v>
      </c>
      <c r="I74" s="120">
        <f t="shared" si="2"/>
        <v>85676323.810000181</v>
      </c>
      <c r="J74" s="120">
        <f t="shared" si="2"/>
        <v>0</v>
      </c>
      <c r="K74" s="120">
        <f t="shared" si="2"/>
        <v>142931545.42999995</v>
      </c>
      <c r="L74" s="120">
        <f t="shared" si="2"/>
        <v>556980046.38999975</v>
      </c>
      <c r="M74" s="120">
        <f t="shared" si="2"/>
        <v>41234295.729999781</v>
      </c>
      <c r="N74" s="120">
        <f t="shared" si="2"/>
        <v>617515193.26999998</v>
      </c>
      <c r="O74" s="120">
        <v>0</v>
      </c>
      <c r="P74" s="135">
        <f>SUM(D74:O74)</f>
        <v>1955335751.8899996</v>
      </c>
    </row>
    <row r="75" spans="1:17" ht="25.5" x14ac:dyDescent="0.25">
      <c r="A75" s="104" t="s">
        <v>431</v>
      </c>
      <c r="B75" s="119">
        <v>0</v>
      </c>
      <c r="C75" s="119">
        <v>0</v>
      </c>
      <c r="D75" s="119">
        <v>232660122.10000002</v>
      </c>
      <c r="E75" s="119">
        <v>56863145.019999981</v>
      </c>
      <c r="F75" s="119">
        <v>0</v>
      </c>
      <c r="G75" s="119">
        <v>5076182.7399998903</v>
      </c>
      <c r="H75" s="119">
        <v>216398897.4000001</v>
      </c>
      <c r="I75" s="119">
        <v>85676323.810000181</v>
      </c>
      <c r="J75" s="119">
        <v>0</v>
      </c>
      <c r="K75" s="119">
        <v>142931545.42999995</v>
      </c>
      <c r="L75" s="119">
        <v>556980046.38999975</v>
      </c>
      <c r="M75" s="119">
        <v>41234295.729999781</v>
      </c>
      <c r="N75" s="119">
        <v>617515193.26999998</v>
      </c>
      <c r="O75" s="119">
        <v>0</v>
      </c>
      <c r="P75" s="114">
        <f t="shared" ref="P75:P81" si="3">SUM(D75:O75)</f>
        <v>1955335751.8899996</v>
      </c>
    </row>
    <row r="76" spans="1:17" ht="25.5" x14ac:dyDescent="0.25">
      <c r="A76" s="104" t="s">
        <v>432</v>
      </c>
      <c r="B76" s="119">
        <v>0</v>
      </c>
      <c r="C76" s="119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/>
      <c r="N76" s="119"/>
      <c r="O76" s="119">
        <v>0</v>
      </c>
      <c r="P76" s="114">
        <f t="shared" si="3"/>
        <v>0</v>
      </c>
    </row>
    <row r="77" spans="1:17" x14ac:dyDescent="0.25">
      <c r="A77" s="108" t="s">
        <v>433</v>
      </c>
      <c r="B77" s="120">
        <f>SUM(B78:B79)</f>
        <v>0</v>
      </c>
      <c r="C77" s="120">
        <f>SUM(C78:C79)</f>
        <v>0</v>
      </c>
      <c r="D77" s="120">
        <f t="shared" ref="D77:M77" si="4">SUM(D78:D79)</f>
        <v>0</v>
      </c>
      <c r="E77" s="120">
        <f t="shared" si="4"/>
        <v>11734400.13000001</v>
      </c>
      <c r="F77" s="120">
        <f t="shared" si="4"/>
        <v>127150200.55000004</v>
      </c>
      <c r="G77" s="120">
        <f t="shared" si="4"/>
        <v>50248885.660000011</v>
      </c>
      <c r="H77" s="120">
        <f t="shared" si="4"/>
        <v>77948352.149999976</v>
      </c>
      <c r="I77" s="120">
        <f t="shared" si="4"/>
        <v>0</v>
      </c>
      <c r="J77" s="120">
        <f t="shared" si="4"/>
        <v>66908586.5</v>
      </c>
      <c r="K77" s="120">
        <f t="shared" si="4"/>
        <v>0</v>
      </c>
      <c r="L77" s="120">
        <f t="shared" si="4"/>
        <v>0</v>
      </c>
      <c r="M77" s="120">
        <f t="shared" si="4"/>
        <v>7073811.2900000028</v>
      </c>
      <c r="N77" s="120">
        <v>147618324.05999994</v>
      </c>
      <c r="O77" s="307">
        <f>SUM(O78:O79)</f>
        <v>126521870.2</v>
      </c>
      <c r="P77" s="135">
        <f t="shared" si="3"/>
        <v>615204430.54000008</v>
      </c>
    </row>
    <row r="78" spans="1:17" x14ac:dyDescent="0.25">
      <c r="A78" s="104" t="s">
        <v>434</v>
      </c>
      <c r="B78" s="122">
        <v>0</v>
      </c>
      <c r="C78" s="122">
        <v>0</v>
      </c>
      <c r="D78" s="122">
        <v>0</v>
      </c>
      <c r="E78" s="122">
        <v>11734400.13000001</v>
      </c>
      <c r="F78" s="122">
        <v>127150200.55000004</v>
      </c>
      <c r="G78" s="122">
        <v>50248885.660000011</v>
      </c>
      <c r="H78" s="122">
        <v>77948352.149999976</v>
      </c>
      <c r="I78" s="122">
        <v>0</v>
      </c>
      <c r="J78" s="122">
        <v>66908586.5</v>
      </c>
      <c r="K78" s="122">
        <v>0</v>
      </c>
      <c r="L78" s="122">
        <v>0</v>
      </c>
      <c r="M78" s="122">
        <v>7073811.2900000028</v>
      </c>
      <c r="N78" s="122">
        <v>147618324.05999994</v>
      </c>
      <c r="O78" s="122">
        <v>126521870.2</v>
      </c>
      <c r="P78" s="114">
        <f t="shared" si="3"/>
        <v>615204430.54000008</v>
      </c>
    </row>
    <row r="79" spans="1:17" x14ac:dyDescent="0.25">
      <c r="A79" s="104" t="s">
        <v>435</v>
      </c>
      <c r="B79" s="123">
        <v>0</v>
      </c>
      <c r="C79" s="123">
        <v>0</v>
      </c>
      <c r="D79" s="123">
        <v>0</v>
      </c>
      <c r="E79" s="123">
        <v>0</v>
      </c>
      <c r="F79" s="123">
        <v>0</v>
      </c>
      <c r="G79" s="123">
        <v>0</v>
      </c>
      <c r="H79" s="123">
        <v>0</v>
      </c>
      <c r="I79" s="123">
        <v>0</v>
      </c>
      <c r="J79" s="123">
        <v>0</v>
      </c>
      <c r="K79" s="123">
        <v>0</v>
      </c>
      <c r="L79" s="123">
        <v>0</v>
      </c>
      <c r="M79" s="123">
        <v>0</v>
      </c>
      <c r="N79" s="123"/>
      <c r="O79" s="123">
        <v>0</v>
      </c>
      <c r="P79" s="123">
        <f t="shared" si="3"/>
        <v>0</v>
      </c>
    </row>
    <row r="80" spans="1:17" x14ac:dyDescent="0.25">
      <c r="A80" s="108" t="s">
        <v>436</v>
      </c>
      <c r="B80" s="120">
        <f>SUM(B81)</f>
        <v>0</v>
      </c>
      <c r="C80" s="120">
        <f>SUM(C81)</f>
        <v>0</v>
      </c>
      <c r="D80" s="120">
        <v>0</v>
      </c>
      <c r="E80" s="120">
        <v>0</v>
      </c>
      <c r="F80" s="120">
        <v>0</v>
      </c>
      <c r="G80" s="120">
        <v>0</v>
      </c>
      <c r="H80" s="120">
        <v>0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35">
        <f t="shared" si="3"/>
        <v>0</v>
      </c>
    </row>
    <row r="81" spans="1:17" x14ac:dyDescent="0.25">
      <c r="A81" s="104" t="s">
        <v>437</v>
      </c>
      <c r="B81" s="123">
        <v>0</v>
      </c>
      <c r="C81" s="123">
        <v>0</v>
      </c>
      <c r="D81" s="123">
        <v>0</v>
      </c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f t="shared" si="3"/>
        <v>0</v>
      </c>
    </row>
    <row r="82" spans="1:17" ht="15.95" customHeight="1" x14ac:dyDescent="0.25">
      <c r="A82" s="224" t="s">
        <v>363</v>
      </c>
      <c r="B82" s="223">
        <f t="shared" ref="B82:C82" si="5">B74+B77+B80</f>
        <v>0</v>
      </c>
      <c r="C82" s="223">
        <f t="shared" si="5"/>
        <v>0</v>
      </c>
      <c r="D82" s="223">
        <f>D74+D77+D80</f>
        <v>232660122.10000002</v>
      </c>
      <c r="E82" s="223">
        <f>E74+E77+E80</f>
        <v>68597545.149999991</v>
      </c>
      <c r="F82" s="223">
        <f>F74+F77+F80</f>
        <v>127150200.55000004</v>
      </c>
      <c r="G82" s="223">
        <f t="shared" ref="G82:O82" si="6">G74+G77+G80</f>
        <v>55325068.399999902</v>
      </c>
      <c r="H82" s="223">
        <f t="shared" si="6"/>
        <v>294347249.55000007</v>
      </c>
      <c r="I82" s="223">
        <f t="shared" si="6"/>
        <v>85676323.810000181</v>
      </c>
      <c r="J82" s="223">
        <f t="shared" si="6"/>
        <v>66908586.5</v>
      </c>
      <c r="K82" s="223">
        <f t="shared" ref="K82:L82" si="7">K74+K77+K80</f>
        <v>142931545.42999995</v>
      </c>
      <c r="L82" s="223">
        <f t="shared" si="7"/>
        <v>556980046.38999975</v>
      </c>
      <c r="M82" s="223">
        <f t="shared" si="6"/>
        <v>48308107.019999787</v>
      </c>
      <c r="N82" s="223">
        <f>N74+N77+N80</f>
        <v>765133517.32999992</v>
      </c>
      <c r="O82" s="223">
        <f t="shared" si="6"/>
        <v>126521870.2</v>
      </c>
      <c r="P82" s="223">
        <f>P74+P77+P80</f>
        <v>2570540182.4299998</v>
      </c>
      <c r="Q82" s="91"/>
    </row>
    <row r="83" spans="1:17" ht="10.5" customHeight="1" x14ac:dyDescent="0.25">
      <c r="A83" s="113"/>
      <c r="B83" s="114"/>
      <c r="C83" s="114"/>
      <c r="D83" s="114"/>
      <c r="E83" s="122"/>
      <c r="H83" s="114"/>
      <c r="I83" s="114"/>
      <c r="J83" s="114"/>
      <c r="K83" s="114"/>
      <c r="L83" s="114"/>
      <c r="M83" s="114"/>
      <c r="N83" s="114"/>
      <c r="O83" s="114"/>
    </row>
    <row r="84" spans="1:17" ht="15.95" customHeight="1" x14ac:dyDescent="0.25">
      <c r="A84" s="115" t="s">
        <v>438</v>
      </c>
      <c r="B84" s="235">
        <f t="shared" ref="B84:C84" si="8">B82+B72</f>
        <v>4219452477.1931343</v>
      </c>
      <c r="C84" s="116">
        <f t="shared" si="8"/>
        <v>4219452477.1931343</v>
      </c>
      <c r="D84" s="116">
        <f>D82+D72</f>
        <v>367302977.03000003</v>
      </c>
      <c r="E84" s="116">
        <f t="shared" ref="E84:P84" si="9">E82+E72</f>
        <v>179234285.14999998</v>
      </c>
      <c r="F84" s="116">
        <f t="shared" si="9"/>
        <v>252390942.61000004</v>
      </c>
      <c r="G84" s="116">
        <f t="shared" si="9"/>
        <v>172755778.6999999</v>
      </c>
      <c r="H84" s="116">
        <f t="shared" si="9"/>
        <v>422207594.38000005</v>
      </c>
      <c r="I84" s="116">
        <f t="shared" si="9"/>
        <v>278523567.61000013</v>
      </c>
      <c r="J84" s="116">
        <f t="shared" si="9"/>
        <v>803978959.41000009</v>
      </c>
      <c r="K84" s="116">
        <f t="shared" ref="K84:L84" si="10">K82+K72</f>
        <v>260381414.58999994</v>
      </c>
      <c r="L84" s="116">
        <f t="shared" si="10"/>
        <v>690970119.03999972</v>
      </c>
      <c r="M84" s="116">
        <f t="shared" si="9"/>
        <v>168339983.84999979</v>
      </c>
      <c r="N84" s="116">
        <f t="shared" si="9"/>
        <v>926327171.62999988</v>
      </c>
      <c r="O84" s="116">
        <f t="shared" si="9"/>
        <v>1469663552.6300001</v>
      </c>
      <c r="P84" s="116">
        <f t="shared" si="9"/>
        <v>5992076346.6300001</v>
      </c>
    </row>
    <row r="85" spans="1:17" x14ac:dyDescent="0.25">
      <c r="A85" s="124"/>
      <c r="B85" s="124"/>
      <c r="C85" s="124"/>
      <c r="D85" s="114"/>
      <c r="E85" s="114"/>
      <c r="F85" s="114"/>
      <c r="I85" s="142"/>
      <c r="J85" s="124"/>
      <c r="K85" s="124"/>
      <c r="L85" s="124"/>
      <c r="M85" s="124"/>
      <c r="N85" s="124"/>
      <c r="O85" s="124"/>
    </row>
    <row r="86" spans="1:17" s="150" customFormat="1" ht="12.75" x14ac:dyDescent="0.2">
      <c r="A86" s="150" t="s">
        <v>631</v>
      </c>
      <c r="B86" s="124"/>
      <c r="C86" s="124"/>
      <c r="D86" s="114"/>
      <c r="E86" s="114"/>
      <c r="F86" s="114"/>
      <c r="G86" s="114"/>
      <c r="H86" s="234"/>
      <c r="I86" s="142"/>
      <c r="J86" s="124"/>
      <c r="K86" s="124"/>
      <c r="L86" s="124"/>
      <c r="M86" s="124"/>
      <c r="N86" s="124"/>
      <c r="O86" s="124"/>
      <c r="P86" s="113"/>
    </row>
    <row r="87" spans="1:17" s="150" customFormat="1" ht="12.75" x14ac:dyDescent="0.2">
      <c r="A87" s="150" t="s">
        <v>632</v>
      </c>
      <c r="B87" s="124"/>
      <c r="C87" s="124"/>
      <c r="D87" s="114"/>
      <c r="E87" s="114"/>
      <c r="F87" s="114"/>
      <c r="G87" s="114"/>
      <c r="H87" s="234"/>
      <c r="I87" s="142"/>
      <c r="J87" s="124"/>
      <c r="K87" s="124"/>
      <c r="L87" s="124"/>
      <c r="M87" s="124"/>
      <c r="N87" s="124"/>
      <c r="O87" s="124"/>
      <c r="P87" s="113"/>
    </row>
    <row r="88" spans="1:17" s="150" customFormat="1" ht="15" customHeight="1" x14ac:dyDescent="0.2">
      <c r="A88" s="346" t="s">
        <v>641</v>
      </c>
      <c r="B88" s="346"/>
      <c r="C88" s="346"/>
      <c r="D88" s="346"/>
      <c r="E88" s="346"/>
      <c r="F88" s="346"/>
      <c r="G88" s="346"/>
      <c r="H88" s="346"/>
      <c r="I88" s="346"/>
      <c r="J88" s="346"/>
      <c r="K88" s="346"/>
      <c r="L88" s="346"/>
      <c r="M88" s="346"/>
      <c r="N88" s="346"/>
      <c r="O88" s="346"/>
      <c r="P88" s="346"/>
    </row>
    <row r="89" spans="1:17" x14ac:dyDescent="0.25">
      <c r="A89" s="124"/>
      <c r="B89" s="124"/>
      <c r="C89" s="124"/>
      <c r="D89" s="114"/>
      <c r="E89" s="114"/>
      <c r="F89" s="114"/>
      <c r="I89" s="142"/>
      <c r="J89" s="124"/>
      <c r="K89" s="124"/>
      <c r="L89" s="124"/>
      <c r="M89" s="124"/>
      <c r="N89" s="124"/>
      <c r="O89" s="124"/>
    </row>
    <row r="90" spans="1:17" x14ac:dyDescent="0.25">
      <c r="A90" s="292" t="s">
        <v>665</v>
      </c>
      <c r="B90" s="126"/>
      <c r="C90" s="126"/>
      <c r="D90" s="125"/>
      <c r="E90" s="114"/>
      <c r="F90" s="114"/>
      <c r="I90" s="142"/>
      <c r="J90" s="124"/>
      <c r="K90" s="124"/>
      <c r="L90" s="124"/>
      <c r="M90" s="124"/>
      <c r="N90" s="185"/>
      <c r="O90" s="143"/>
      <c r="P90" s="144"/>
    </row>
    <row r="91" spans="1:17" x14ac:dyDescent="0.25">
      <c r="A91" s="293" t="s">
        <v>439</v>
      </c>
      <c r="B91" s="127"/>
      <c r="C91" s="127"/>
      <c r="D91" s="125"/>
      <c r="E91" s="114"/>
      <c r="F91" s="114"/>
      <c r="J91" s="124"/>
      <c r="K91" s="124"/>
      <c r="L91" s="124"/>
      <c r="M91" s="124"/>
      <c r="N91" s="344" t="s">
        <v>445</v>
      </c>
      <c r="O91" s="344"/>
      <c r="P91" s="344"/>
    </row>
    <row r="92" spans="1:17" x14ac:dyDescent="0.25">
      <c r="A92" s="124" t="s">
        <v>507</v>
      </c>
      <c r="B92" s="126"/>
      <c r="C92" s="128"/>
      <c r="D92" s="125"/>
      <c r="E92" s="114"/>
      <c r="F92" s="114"/>
      <c r="G92" s="227"/>
      <c r="J92" s="124"/>
      <c r="L92" s="124"/>
      <c r="M92" s="124"/>
      <c r="N92" s="345" t="s">
        <v>440</v>
      </c>
      <c r="O92" s="345"/>
      <c r="P92" s="345"/>
    </row>
    <row r="93" spans="1:17" x14ac:dyDescent="0.25">
      <c r="A93" s="245">
        <v>45314</v>
      </c>
      <c r="B93" s="130"/>
      <c r="C93" s="130"/>
      <c r="E93" s="114"/>
      <c r="F93" s="114"/>
    </row>
    <row r="94" spans="1:17" x14ac:dyDescent="0.25">
      <c r="E94" s="114"/>
      <c r="F94" s="114"/>
    </row>
    <row r="95" spans="1:17" x14ac:dyDescent="0.25"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17"/>
      <c r="N95" s="117"/>
      <c r="O95" s="117"/>
      <c r="P95" s="117"/>
    </row>
  </sheetData>
  <mergeCells count="11">
    <mergeCell ref="N91:P91"/>
    <mergeCell ref="N92:P92"/>
    <mergeCell ref="A88:P88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19685039370078741" bottom="0.59055118110236227" header="0.31496062992125984" footer="0.19685039370078741"/>
  <pageSetup scale="56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278"/>
  <sheetViews>
    <sheetView topLeftCell="A256" zoomScaleNormal="100" workbookViewId="0">
      <selection activeCell="H272" sqref="H272"/>
    </sheetView>
  </sheetViews>
  <sheetFormatPr baseColWidth="10" defaultRowHeight="15" x14ac:dyDescent="0.25"/>
  <cols>
    <col min="1" max="1" width="11.28515625" customWidth="1"/>
    <col min="2" max="2" width="35.7109375" customWidth="1"/>
    <col min="3" max="5" width="13.5703125" bestFit="1" customWidth="1"/>
    <col min="6" max="6" width="11.5703125" customWidth="1"/>
    <col min="7" max="7" width="9.28515625" customWidth="1"/>
    <col min="8" max="8" width="15.140625" customWidth="1"/>
    <col min="9" max="9" width="15.7109375" customWidth="1"/>
    <col min="10" max="10" width="12.7109375" customWidth="1"/>
    <col min="11" max="11" width="11.28515625" customWidth="1"/>
  </cols>
  <sheetData>
    <row r="1" spans="1:81" x14ac:dyDescent="0.25">
      <c r="A1" s="355" t="s">
        <v>303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</row>
    <row r="2" spans="1:81" x14ac:dyDescent="0.25">
      <c r="A2" s="355" t="s">
        <v>304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</row>
    <row r="3" spans="1:81" x14ac:dyDescent="0.25">
      <c r="A3" s="355" t="s">
        <v>305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</row>
    <row r="4" spans="1:81" x14ac:dyDescent="0.25">
      <c r="A4" s="355" t="s">
        <v>306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</row>
    <row r="5" spans="1:81" x14ac:dyDescent="0.25">
      <c r="A5" s="355" t="s">
        <v>681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</row>
    <row r="6" spans="1:81" ht="15.75" thickBot="1" x14ac:dyDescent="0.3">
      <c r="C6" s="222"/>
      <c r="D6" s="222"/>
      <c r="E6" s="222"/>
      <c r="F6" s="222"/>
      <c r="G6" s="222"/>
      <c r="H6" s="222"/>
      <c r="I6" s="222"/>
      <c r="J6" s="222"/>
      <c r="K6" s="222"/>
    </row>
    <row r="7" spans="1:81" x14ac:dyDescent="0.25">
      <c r="A7" s="358" t="s">
        <v>0</v>
      </c>
      <c r="B7" s="358" t="s">
        <v>1</v>
      </c>
      <c r="C7" s="213" t="s">
        <v>2</v>
      </c>
      <c r="D7" s="213" t="s">
        <v>3</v>
      </c>
      <c r="E7" s="214" t="s">
        <v>4</v>
      </c>
      <c r="F7" s="356" t="s">
        <v>565</v>
      </c>
      <c r="G7" s="360" t="s">
        <v>566</v>
      </c>
      <c r="H7" s="213" t="s">
        <v>2</v>
      </c>
      <c r="I7" s="213" t="s">
        <v>3</v>
      </c>
      <c r="J7" s="214" t="s">
        <v>4</v>
      </c>
      <c r="K7" s="356" t="s">
        <v>5</v>
      </c>
      <c r="L7" s="353" t="s">
        <v>544</v>
      </c>
    </row>
    <row r="8" spans="1:81" ht="15.75" thickBot="1" x14ac:dyDescent="0.3">
      <c r="A8" s="359"/>
      <c r="B8" s="359"/>
      <c r="C8" s="309" t="s">
        <v>515</v>
      </c>
      <c r="D8" s="306" t="s">
        <v>515</v>
      </c>
      <c r="E8" s="306" t="s">
        <v>515</v>
      </c>
      <c r="F8" s="357"/>
      <c r="G8" s="361"/>
      <c r="H8" s="309" t="s">
        <v>682</v>
      </c>
      <c r="I8" s="309" t="s">
        <v>682</v>
      </c>
      <c r="J8" s="309" t="s">
        <v>682</v>
      </c>
      <c r="K8" s="357"/>
      <c r="L8" s="354"/>
    </row>
    <row r="9" spans="1:81" x14ac:dyDescent="0.25">
      <c r="A9" s="294" t="s">
        <v>615</v>
      </c>
      <c r="B9" s="295"/>
      <c r="C9" s="296"/>
      <c r="D9" s="297"/>
      <c r="E9" s="298"/>
      <c r="F9" s="298"/>
      <c r="G9" s="298"/>
      <c r="H9" s="298"/>
      <c r="I9" s="298"/>
      <c r="J9" s="298"/>
      <c r="K9" s="298"/>
      <c r="L9" s="299"/>
    </row>
    <row r="10" spans="1:81" x14ac:dyDescent="0.25">
      <c r="A10" s="1"/>
      <c r="B10" s="2" t="s">
        <v>6</v>
      </c>
      <c r="C10" s="3">
        <v>154303031.25</v>
      </c>
      <c r="D10" s="3">
        <v>154333031.25</v>
      </c>
      <c r="E10" s="4">
        <v>156705072.42455834</v>
      </c>
      <c r="F10" s="5">
        <v>-2402041.1745583415</v>
      </c>
      <c r="G10" s="147">
        <v>0.98467157994700683</v>
      </c>
      <c r="H10" s="5">
        <v>2148867288.3699999</v>
      </c>
      <c r="I10" s="5">
        <v>2148867288.3699999</v>
      </c>
      <c r="J10" s="4">
        <v>2037128759.5032792</v>
      </c>
      <c r="K10" s="5">
        <v>111738528.86672068</v>
      </c>
      <c r="L10" s="147">
        <v>1.054850989828432</v>
      </c>
    </row>
    <row r="11" spans="1:81" x14ac:dyDescent="0.25">
      <c r="A11" s="308" t="s">
        <v>7</v>
      </c>
      <c r="B11" s="229" t="s">
        <v>8</v>
      </c>
      <c r="C11" s="310">
        <v>153457587.19999999</v>
      </c>
      <c r="D11" s="310">
        <v>153457587.19999999</v>
      </c>
      <c r="E11" s="311">
        <v>150705072.42455834</v>
      </c>
      <c r="F11" s="312">
        <v>2752514.7754416466</v>
      </c>
      <c r="G11" s="255">
        <v>1.0182642477201258</v>
      </c>
      <c r="H11" s="313">
        <v>1829365445.8199999</v>
      </c>
      <c r="I11" s="312">
        <v>1829365445.8199999</v>
      </c>
      <c r="J11" s="311">
        <v>1793115513.3532791</v>
      </c>
      <c r="K11" s="312">
        <v>36249932.466720819</v>
      </c>
      <c r="L11" s="255">
        <v>1.0202161724645002</v>
      </c>
    </row>
    <row r="12" spans="1:81" x14ac:dyDescent="0.25">
      <c r="A12" s="11" t="s">
        <v>9</v>
      </c>
      <c r="B12" s="6" t="s">
        <v>10</v>
      </c>
      <c r="C12" s="8">
        <v>845444.05</v>
      </c>
      <c r="D12" s="8">
        <v>875444.05</v>
      </c>
      <c r="E12" s="9">
        <v>6000000</v>
      </c>
      <c r="F12" s="10">
        <v>-5154555.95</v>
      </c>
      <c r="G12" s="148">
        <v>0.14090734166666669</v>
      </c>
      <c r="H12" s="10">
        <v>319501842.55000001</v>
      </c>
      <c r="I12" s="10">
        <v>319501842.55000001</v>
      </c>
      <c r="J12" s="9">
        <v>244013246.15000001</v>
      </c>
      <c r="K12" s="10">
        <v>75488596.400000006</v>
      </c>
      <c r="L12" s="148">
        <v>1.3093626989151057</v>
      </c>
    </row>
    <row r="13" spans="1:81" x14ac:dyDescent="0.25">
      <c r="A13" s="11"/>
      <c r="B13" s="12"/>
      <c r="C13" s="7"/>
      <c r="D13" s="7"/>
      <c r="E13" s="13"/>
      <c r="F13" s="5"/>
      <c r="G13" s="147"/>
      <c r="H13" s="10"/>
      <c r="I13" s="10"/>
      <c r="J13" s="13"/>
      <c r="K13" s="5"/>
      <c r="L13" s="147"/>
    </row>
    <row r="14" spans="1:81" x14ac:dyDescent="0.25">
      <c r="A14" s="14"/>
      <c r="B14" s="2" t="s">
        <v>11</v>
      </c>
      <c r="C14" s="3">
        <v>13041563.24</v>
      </c>
      <c r="D14" s="3">
        <v>13041563.24</v>
      </c>
      <c r="E14" s="4">
        <v>3492222.3899999997</v>
      </c>
      <c r="F14" s="5">
        <v>9549340.8500000015</v>
      </c>
      <c r="G14" s="147">
        <v>3.7344595456877538</v>
      </c>
      <c r="H14" s="5">
        <v>114179563.83999999</v>
      </c>
      <c r="I14" s="5">
        <v>114179563.83999999</v>
      </c>
      <c r="J14" s="4">
        <v>41906668.037142865</v>
      </c>
      <c r="K14" s="5">
        <v>72272895.802857131</v>
      </c>
      <c r="L14" s="147">
        <v>2.7246156563628481</v>
      </c>
    </row>
    <row r="15" spans="1:81" x14ac:dyDescent="0.25">
      <c r="A15" s="1" t="s">
        <v>12</v>
      </c>
      <c r="B15" s="15" t="s">
        <v>13</v>
      </c>
      <c r="C15" s="8">
        <v>8973276.0500000007</v>
      </c>
      <c r="D15" s="8">
        <v>8973276.0500000007</v>
      </c>
      <c r="E15" s="9">
        <v>2150729.7428571428</v>
      </c>
      <c r="F15" s="10">
        <v>6822546.3071428575</v>
      </c>
      <c r="G15" s="149">
        <v>4.1722006587770659</v>
      </c>
      <c r="H15" s="10">
        <v>83787729.209999993</v>
      </c>
      <c r="I15" s="10">
        <v>83787729.209999993</v>
      </c>
      <c r="J15" s="9">
        <v>25808756.914285716</v>
      </c>
      <c r="K15" s="10">
        <v>57978972.295714274</v>
      </c>
      <c r="L15" s="149">
        <v>3.2464844970360289</v>
      </c>
    </row>
    <row r="16" spans="1:81" x14ac:dyDescent="0.25">
      <c r="A16" s="1" t="s">
        <v>14</v>
      </c>
      <c r="B16" s="15" t="s">
        <v>15</v>
      </c>
      <c r="C16" s="8">
        <v>4068287.19</v>
      </c>
      <c r="D16" s="8">
        <v>4068287.19</v>
      </c>
      <c r="E16" s="9">
        <v>1341492.6471428571</v>
      </c>
      <c r="F16" s="10">
        <v>2726794.5428571431</v>
      </c>
      <c r="G16" s="148">
        <v>3.0326570918332907</v>
      </c>
      <c r="H16" s="10">
        <v>30391834.629999999</v>
      </c>
      <c r="I16" s="10">
        <v>30391834.629999999</v>
      </c>
      <c r="J16" s="9">
        <v>16097911.122857144</v>
      </c>
      <c r="K16" s="10">
        <v>14293923.507142855</v>
      </c>
      <c r="L16" s="148">
        <v>1.8879365402165229</v>
      </c>
    </row>
    <row r="17" spans="1:12" x14ac:dyDescent="0.25">
      <c r="A17" s="1"/>
      <c r="B17" s="157"/>
      <c r="C17" s="7"/>
      <c r="D17" s="7"/>
      <c r="E17" s="13"/>
      <c r="F17" s="5"/>
      <c r="G17" s="147"/>
      <c r="H17" s="10"/>
      <c r="I17" s="10"/>
      <c r="J17" s="13"/>
      <c r="K17" s="5"/>
      <c r="L17" s="147"/>
    </row>
    <row r="18" spans="1:12" x14ac:dyDescent="0.25">
      <c r="A18" s="16"/>
      <c r="B18" s="2" t="s">
        <v>519</v>
      </c>
      <c r="C18" s="3">
        <v>0</v>
      </c>
      <c r="D18" s="3">
        <v>0</v>
      </c>
      <c r="E18" s="4">
        <v>80000</v>
      </c>
      <c r="F18" s="5">
        <v>-80000</v>
      </c>
      <c r="G18" s="147">
        <v>0</v>
      </c>
      <c r="H18" s="5">
        <v>0</v>
      </c>
      <c r="I18" s="5">
        <v>0</v>
      </c>
      <c r="J18" s="4">
        <v>640000</v>
      </c>
      <c r="K18" s="5">
        <v>-640000</v>
      </c>
      <c r="L18" s="147">
        <v>0</v>
      </c>
    </row>
    <row r="19" spans="1:12" x14ac:dyDescent="0.25">
      <c r="A19" s="11" t="s">
        <v>545</v>
      </c>
      <c r="B19" s="6" t="s">
        <v>546</v>
      </c>
      <c r="C19" s="8">
        <v>0</v>
      </c>
      <c r="D19" s="8">
        <v>0</v>
      </c>
      <c r="E19" s="9">
        <v>80000</v>
      </c>
      <c r="F19" s="10">
        <v>-80000</v>
      </c>
      <c r="G19" s="148">
        <v>0</v>
      </c>
      <c r="H19" s="10">
        <v>0</v>
      </c>
      <c r="I19" s="10">
        <v>0</v>
      </c>
      <c r="J19" s="9">
        <v>640000</v>
      </c>
      <c r="K19" s="10">
        <v>-640000</v>
      </c>
      <c r="L19" s="148">
        <v>0</v>
      </c>
    </row>
    <row r="20" spans="1:12" x14ac:dyDescent="0.25">
      <c r="A20" s="17"/>
      <c r="B20" s="228"/>
      <c r="C20" s="7"/>
      <c r="D20" s="7"/>
      <c r="E20" s="19"/>
      <c r="F20" s="5"/>
      <c r="G20" s="147"/>
      <c r="H20" s="10"/>
      <c r="I20" s="10"/>
      <c r="J20" s="19"/>
      <c r="K20" s="5"/>
      <c r="L20" s="147"/>
    </row>
    <row r="21" spans="1:12" x14ac:dyDescent="0.25">
      <c r="A21" s="1"/>
      <c r="B21" s="2" t="s">
        <v>17</v>
      </c>
      <c r="C21" s="3">
        <v>300292732.34000003</v>
      </c>
      <c r="D21" s="3">
        <v>300292732.34000003</v>
      </c>
      <c r="E21" s="5">
        <v>343526633.33333331</v>
      </c>
      <c r="F21" s="5">
        <v>-43233900.99333328</v>
      </c>
      <c r="G21" s="147">
        <v>0.87414687305661609</v>
      </c>
      <c r="H21" s="5">
        <v>1666950643.1199999</v>
      </c>
      <c r="I21" s="5">
        <v>1666950643.1199999</v>
      </c>
      <c r="J21" s="5">
        <v>2139777050</v>
      </c>
      <c r="K21" s="5">
        <v>-472826406.88000011</v>
      </c>
      <c r="L21" s="147">
        <v>0.77903005975318773</v>
      </c>
    </row>
    <row r="22" spans="1:12" x14ac:dyDescent="0.25">
      <c r="A22" s="17" t="s">
        <v>18</v>
      </c>
      <c r="B22" s="6" t="s">
        <v>19</v>
      </c>
      <c r="C22" s="8">
        <v>-64070.89</v>
      </c>
      <c r="D22" s="8">
        <v>-64070.89</v>
      </c>
      <c r="E22" s="9">
        <v>0</v>
      </c>
      <c r="F22" s="10">
        <v>-64070.89</v>
      </c>
      <c r="G22" s="149" t="s">
        <v>16</v>
      </c>
      <c r="H22" s="10">
        <v>902322.68</v>
      </c>
      <c r="I22" s="10">
        <v>902322.68</v>
      </c>
      <c r="J22" s="9">
        <v>0</v>
      </c>
      <c r="K22" s="10">
        <v>902322.68</v>
      </c>
      <c r="L22" s="149" t="s">
        <v>16</v>
      </c>
    </row>
    <row r="23" spans="1:12" ht="24.75" x14ac:dyDescent="0.25">
      <c r="A23" s="17" t="s">
        <v>20</v>
      </c>
      <c r="B23" s="204" t="s">
        <v>21</v>
      </c>
      <c r="C23" s="8">
        <v>2817142.05</v>
      </c>
      <c r="D23" s="8">
        <v>2817142.05</v>
      </c>
      <c r="E23" s="9">
        <v>1170000</v>
      </c>
      <c r="F23" s="10">
        <v>1647142.0499999998</v>
      </c>
      <c r="G23" s="148">
        <v>2.4078137179487178</v>
      </c>
      <c r="H23" s="10">
        <v>33355692.209999997</v>
      </c>
      <c r="I23" s="10">
        <v>33355692.209999997</v>
      </c>
      <c r="J23" s="9">
        <v>12436000</v>
      </c>
      <c r="K23" s="10">
        <v>20919692.209999997</v>
      </c>
      <c r="L23" s="148">
        <v>2.682188180283049</v>
      </c>
    </row>
    <row r="24" spans="1:12" x14ac:dyDescent="0.25">
      <c r="A24" s="17" t="s">
        <v>22</v>
      </c>
      <c r="B24" s="6" t="s">
        <v>23</v>
      </c>
      <c r="C24" s="8">
        <v>0</v>
      </c>
      <c r="D24" s="8">
        <v>0</v>
      </c>
      <c r="E24" s="9">
        <v>0</v>
      </c>
      <c r="F24" s="10">
        <v>0</v>
      </c>
      <c r="G24" s="148" t="s">
        <v>16</v>
      </c>
      <c r="H24" s="10">
        <v>50590.3</v>
      </c>
      <c r="I24" s="10">
        <v>50590.3</v>
      </c>
      <c r="J24" s="9">
        <v>0</v>
      </c>
      <c r="K24" s="10">
        <v>50590.3</v>
      </c>
      <c r="L24" s="148" t="s">
        <v>16</v>
      </c>
    </row>
    <row r="25" spans="1:12" x14ac:dyDescent="0.25">
      <c r="A25" s="17" t="s">
        <v>24</v>
      </c>
      <c r="B25" s="6" t="s">
        <v>25</v>
      </c>
      <c r="C25" s="8">
        <v>294144550</v>
      </c>
      <c r="D25" s="8">
        <v>294144550</v>
      </c>
      <c r="E25" s="9">
        <v>0</v>
      </c>
      <c r="F25" s="10">
        <v>294144550</v>
      </c>
      <c r="G25" s="148" t="s">
        <v>16</v>
      </c>
      <c r="H25" s="10">
        <v>1108203813.7</v>
      </c>
      <c r="I25" s="10">
        <v>1108203813.7</v>
      </c>
      <c r="J25" s="9">
        <v>74992500</v>
      </c>
      <c r="K25" s="10">
        <v>1033211313.7</v>
      </c>
      <c r="L25" s="148">
        <v>14.777528602193554</v>
      </c>
    </row>
    <row r="26" spans="1:12" ht="24.75" x14ac:dyDescent="0.25">
      <c r="A26" s="17" t="s">
        <v>26</v>
      </c>
      <c r="B26" s="6" t="s">
        <v>520</v>
      </c>
      <c r="C26" s="8">
        <v>679500</v>
      </c>
      <c r="D26" s="8">
        <v>679500</v>
      </c>
      <c r="E26" s="9">
        <v>830000</v>
      </c>
      <c r="F26" s="10">
        <v>-150500</v>
      </c>
      <c r="G26" s="148">
        <v>0.81867469879518073</v>
      </c>
      <c r="H26" s="10">
        <v>8188049</v>
      </c>
      <c r="I26" s="10">
        <v>8188049</v>
      </c>
      <c r="J26" s="9">
        <v>8480000</v>
      </c>
      <c r="K26" s="10">
        <v>-291951</v>
      </c>
      <c r="L26" s="148">
        <v>0.9655718160377359</v>
      </c>
    </row>
    <row r="27" spans="1:12" x14ac:dyDescent="0.25">
      <c r="A27" s="17" t="s">
        <v>648</v>
      </c>
      <c r="B27" s="6" t="s">
        <v>649</v>
      </c>
      <c r="C27" s="8">
        <v>0</v>
      </c>
      <c r="D27" s="8">
        <v>0</v>
      </c>
      <c r="E27" s="9">
        <v>0</v>
      </c>
      <c r="F27" s="10">
        <v>0</v>
      </c>
      <c r="G27" s="148" t="s">
        <v>16</v>
      </c>
      <c r="H27" s="10">
        <v>0</v>
      </c>
      <c r="I27" s="10">
        <v>0</v>
      </c>
      <c r="J27" s="9">
        <v>0</v>
      </c>
      <c r="K27" s="10">
        <v>0</v>
      </c>
      <c r="L27" s="148" t="s">
        <v>16</v>
      </c>
    </row>
    <row r="28" spans="1:12" ht="24.75" x14ac:dyDescent="0.25">
      <c r="A28" s="17" t="s">
        <v>650</v>
      </c>
      <c r="B28" s="6" t="s">
        <v>651</v>
      </c>
      <c r="C28" s="8">
        <v>0</v>
      </c>
      <c r="D28" s="8">
        <v>0</v>
      </c>
      <c r="E28" s="9">
        <v>307068300</v>
      </c>
      <c r="F28" s="10">
        <v>-307068300</v>
      </c>
      <c r="G28" s="148">
        <v>0</v>
      </c>
      <c r="H28" s="10">
        <v>511650000</v>
      </c>
      <c r="I28" s="10">
        <v>511650000</v>
      </c>
      <c r="J28" s="9">
        <v>1630368550</v>
      </c>
      <c r="K28" s="10">
        <v>-1118718550</v>
      </c>
      <c r="L28" s="148">
        <v>0.31382474839814595</v>
      </c>
    </row>
    <row r="29" spans="1:12" x14ac:dyDescent="0.25">
      <c r="A29" s="17" t="s">
        <v>27</v>
      </c>
      <c r="B29" s="6" t="s">
        <v>28</v>
      </c>
      <c r="C29" s="8">
        <v>2715611.18</v>
      </c>
      <c r="D29" s="8">
        <v>2715611.18</v>
      </c>
      <c r="E29" s="9">
        <v>34458333.333333336</v>
      </c>
      <c r="F29" s="10">
        <v>-31742722.153333336</v>
      </c>
      <c r="G29" s="148">
        <v>7.8808546940749694E-2</v>
      </c>
      <c r="H29" s="10">
        <v>4600175.2300000004</v>
      </c>
      <c r="I29" s="10">
        <v>4600175.2300000004</v>
      </c>
      <c r="J29" s="9">
        <v>413499999.99999994</v>
      </c>
      <c r="K29" s="10">
        <v>-408899824.76999992</v>
      </c>
      <c r="L29" s="148">
        <v>1.112497032648126E-2</v>
      </c>
    </row>
    <row r="30" spans="1:12" hidden="1" x14ac:dyDescent="0.25">
      <c r="A30" s="1"/>
      <c r="B30" s="2"/>
      <c r="C30" s="20"/>
      <c r="D30" s="20"/>
      <c r="E30" s="19"/>
      <c r="F30" s="10"/>
      <c r="G30" s="210"/>
      <c r="H30" s="247"/>
      <c r="I30" s="20"/>
      <c r="J30" s="19"/>
      <c r="K30" s="10"/>
      <c r="L30" s="210"/>
    </row>
    <row r="31" spans="1:12" hidden="1" x14ac:dyDescent="0.25">
      <c r="A31" s="16"/>
      <c r="B31" s="2" t="s">
        <v>666</v>
      </c>
      <c r="C31" s="20"/>
      <c r="D31" s="20"/>
      <c r="E31" s="19"/>
      <c r="F31" s="10"/>
      <c r="G31" s="210"/>
      <c r="H31" s="247"/>
      <c r="I31" s="20"/>
      <c r="J31" s="19"/>
      <c r="K31" s="10"/>
      <c r="L31" s="210"/>
    </row>
    <row r="32" spans="1:12" hidden="1" x14ac:dyDescent="0.25">
      <c r="A32" s="1"/>
      <c r="B32" s="12" t="s">
        <v>667</v>
      </c>
      <c r="C32" s="20"/>
      <c r="D32" s="20">
        <v>1002026225.8</v>
      </c>
      <c r="E32" s="19"/>
      <c r="F32" s="10"/>
      <c r="G32" s="210"/>
      <c r="H32" s="247"/>
      <c r="I32" s="20"/>
      <c r="J32" s="19"/>
      <c r="K32" s="10"/>
      <c r="L32" s="210"/>
    </row>
    <row r="33" spans="1:12" ht="24.75" hidden="1" customHeight="1" x14ac:dyDescent="0.25">
      <c r="A33" s="1"/>
      <c r="B33" s="12"/>
      <c r="C33" s="238"/>
      <c r="D33" s="238"/>
      <c r="E33" s="239"/>
      <c r="F33" s="4"/>
      <c r="G33" s="240"/>
      <c r="H33" s="248"/>
      <c r="I33" s="238"/>
      <c r="J33" s="239"/>
      <c r="K33" s="4"/>
      <c r="L33" s="240"/>
    </row>
    <row r="34" spans="1:12" hidden="1" x14ac:dyDescent="0.25">
      <c r="A34" s="22"/>
      <c r="B34" s="22" t="s">
        <v>29</v>
      </c>
      <c r="C34" s="23">
        <v>467637326.83000004</v>
      </c>
      <c r="D34" s="23">
        <v>467667326.83000004</v>
      </c>
      <c r="E34" s="24">
        <v>503803928.14789164</v>
      </c>
      <c r="F34" s="25">
        <v>-36166601.31789162</v>
      </c>
      <c r="G34" s="52">
        <v>0.92821294297793788</v>
      </c>
      <c r="H34" s="24">
        <v>3929997495.3299994</v>
      </c>
      <c r="I34" s="25">
        <v>3929997495.3299999</v>
      </c>
      <c r="J34" s="24">
        <v>4219452477.540422</v>
      </c>
      <c r="K34" s="25">
        <v>-289454982.21042252</v>
      </c>
      <c r="L34" s="52">
        <v>0.93139987148779313</v>
      </c>
    </row>
    <row r="35" spans="1:12" hidden="1" x14ac:dyDescent="0.25">
      <c r="A35" s="170"/>
      <c r="B35" s="171" t="s">
        <v>30</v>
      </c>
      <c r="C35" s="314"/>
      <c r="D35" s="314"/>
      <c r="E35" s="249"/>
      <c r="F35" s="250"/>
      <c r="G35" s="251"/>
      <c r="H35" s="315">
        <v>3930006004.5900002</v>
      </c>
      <c r="I35" s="316">
        <v>-8509.260000705719</v>
      </c>
      <c r="J35" s="249"/>
      <c r="K35" s="250"/>
      <c r="L35" s="252"/>
    </row>
    <row r="36" spans="1:12" hidden="1" x14ac:dyDescent="0.25">
      <c r="A36" s="172" t="s">
        <v>467</v>
      </c>
      <c r="B36" s="173" t="s">
        <v>31</v>
      </c>
      <c r="C36" s="317">
        <v>116577172.42</v>
      </c>
      <c r="D36" s="317">
        <v>168731635.58000001</v>
      </c>
      <c r="E36" s="27">
        <v>118292815.5120112</v>
      </c>
      <c r="F36" s="27">
        <v>1715643.0920111984</v>
      </c>
      <c r="G36" s="52">
        <v>0.98549664166344075</v>
      </c>
      <c r="H36" s="27">
        <v>1062903291.41</v>
      </c>
      <c r="I36" s="27">
        <v>1050381054.8</v>
      </c>
      <c r="J36" s="27">
        <v>1129376789.3441346</v>
      </c>
      <c r="K36" s="27">
        <v>66473497.934134603</v>
      </c>
      <c r="L36" s="52">
        <v>0.94114143431906561</v>
      </c>
    </row>
    <row r="37" spans="1:12" hidden="1" x14ac:dyDescent="0.25">
      <c r="A37" s="28" t="s">
        <v>32</v>
      </c>
      <c r="B37" s="34" t="s">
        <v>31</v>
      </c>
      <c r="C37" s="3">
        <v>116577172.42</v>
      </c>
      <c r="D37" s="3">
        <v>168731635.58000001</v>
      </c>
      <c r="E37" s="30">
        <v>118292815.5120112</v>
      </c>
      <c r="F37" s="30">
        <v>1715643.0920111984</v>
      </c>
      <c r="G37" s="147">
        <v>0.98549664166344075</v>
      </c>
      <c r="H37" s="30">
        <v>1062903291.41</v>
      </c>
      <c r="I37" s="33">
        <v>1050381054.8</v>
      </c>
      <c r="J37" s="30">
        <v>1129376789.3441346</v>
      </c>
      <c r="K37" s="30">
        <v>66473497.934134603</v>
      </c>
      <c r="L37" s="147">
        <v>0.94114143431906561</v>
      </c>
    </row>
    <row r="38" spans="1:12" x14ac:dyDescent="0.25">
      <c r="A38" s="31" t="s">
        <v>33</v>
      </c>
      <c r="B38" s="29" t="s">
        <v>34</v>
      </c>
      <c r="C38" s="3">
        <v>64386654.530000001</v>
      </c>
      <c r="D38" s="3">
        <v>116541117.69</v>
      </c>
      <c r="E38" s="30">
        <v>68734813.797605544</v>
      </c>
      <c r="F38" s="30">
        <v>4348159.2676055431</v>
      </c>
      <c r="G38" s="147">
        <v>0.93674007351778099</v>
      </c>
      <c r="H38" s="30">
        <v>768332948.81000018</v>
      </c>
      <c r="I38" s="33">
        <v>755810712.19999993</v>
      </c>
      <c r="J38" s="30">
        <v>823281280.47126627</v>
      </c>
      <c r="K38" s="30">
        <v>54948331.661266088</v>
      </c>
      <c r="L38" s="147">
        <v>0.9332569159961801</v>
      </c>
    </row>
    <row r="39" spans="1:12" x14ac:dyDescent="0.25">
      <c r="A39" s="1" t="s">
        <v>35</v>
      </c>
      <c r="B39" s="6" t="s">
        <v>36</v>
      </c>
      <c r="C39" s="179">
        <v>54365168.82</v>
      </c>
      <c r="D39" s="179">
        <v>54365168.82</v>
      </c>
      <c r="E39" s="9">
        <v>56540134.909999996</v>
      </c>
      <c r="F39" s="9">
        <v>2174966.0899999961</v>
      </c>
      <c r="G39" s="148">
        <v>0.96153235054245834</v>
      </c>
      <c r="H39" s="9">
        <v>644802976.73000002</v>
      </c>
      <c r="I39" s="9">
        <v>644802976.73000002</v>
      </c>
      <c r="J39" s="9">
        <v>678481618.91999972</v>
      </c>
      <c r="K39" s="9">
        <v>33678642.1899997</v>
      </c>
      <c r="L39" s="148">
        <v>0.95036174709698251</v>
      </c>
    </row>
    <row r="40" spans="1:12" ht="33" customHeight="1" x14ac:dyDescent="0.25">
      <c r="A40" s="17" t="s">
        <v>468</v>
      </c>
      <c r="B40" s="6" t="s">
        <v>616</v>
      </c>
      <c r="C40" s="179">
        <v>0</v>
      </c>
      <c r="D40" s="179">
        <v>0</v>
      </c>
      <c r="E40" s="9">
        <v>1825250</v>
      </c>
      <c r="F40" s="9">
        <v>1825250</v>
      </c>
      <c r="G40" s="148">
        <v>0</v>
      </c>
      <c r="H40" s="9">
        <v>0</v>
      </c>
      <c r="I40" s="9">
        <v>0</v>
      </c>
      <c r="J40" s="9">
        <v>20251500</v>
      </c>
      <c r="K40" s="9">
        <v>20251500</v>
      </c>
      <c r="L40" s="148">
        <v>0</v>
      </c>
    </row>
    <row r="41" spans="1:12" x14ac:dyDescent="0.25">
      <c r="A41" s="236" t="s">
        <v>37</v>
      </c>
      <c r="B41" s="229" t="s">
        <v>547</v>
      </c>
      <c r="C41" s="280">
        <v>5437216.8799999999</v>
      </c>
      <c r="D41" s="280">
        <v>61744690.740000002</v>
      </c>
      <c r="E41" s="311">
        <v>5654013.4909999995</v>
      </c>
      <c r="F41" s="311">
        <v>216796.61099999957</v>
      </c>
      <c r="G41" s="255">
        <v>0.96165615604824883</v>
      </c>
      <c r="H41" s="311">
        <v>64199539.390000015</v>
      </c>
      <c r="I41" s="321">
        <v>64089251.160000004</v>
      </c>
      <c r="J41" s="311">
        <v>67848161.891999975</v>
      </c>
      <c r="K41" s="311">
        <v>3648622.5019999593</v>
      </c>
      <c r="L41" s="255">
        <v>0.94622370893690821</v>
      </c>
    </row>
    <row r="42" spans="1:12" x14ac:dyDescent="0.25">
      <c r="A42" s="236" t="s">
        <v>38</v>
      </c>
      <c r="B42" s="229" t="s">
        <v>39</v>
      </c>
      <c r="C42" s="280">
        <v>4500000</v>
      </c>
      <c r="D42" s="280">
        <v>346989.29999999981</v>
      </c>
      <c r="E42" s="311">
        <v>4490871.806291</v>
      </c>
      <c r="F42" s="311">
        <v>-9128.1937090000138</v>
      </c>
      <c r="G42" s="255">
        <v>1.0020326106160975</v>
      </c>
      <c r="H42" s="311">
        <v>54402457.060000002</v>
      </c>
      <c r="I42" s="321">
        <v>41990508.68</v>
      </c>
      <c r="J42" s="311">
        <v>53999999.675491996</v>
      </c>
      <c r="K42" s="311">
        <v>-402457.38450800627</v>
      </c>
      <c r="L42" s="255">
        <v>1.0074529145727136</v>
      </c>
    </row>
    <row r="43" spans="1:12" x14ac:dyDescent="0.25">
      <c r="A43" s="17" t="s">
        <v>40</v>
      </c>
      <c r="B43" s="6" t="s">
        <v>41</v>
      </c>
      <c r="C43" s="179">
        <v>84268.83</v>
      </c>
      <c r="D43" s="179">
        <v>84268.83</v>
      </c>
      <c r="E43" s="9">
        <v>224543.59031455001</v>
      </c>
      <c r="F43" s="9">
        <v>140274.76031455002</v>
      </c>
      <c r="G43" s="148">
        <v>0.37528940319317383</v>
      </c>
      <c r="H43" s="9">
        <v>4927975.63</v>
      </c>
      <c r="I43" s="9">
        <v>4927975.63</v>
      </c>
      <c r="J43" s="9">
        <v>2699999.9837746001</v>
      </c>
      <c r="K43" s="9">
        <v>-2227975.6462253998</v>
      </c>
      <c r="L43" s="148">
        <v>1.8251761702274865</v>
      </c>
    </row>
    <row r="44" spans="1:12" x14ac:dyDescent="0.25">
      <c r="A44" s="28" t="s">
        <v>42</v>
      </c>
      <c r="B44" s="29" t="s">
        <v>43</v>
      </c>
      <c r="C44" s="3">
        <v>42929986.299999997</v>
      </c>
      <c r="D44" s="3">
        <v>42929986.299999997</v>
      </c>
      <c r="E44" s="30">
        <v>35711798.519999996</v>
      </c>
      <c r="F44" s="33">
        <v>-7218187.7800000012</v>
      </c>
      <c r="G44" s="148">
        <v>1.2021233340000375</v>
      </c>
      <c r="H44" s="30">
        <v>69757520.459999993</v>
      </c>
      <c r="I44" s="30">
        <v>69757520.459999993</v>
      </c>
      <c r="J44" s="30">
        <v>61246743.139999993</v>
      </c>
      <c r="K44" s="33">
        <v>-8510777.3200000003</v>
      </c>
      <c r="L44" s="148">
        <v>1.1389588553393895</v>
      </c>
    </row>
    <row r="45" spans="1:12" x14ac:dyDescent="0.25">
      <c r="A45" s="28" t="s">
        <v>44</v>
      </c>
      <c r="B45" s="2" t="s">
        <v>548</v>
      </c>
      <c r="C45" s="3">
        <v>42929986.299999997</v>
      </c>
      <c r="D45" s="3">
        <v>42929986.299999997</v>
      </c>
      <c r="E45" s="30">
        <v>35711798.519999996</v>
      </c>
      <c r="F45" s="33">
        <v>-7218187.7800000012</v>
      </c>
      <c r="G45" s="148">
        <v>1.2021233340000375</v>
      </c>
      <c r="H45" s="30">
        <v>69757520.459999993</v>
      </c>
      <c r="I45" s="30">
        <v>69757520.459999993</v>
      </c>
      <c r="J45" s="30">
        <v>61246743.139999993</v>
      </c>
      <c r="K45" s="33">
        <v>-8510777.3200000003</v>
      </c>
      <c r="L45" s="148">
        <v>1.1389588553393895</v>
      </c>
    </row>
    <row r="46" spans="1:12" x14ac:dyDescent="0.25">
      <c r="A46" s="17" t="s">
        <v>45</v>
      </c>
      <c r="B46" s="18" t="s">
        <v>549</v>
      </c>
      <c r="C46" s="179">
        <v>0</v>
      </c>
      <c r="D46" s="179">
        <v>0</v>
      </c>
      <c r="E46" s="9">
        <v>18150</v>
      </c>
      <c r="F46" s="9">
        <v>18150</v>
      </c>
      <c r="G46" s="148">
        <v>0</v>
      </c>
      <c r="H46" s="9">
        <v>942398.09000000008</v>
      </c>
      <c r="I46" s="9">
        <v>942398.09000000008</v>
      </c>
      <c r="J46" s="9">
        <v>712800</v>
      </c>
      <c r="K46" s="9">
        <v>-229598.09000000008</v>
      </c>
      <c r="L46" s="148">
        <v>1.3221073092031426</v>
      </c>
    </row>
    <row r="47" spans="1:12" x14ac:dyDescent="0.25">
      <c r="A47" s="17" t="s">
        <v>469</v>
      </c>
      <c r="B47" s="18" t="s">
        <v>46</v>
      </c>
      <c r="C47" s="179">
        <v>237868.95</v>
      </c>
      <c r="D47" s="179">
        <v>237868.95</v>
      </c>
      <c r="E47" s="9">
        <v>125000</v>
      </c>
      <c r="F47" s="9">
        <v>-112868.95000000001</v>
      </c>
      <c r="G47" s="148">
        <v>1.9029516000000002</v>
      </c>
      <c r="H47" s="9">
        <v>3036405.0200000005</v>
      </c>
      <c r="I47" s="9">
        <v>3036405.0200000005</v>
      </c>
      <c r="J47" s="9">
        <v>1500000</v>
      </c>
      <c r="K47" s="9">
        <v>-1536405.0200000005</v>
      </c>
      <c r="L47" s="148">
        <v>2.0242700133333336</v>
      </c>
    </row>
    <row r="48" spans="1:12" x14ac:dyDescent="0.25">
      <c r="A48" s="17" t="s">
        <v>47</v>
      </c>
      <c r="B48" s="18" t="s">
        <v>48</v>
      </c>
      <c r="C48" s="179">
        <v>3502891.67</v>
      </c>
      <c r="D48" s="179">
        <v>3502891.67</v>
      </c>
      <c r="E48" s="9">
        <v>3460000</v>
      </c>
      <c r="F48" s="9">
        <v>-42891.669999999925</v>
      </c>
      <c r="G48" s="148">
        <v>1.012396436416185</v>
      </c>
      <c r="H48" s="9">
        <v>22894491.670000002</v>
      </c>
      <c r="I48" s="9">
        <v>22894491.670000002</v>
      </c>
      <c r="J48" s="9">
        <v>22490000</v>
      </c>
      <c r="K48" s="9">
        <v>-404491.67000000179</v>
      </c>
      <c r="L48" s="148">
        <v>1.017985401067141</v>
      </c>
    </row>
    <row r="49" spans="1:12" ht="24.75" x14ac:dyDescent="0.25">
      <c r="A49" s="28" t="s">
        <v>49</v>
      </c>
      <c r="B49" s="45" t="s">
        <v>50</v>
      </c>
      <c r="C49" s="3">
        <v>39189225.68</v>
      </c>
      <c r="D49" s="3">
        <v>39189225.68</v>
      </c>
      <c r="E49" s="33">
        <v>32108648.519999996</v>
      </c>
      <c r="F49" s="4">
        <v>-7080577.1600000039</v>
      </c>
      <c r="G49" s="147">
        <v>1.2205193144641269</v>
      </c>
      <c r="H49" s="4">
        <v>42884225.68</v>
      </c>
      <c r="I49" s="4">
        <v>42884225.68</v>
      </c>
      <c r="J49" s="4">
        <v>36543943.139999993</v>
      </c>
      <c r="K49" s="4">
        <v>-6340282.5400000066</v>
      </c>
      <c r="L49" s="147">
        <v>1.1734974935712428</v>
      </c>
    </row>
    <row r="50" spans="1:12" x14ac:dyDescent="0.25">
      <c r="A50" s="17"/>
      <c r="B50" s="15" t="s">
        <v>633</v>
      </c>
      <c r="C50" s="179">
        <v>38450225.68</v>
      </c>
      <c r="D50" s="179">
        <v>38450225.68</v>
      </c>
      <c r="E50" s="9">
        <v>32108648.519999996</v>
      </c>
      <c r="F50" s="9">
        <v>-6341577.1600000039</v>
      </c>
      <c r="G50" s="148">
        <v>1.197503708574029</v>
      </c>
      <c r="H50" s="9">
        <v>38450225.68</v>
      </c>
      <c r="I50" s="9">
        <v>38450225.68</v>
      </c>
      <c r="J50" s="9">
        <v>32280648.519999996</v>
      </c>
      <c r="K50" s="9">
        <v>-6169577.1600000039</v>
      </c>
      <c r="L50" s="148">
        <v>1.1911230859001343</v>
      </c>
    </row>
    <row r="51" spans="1:12" x14ac:dyDescent="0.25">
      <c r="A51" s="17"/>
      <c r="B51" s="15" t="s">
        <v>470</v>
      </c>
      <c r="C51" s="179">
        <v>739000</v>
      </c>
      <c r="D51" s="179">
        <v>739000</v>
      </c>
      <c r="E51" s="9">
        <v>0</v>
      </c>
      <c r="F51" s="9">
        <v>-739000</v>
      </c>
      <c r="G51" s="148" t="s">
        <v>16</v>
      </c>
      <c r="H51" s="9">
        <v>4434000</v>
      </c>
      <c r="I51" s="9">
        <v>4434000</v>
      </c>
      <c r="J51" s="9">
        <v>4435294.62</v>
      </c>
      <c r="K51" s="9">
        <v>1294.6200000001118</v>
      </c>
      <c r="L51" s="148">
        <v>0.99970810958213185</v>
      </c>
    </row>
    <row r="52" spans="1:12" x14ac:dyDescent="0.25">
      <c r="A52" s="16" t="s">
        <v>51</v>
      </c>
      <c r="B52" s="174" t="s">
        <v>52</v>
      </c>
      <c r="C52" s="3">
        <v>9260531.589999998</v>
      </c>
      <c r="D52" s="3">
        <v>9260531.589999998</v>
      </c>
      <c r="E52" s="33">
        <v>5201216.5666666646</v>
      </c>
      <c r="F52" s="30">
        <v>-4059315.0233333334</v>
      </c>
      <c r="G52" s="147">
        <v>1.780454913057937</v>
      </c>
      <c r="H52" s="33">
        <v>138368729.14000002</v>
      </c>
      <c r="I52" s="33">
        <v>138368729.14000002</v>
      </c>
      <c r="J52" s="33">
        <v>141108926.19999999</v>
      </c>
      <c r="K52" s="30">
        <v>2740197.0599999726</v>
      </c>
      <c r="L52" s="147">
        <v>0.98058098000039939</v>
      </c>
    </row>
    <row r="53" spans="1:12" x14ac:dyDescent="0.25">
      <c r="A53" s="1" t="s">
        <v>53</v>
      </c>
      <c r="B53" s="15" t="s">
        <v>54</v>
      </c>
      <c r="C53" s="20">
        <v>450861.03</v>
      </c>
      <c r="D53" s="20">
        <v>450861.03</v>
      </c>
      <c r="E53" s="9">
        <v>3962500.8999999985</v>
      </c>
      <c r="F53" s="9">
        <v>3511639.8699999982</v>
      </c>
      <c r="G53" s="148">
        <v>0.11378193756372401</v>
      </c>
      <c r="H53" s="9">
        <v>34602324.93</v>
      </c>
      <c r="I53" s="9">
        <v>34602324.93</v>
      </c>
      <c r="J53" s="9">
        <v>47549999.799999982</v>
      </c>
      <c r="K53" s="9">
        <v>12947674.869999982</v>
      </c>
      <c r="L53" s="148">
        <v>0.72770399738256175</v>
      </c>
    </row>
    <row r="54" spans="1:12" x14ac:dyDescent="0.25">
      <c r="A54" s="1" t="s">
        <v>55</v>
      </c>
      <c r="B54" s="15" t="s">
        <v>56</v>
      </c>
      <c r="C54" s="20">
        <v>0</v>
      </c>
      <c r="D54" s="20">
        <v>0</v>
      </c>
      <c r="E54" s="9">
        <v>56666.666666666672</v>
      </c>
      <c r="F54" s="9">
        <v>56666.666666666672</v>
      </c>
      <c r="G54" s="148">
        <v>0</v>
      </c>
      <c r="H54" s="9">
        <v>180000</v>
      </c>
      <c r="I54" s="9">
        <v>180000</v>
      </c>
      <c r="J54" s="9">
        <v>600000.00000000012</v>
      </c>
      <c r="K54" s="9">
        <v>420000.00000000012</v>
      </c>
      <c r="L54" s="148">
        <v>0.29999999999999993</v>
      </c>
    </row>
    <row r="55" spans="1:12" ht="24.75" x14ac:dyDescent="0.25">
      <c r="A55" s="28" t="s">
        <v>57</v>
      </c>
      <c r="B55" s="175" t="s">
        <v>58</v>
      </c>
      <c r="C55" s="183">
        <v>8809670.5599999987</v>
      </c>
      <c r="D55" s="183">
        <v>8809670.5599999987</v>
      </c>
      <c r="E55" s="4">
        <v>1182049</v>
      </c>
      <c r="F55" s="4">
        <v>-7627621.5599999987</v>
      </c>
      <c r="G55" s="147">
        <v>7.4528810226987199</v>
      </c>
      <c r="H55" s="4">
        <v>103586404.20999999</v>
      </c>
      <c r="I55" s="4">
        <v>103586404.20999999</v>
      </c>
      <c r="J55" s="4">
        <v>94609813.610000014</v>
      </c>
      <c r="K55" s="4">
        <v>-8976590.5999999791</v>
      </c>
      <c r="L55" s="147">
        <v>1.0948801213899779</v>
      </c>
    </row>
    <row r="56" spans="1:12" x14ac:dyDescent="0.25">
      <c r="A56" s="17"/>
      <c r="B56" s="15" t="s">
        <v>601</v>
      </c>
      <c r="C56" s="20">
        <v>7750000</v>
      </c>
      <c r="D56" s="20">
        <v>7750000</v>
      </c>
      <c r="E56" s="9">
        <v>25000</v>
      </c>
      <c r="F56" s="9">
        <v>-7725000</v>
      </c>
      <c r="G56" s="148">
        <v>310</v>
      </c>
      <c r="H56" s="9">
        <v>11233000</v>
      </c>
      <c r="I56" s="9">
        <v>11233000</v>
      </c>
      <c r="J56" s="9">
        <v>300000</v>
      </c>
      <c r="K56" s="9">
        <v>-10933000</v>
      </c>
      <c r="L56" s="148">
        <v>37.443333333333335</v>
      </c>
    </row>
    <row r="57" spans="1:12" x14ac:dyDescent="0.25">
      <c r="A57" s="17"/>
      <c r="B57" s="15" t="s">
        <v>602</v>
      </c>
      <c r="C57" s="20">
        <v>1005639.52</v>
      </c>
      <c r="D57" s="20">
        <v>1005639.52</v>
      </c>
      <c r="E57" s="9">
        <v>1157049</v>
      </c>
      <c r="F57" s="9">
        <v>151409.47999999998</v>
      </c>
      <c r="G57" s="148">
        <v>0.86914168717141627</v>
      </c>
      <c r="H57" s="9">
        <v>38423084.390000008</v>
      </c>
      <c r="I57" s="9">
        <v>38423084.390000008</v>
      </c>
      <c r="J57" s="9">
        <v>39144512.199999996</v>
      </c>
      <c r="K57" s="9">
        <v>721427.80999998748</v>
      </c>
      <c r="L57" s="148">
        <v>0.98157014177839241</v>
      </c>
    </row>
    <row r="58" spans="1:12" x14ac:dyDescent="0.25">
      <c r="A58" s="17"/>
      <c r="B58" s="15" t="s">
        <v>603</v>
      </c>
      <c r="C58" s="20">
        <v>54031.040000000001</v>
      </c>
      <c r="D58" s="20">
        <v>54031.040000000001</v>
      </c>
      <c r="E58" s="9">
        <v>0</v>
      </c>
      <c r="F58" s="9">
        <v>-54031.040000000001</v>
      </c>
      <c r="G58" s="148" t="s">
        <v>16</v>
      </c>
      <c r="H58" s="9">
        <v>53930319.82</v>
      </c>
      <c r="I58" s="9">
        <v>53930319.82</v>
      </c>
      <c r="J58" s="9">
        <v>53514414.199999996</v>
      </c>
      <c r="K58" s="9">
        <v>-415905.62000000477</v>
      </c>
      <c r="L58" s="148">
        <v>1.0077718428991045</v>
      </c>
    </row>
    <row r="59" spans="1:12" x14ac:dyDescent="0.25">
      <c r="A59" s="16" t="s">
        <v>59</v>
      </c>
      <c r="B59" s="34" t="s">
        <v>60</v>
      </c>
      <c r="C59" s="3">
        <v>0</v>
      </c>
      <c r="D59" s="3">
        <v>0</v>
      </c>
      <c r="E59" s="30">
        <v>8644986.6277389992</v>
      </c>
      <c r="F59" s="30">
        <v>8644986.6277389992</v>
      </c>
      <c r="G59" s="147">
        <v>0</v>
      </c>
      <c r="H59" s="30">
        <v>86444093</v>
      </c>
      <c r="I59" s="30">
        <v>86444093</v>
      </c>
      <c r="J59" s="30">
        <v>103739839.53286798</v>
      </c>
      <c r="K59" s="30">
        <v>17295746.532867983</v>
      </c>
      <c r="L59" s="147">
        <v>0.8332776818361266</v>
      </c>
    </row>
    <row r="60" spans="1:12" x14ac:dyDescent="0.25">
      <c r="A60" s="11" t="s">
        <v>61</v>
      </c>
      <c r="B60" s="6" t="s">
        <v>528</v>
      </c>
      <c r="C60" s="20">
        <v>0</v>
      </c>
      <c r="D60" s="20">
        <v>0</v>
      </c>
      <c r="E60" s="9">
        <v>4008695.5651190002</v>
      </c>
      <c r="F60" s="9">
        <v>4008695.5651190002</v>
      </c>
      <c r="G60" s="148">
        <v>0</v>
      </c>
      <c r="H60" s="9">
        <v>39878256.650000006</v>
      </c>
      <c r="I60" s="9">
        <v>39878256.650000006</v>
      </c>
      <c r="J60" s="9">
        <v>48104346.781427987</v>
      </c>
      <c r="K60" s="9">
        <v>8226090.131427981</v>
      </c>
      <c r="L60" s="148">
        <v>0.8289948688253701</v>
      </c>
    </row>
    <row r="61" spans="1:12" x14ac:dyDescent="0.25">
      <c r="A61" s="11" t="s">
        <v>62</v>
      </c>
      <c r="B61" s="6" t="s">
        <v>529</v>
      </c>
      <c r="C61" s="20">
        <v>0</v>
      </c>
      <c r="D61" s="20">
        <v>0</v>
      </c>
      <c r="E61" s="9">
        <v>4014349.5786099993</v>
      </c>
      <c r="F61" s="9">
        <v>4014349.5786099993</v>
      </c>
      <c r="G61" s="148">
        <v>0</v>
      </c>
      <c r="H61" s="9">
        <v>41567711.990000002</v>
      </c>
      <c r="I61" s="9">
        <v>41567711.990000002</v>
      </c>
      <c r="J61" s="9">
        <v>48172194.943320006</v>
      </c>
      <c r="K61" s="9">
        <v>6604482.953320004</v>
      </c>
      <c r="L61" s="148">
        <v>0.86289844253327219</v>
      </c>
    </row>
    <row r="62" spans="1:12" ht="24.75" x14ac:dyDescent="0.25">
      <c r="A62" s="17" t="s">
        <v>63</v>
      </c>
      <c r="B62" s="6" t="s">
        <v>530</v>
      </c>
      <c r="C62" s="20">
        <v>0</v>
      </c>
      <c r="D62" s="20">
        <v>0</v>
      </c>
      <c r="E62" s="9">
        <v>621941.48401000001</v>
      </c>
      <c r="F62" s="9">
        <v>621941.48401000001</v>
      </c>
      <c r="G62" s="148">
        <v>0</v>
      </c>
      <c r="H62" s="9">
        <v>4998124.3599999994</v>
      </c>
      <c r="I62" s="9">
        <v>4998124.3599999994</v>
      </c>
      <c r="J62" s="9">
        <v>7463297.8081199983</v>
      </c>
      <c r="K62" s="9">
        <v>2465173.4481199989</v>
      </c>
      <c r="L62" s="148">
        <v>0.66969381210570034</v>
      </c>
    </row>
    <row r="63" spans="1:12" x14ac:dyDescent="0.25">
      <c r="A63" s="278"/>
      <c r="B63" s="279"/>
      <c r="C63" s="281"/>
      <c r="D63" s="281"/>
      <c r="E63" s="282"/>
      <c r="F63" s="282"/>
      <c r="G63" s="283"/>
      <c r="H63" s="282"/>
      <c r="I63" s="316"/>
      <c r="J63" s="282"/>
      <c r="K63" s="282"/>
      <c r="L63" s="283"/>
    </row>
    <row r="64" spans="1:12" x14ac:dyDescent="0.25">
      <c r="A64" s="158" t="s">
        <v>471</v>
      </c>
      <c r="B64" s="22" t="s">
        <v>64</v>
      </c>
      <c r="C64" s="26">
        <v>67172664.329999998</v>
      </c>
      <c r="D64" s="26">
        <v>126319343.39</v>
      </c>
      <c r="E64" s="35">
        <v>49780429.33653333</v>
      </c>
      <c r="F64" s="27">
        <v>-17392234.993466668</v>
      </c>
      <c r="G64" s="52">
        <v>1.3493789673023711</v>
      </c>
      <c r="H64" s="35">
        <v>444959250.70999998</v>
      </c>
      <c r="I64" s="26">
        <v>452635772.54999995</v>
      </c>
      <c r="J64" s="35">
        <v>657822126.79633343</v>
      </c>
      <c r="K64" s="27">
        <v>212862876.08633345</v>
      </c>
      <c r="L64" s="52">
        <v>0.67641271490364852</v>
      </c>
    </row>
    <row r="65" spans="1:12" x14ac:dyDescent="0.25">
      <c r="A65" s="31" t="s">
        <v>65</v>
      </c>
      <c r="B65" s="29" t="s">
        <v>66</v>
      </c>
      <c r="C65" s="36">
        <v>1643757.96</v>
      </c>
      <c r="D65" s="36">
        <v>1643757.96</v>
      </c>
      <c r="E65" s="37">
        <v>1985553.7083333333</v>
      </c>
      <c r="F65" s="37">
        <v>341795.74833333329</v>
      </c>
      <c r="G65" s="147">
        <v>0.82785872429497998</v>
      </c>
      <c r="H65" s="37">
        <v>27708752.600000001</v>
      </c>
      <c r="I65" s="37">
        <v>27708752.600000001</v>
      </c>
      <c r="J65" s="37">
        <v>23866578.499999996</v>
      </c>
      <c r="K65" s="37">
        <v>-3842174.1000000052</v>
      </c>
      <c r="L65" s="147">
        <v>1.1609855430262033</v>
      </c>
    </row>
    <row r="66" spans="1:12" x14ac:dyDescent="0.25">
      <c r="A66" s="17" t="s">
        <v>67</v>
      </c>
      <c r="B66" s="6" t="s">
        <v>68</v>
      </c>
      <c r="C66" s="39">
        <v>1116004.99</v>
      </c>
      <c r="D66" s="39">
        <v>1116004.99</v>
      </c>
      <c r="E66" s="21">
        <v>1058477.92</v>
      </c>
      <c r="F66" s="21">
        <v>-57527.070000000065</v>
      </c>
      <c r="G66" s="148">
        <v>1.0543488616182</v>
      </c>
      <c r="H66" s="21">
        <v>8932734.6300000008</v>
      </c>
      <c r="I66" s="21">
        <v>8932734.6300000008</v>
      </c>
      <c r="J66" s="21">
        <v>12701735.039999999</v>
      </c>
      <c r="K66" s="21">
        <v>3769000.4099999983</v>
      </c>
      <c r="L66" s="148">
        <v>0.7032688527881622</v>
      </c>
    </row>
    <row r="67" spans="1:12" x14ac:dyDescent="0.25">
      <c r="A67" s="17" t="s">
        <v>69</v>
      </c>
      <c r="B67" s="6" t="s">
        <v>70</v>
      </c>
      <c r="C67" s="8">
        <v>0</v>
      </c>
      <c r="D67" s="8">
        <v>0</v>
      </c>
      <c r="E67" s="21">
        <v>3500</v>
      </c>
      <c r="F67" s="21">
        <v>3500</v>
      </c>
      <c r="G67" s="149">
        <v>0</v>
      </c>
      <c r="H67" s="21">
        <v>0</v>
      </c>
      <c r="I67" s="21">
        <v>0</v>
      </c>
      <c r="J67" s="9">
        <v>82000</v>
      </c>
      <c r="K67" s="21">
        <v>82000</v>
      </c>
      <c r="L67" s="149">
        <v>0</v>
      </c>
    </row>
    <row r="68" spans="1:12" x14ac:dyDescent="0.25">
      <c r="A68" s="17" t="s">
        <v>71</v>
      </c>
      <c r="B68" s="6" t="s">
        <v>72</v>
      </c>
      <c r="C68" s="8">
        <v>-1575516.69</v>
      </c>
      <c r="D68" s="8">
        <v>-1575516.69</v>
      </c>
      <c r="E68" s="21">
        <v>9838.4166666666679</v>
      </c>
      <c r="F68" s="21">
        <v>1585355.1066666667</v>
      </c>
      <c r="G68" s="148">
        <v>-160.13925242035893</v>
      </c>
      <c r="H68" s="21">
        <v>5660956.8200000003</v>
      </c>
      <c r="I68" s="21">
        <v>5660956.8200000003</v>
      </c>
      <c r="J68" s="21">
        <v>118061.00000000004</v>
      </c>
      <c r="K68" s="21">
        <v>-5542895.8200000003</v>
      </c>
      <c r="L68" s="148">
        <v>47.949422925436835</v>
      </c>
    </row>
    <row r="69" spans="1:12" x14ac:dyDescent="0.25">
      <c r="A69" s="11" t="s">
        <v>550</v>
      </c>
      <c r="B69" s="6" t="s">
        <v>73</v>
      </c>
      <c r="C69" s="8">
        <v>2091568.26</v>
      </c>
      <c r="D69" s="8">
        <v>2091568.26</v>
      </c>
      <c r="E69" s="21">
        <v>900521.30166666664</v>
      </c>
      <c r="F69" s="21">
        <v>-1191046.9583333335</v>
      </c>
      <c r="G69" s="148">
        <v>2.322619416252528</v>
      </c>
      <c r="H69" s="21">
        <v>12902634.15</v>
      </c>
      <c r="I69" s="21">
        <v>12902634.15</v>
      </c>
      <c r="J69" s="21">
        <v>10806255.619999997</v>
      </c>
      <c r="K69" s="21">
        <v>-2096378.5300000031</v>
      </c>
      <c r="L69" s="148">
        <v>1.1939967555570377</v>
      </c>
    </row>
    <row r="70" spans="1:12" x14ac:dyDescent="0.25">
      <c r="A70" s="11" t="s">
        <v>74</v>
      </c>
      <c r="B70" s="6" t="s">
        <v>75</v>
      </c>
      <c r="C70" s="8">
        <v>7501.4</v>
      </c>
      <c r="D70" s="8">
        <v>7501.4</v>
      </c>
      <c r="E70" s="21">
        <v>8183.86</v>
      </c>
      <c r="F70" s="21">
        <v>682.46</v>
      </c>
      <c r="G70" s="148">
        <v>0.91660903290134488</v>
      </c>
      <c r="H70" s="21">
        <v>161534.99999999997</v>
      </c>
      <c r="I70" s="21">
        <v>161534.99999999997</v>
      </c>
      <c r="J70" s="21">
        <v>98206.319999999992</v>
      </c>
      <c r="K70" s="21">
        <v>-63328.679999999978</v>
      </c>
      <c r="L70" s="148">
        <v>1.6448534065832014</v>
      </c>
    </row>
    <row r="71" spans="1:12" x14ac:dyDescent="0.25">
      <c r="A71" s="11" t="s">
        <v>76</v>
      </c>
      <c r="B71" s="6" t="s">
        <v>77</v>
      </c>
      <c r="C71" s="8">
        <v>4200</v>
      </c>
      <c r="D71" s="8">
        <v>4200</v>
      </c>
      <c r="E71" s="21">
        <v>5032.21</v>
      </c>
      <c r="F71" s="21">
        <v>832.21</v>
      </c>
      <c r="G71" s="148">
        <v>0.83462335633846763</v>
      </c>
      <c r="H71" s="21">
        <v>50892</v>
      </c>
      <c r="I71" s="21">
        <v>50892</v>
      </c>
      <c r="J71" s="21">
        <v>60320.52</v>
      </c>
      <c r="K71" s="21">
        <v>9428.5199999999968</v>
      </c>
      <c r="L71" s="148">
        <v>0.8436929920365408</v>
      </c>
    </row>
    <row r="72" spans="1:12" x14ac:dyDescent="0.25">
      <c r="A72" s="189" t="s">
        <v>78</v>
      </c>
      <c r="B72" s="215" t="s">
        <v>79</v>
      </c>
      <c r="C72" s="190">
        <v>2899662.38</v>
      </c>
      <c r="D72" s="190">
        <v>2899662.38</v>
      </c>
      <c r="E72" s="216">
        <v>9951431.0000000019</v>
      </c>
      <c r="F72" s="191">
        <v>7051768.620000002</v>
      </c>
      <c r="G72" s="253">
        <v>0.29138144855749887</v>
      </c>
      <c r="H72" s="191">
        <v>21937712.739999998</v>
      </c>
      <c r="I72" s="191">
        <v>21937712.739999998</v>
      </c>
      <c r="J72" s="191">
        <v>121655072.00000001</v>
      </c>
      <c r="K72" s="191">
        <v>99717359.26000002</v>
      </c>
      <c r="L72" s="253">
        <v>0.18032715265665206</v>
      </c>
    </row>
    <row r="73" spans="1:12" x14ac:dyDescent="0.25">
      <c r="A73" s="11" t="s">
        <v>80</v>
      </c>
      <c r="B73" s="6" t="s">
        <v>472</v>
      </c>
      <c r="C73" s="181">
        <v>2867400</v>
      </c>
      <c r="D73" s="181">
        <v>2867400</v>
      </c>
      <c r="E73" s="44">
        <v>7096666.666666667</v>
      </c>
      <c r="F73" s="44">
        <v>4229266.666666667</v>
      </c>
      <c r="G73" s="148">
        <v>0.40404884922498824</v>
      </c>
      <c r="H73" s="44">
        <v>20695417.080000002</v>
      </c>
      <c r="I73" s="44">
        <v>20695417.080000002</v>
      </c>
      <c r="J73" s="44">
        <v>85206500</v>
      </c>
      <c r="K73" s="44">
        <v>64511082.920000002</v>
      </c>
      <c r="L73" s="148">
        <v>0.24288542634658156</v>
      </c>
    </row>
    <row r="74" spans="1:12" x14ac:dyDescent="0.25">
      <c r="A74" s="11" t="s">
        <v>551</v>
      </c>
      <c r="B74" s="6" t="s">
        <v>521</v>
      </c>
      <c r="C74" s="181">
        <v>0</v>
      </c>
      <c r="D74" s="181">
        <v>0</v>
      </c>
      <c r="E74" s="44">
        <v>1635000</v>
      </c>
      <c r="F74" s="44">
        <v>0</v>
      </c>
      <c r="G74" s="148">
        <v>0</v>
      </c>
      <c r="H74" s="44">
        <v>0</v>
      </c>
      <c r="I74" s="44">
        <v>0</v>
      </c>
      <c r="J74" s="44">
        <v>14020000</v>
      </c>
      <c r="K74" s="44">
        <v>14020000</v>
      </c>
      <c r="L74" s="148">
        <v>0</v>
      </c>
    </row>
    <row r="75" spans="1:12" x14ac:dyDescent="0.25">
      <c r="A75" s="11" t="s">
        <v>552</v>
      </c>
      <c r="B75" s="6" t="s">
        <v>522</v>
      </c>
      <c r="C75" s="181">
        <v>0</v>
      </c>
      <c r="D75" s="181">
        <v>0</v>
      </c>
      <c r="E75" s="44">
        <v>843000</v>
      </c>
      <c r="F75" s="44">
        <v>0</v>
      </c>
      <c r="G75" s="148">
        <v>0</v>
      </c>
      <c r="H75" s="44">
        <v>0</v>
      </c>
      <c r="I75" s="44">
        <v>0</v>
      </c>
      <c r="J75" s="44">
        <v>17973000</v>
      </c>
      <c r="K75" s="44">
        <v>17973000</v>
      </c>
      <c r="L75" s="148">
        <v>0</v>
      </c>
    </row>
    <row r="76" spans="1:12" x14ac:dyDescent="0.25">
      <c r="A76" s="17" t="s">
        <v>81</v>
      </c>
      <c r="B76" s="6" t="s">
        <v>473</v>
      </c>
      <c r="C76" s="181">
        <v>32262.38</v>
      </c>
      <c r="D76" s="181">
        <v>32262.38</v>
      </c>
      <c r="E76" s="44">
        <v>376764.33333333337</v>
      </c>
      <c r="F76" s="44">
        <v>344501.95333333337</v>
      </c>
      <c r="G76" s="148">
        <v>8.5630133071690248E-2</v>
      </c>
      <c r="H76" s="44">
        <v>1242295.6599999999</v>
      </c>
      <c r="I76" s="44">
        <v>1242295.6599999999</v>
      </c>
      <c r="J76" s="44">
        <v>4455572.0000000009</v>
      </c>
      <c r="K76" s="44">
        <v>3213276.3400000008</v>
      </c>
      <c r="L76" s="148">
        <v>0.2788184457573572</v>
      </c>
    </row>
    <row r="77" spans="1:12" x14ac:dyDescent="0.25">
      <c r="A77" s="28" t="s">
        <v>82</v>
      </c>
      <c r="B77" s="29" t="s">
        <v>83</v>
      </c>
      <c r="C77" s="40">
        <v>608582.38</v>
      </c>
      <c r="D77" s="40">
        <v>608582.38</v>
      </c>
      <c r="E77" s="42">
        <v>1948369.611111111</v>
      </c>
      <c r="F77" s="37">
        <v>1339787.2311111111</v>
      </c>
      <c r="G77" s="147">
        <v>0.31235468698002289</v>
      </c>
      <c r="H77" s="37">
        <v>21690952.289999999</v>
      </c>
      <c r="I77" s="37">
        <v>21690952.289999999</v>
      </c>
      <c r="J77" s="37">
        <v>23454002.000000004</v>
      </c>
      <c r="K77" s="37">
        <v>1763049.7100000046</v>
      </c>
      <c r="L77" s="147">
        <v>0.92482947217280853</v>
      </c>
    </row>
    <row r="78" spans="1:12" x14ac:dyDescent="0.25">
      <c r="A78" s="17" t="s">
        <v>84</v>
      </c>
      <c r="B78" s="6" t="s">
        <v>553</v>
      </c>
      <c r="C78" s="39">
        <v>492100</v>
      </c>
      <c r="D78" s="39">
        <v>492100</v>
      </c>
      <c r="E78" s="21">
        <v>948941.94444444438</v>
      </c>
      <c r="F78" s="21">
        <v>456841.94444444438</v>
      </c>
      <c r="G78" s="148">
        <v>0.51857756196887117</v>
      </c>
      <c r="H78" s="21">
        <v>13427561</v>
      </c>
      <c r="I78" s="21">
        <v>13427561</v>
      </c>
      <c r="J78" s="21">
        <v>11460869.999999998</v>
      </c>
      <c r="K78" s="21">
        <v>-1966691.0000000019</v>
      </c>
      <c r="L78" s="148">
        <v>1.1716004980424699</v>
      </c>
    </row>
    <row r="79" spans="1:12" x14ac:dyDescent="0.25">
      <c r="A79" s="17" t="s">
        <v>474</v>
      </c>
      <c r="B79" s="6" t="s">
        <v>554</v>
      </c>
      <c r="C79" s="39">
        <v>80482.38</v>
      </c>
      <c r="D79" s="39">
        <v>80482.38</v>
      </c>
      <c r="E79" s="21">
        <v>999427.66666666663</v>
      </c>
      <c r="F79" s="21">
        <v>918945.28666666662</v>
      </c>
      <c r="G79" s="148">
        <v>8.0528469127163785E-2</v>
      </c>
      <c r="H79" s="21">
        <v>8012887.0899999999</v>
      </c>
      <c r="I79" s="21">
        <v>8012887.0899999999</v>
      </c>
      <c r="J79" s="21">
        <v>11993131.999999998</v>
      </c>
      <c r="K79" s="21">
        <v>3980244.9099999983</v>
      </c>
      <c r="L79" s="148">
        <v>0.66812297988548786</v>
      </c>
    </row>
    <row r="80" spans="1:12" x14ac:dyDescent="0.25">
      <c r="A80" s="17" t="s">
        <v>539</v>
      </c>
      <c r="B80" s="6" t="s">
        <v>555</v>
      </c>
      <c r="C80" s="181">
        <v>36000</v>
      </c>
      <c r="D80" s="181">
        <v>36000</v>
      </c>
      <c r="E80" s="44">
        <v>0</v>
      </c>
      <c r="F80" s="44">
        <v>-36000</v>
      </c>
      <c r="G80" s="148" t="s">
        <v>16</v>
      </c>
      <c r="H80" s="44">
        <v>250504.2</v>
      </c>
      <c r="I80" s="44">
        <v>250504.2</v>
      </c>
      <c r="J80" s="44">
        <v>0</v>
      </c>
      <c r="K80" s="44">
        <v>-250504.2</v>
      </c>
      <c r="L80" s="148" t="s">
        <v>16</v>
      </c>
    </row>
    <row r="81" spans="1:12" x14ac:dyDescent="0.25">
      <c r="A81" s="31" t="s">
        <v>85</v>
      </c>
      <c r="B81" s="29" t="s">
        <v>86</v>
      </c>
      <c r="C81" s="36">
        <v>905874.67</v>
      </c>
      <c r="D81" s="36">
        <v>905874.67</v>
      </c>
      <c r="E81" s="37">
        <v>401583.33333333331</v>
      </c>
      <c r="F81" s="37">
        <v>-504291.33666666673</v>
      </c>
      <c r="G81" s="147">
        <v>2.255757634363976</v>
      </c>
      <c r="H81" s="37">
        <v>3988412.69</v>
      </c>
      <c r="I81" s="37">
        <v>3988412.69</v>
      </c>
      <c r="J81" s="37">
        <v>4819000</v>
      </c>
      <c r="K81" s="37">
        <v>830587.31</v>
      </c>
      <c r="L81" s="147">
        <v>0.82764322266030299</v>
      </c>
    </row>
    <row r="82" spans="1:12" x14ac:dyDescent="0.25">
      <c r="A82" s="17" t="s">
        <v>87</v>
      </c>
      <c r="B82" s="12" t="s">
        <v>634</v>
      </c>
      <c r="C82" s="39">
        <v>881707.67</v>
      </c>
      <c r="D82" s="39">
        <v>881707.67</v>
      </c>
      <c r="E82" s="21">
        <v>369333.33333333331</v>
      </c>
      <c r="F82" s="21">
        <v>-512374.33666666673</v>
      </c>
      <c r="G82" s="148">
        <v>2.3872951353790617</v>
      </c>
      <c r="H82" s="21">
        <v>3673696.6100000003</v>
      </c>
      <c r="I82" s="21">
        <v>3673696.6100000003</v>
      </c>
      <c r="J82" s="21">
        <v>4432000.0000000009</v>
      </c>
      <c r="K82" s="21">
        <v>758303.3900000006</v>
      </c>
      <c r="L82" s="148">
        <v>0.82890266471119123</v>
      </c>
    </row>
    <row r="83" spans="1:12" x14ac:dyDescent="0.25">
      <c r="A83" s="17" t="s">
        <v>88</v>
      </c>
      <c r="B83" s="12" t="s">
        <v>89</v>
      </c>
      <c r="C83" s="39">
        <v>0</v>
      </c>
      <c r="D83" s="39">
        <v>0</v>
      </c>
      <c r="E83" s="21">
        <v>11250</v>
      </c>
      <c r="F83" s="21">
        <v>11250</v>
      </c>
      <c r="G83" s="148">
        <v>0</v>
      </c>
      <c r="H83" s="21">
        <v>125184.15</v>
      </c>
      <c r="I83" s="21">
        <v>125184.15</v>
      </c>
      <c r="J83" s="21">
        <v>135000</v>
      </c>
      <c r="K83" s="21">
        <v>9815.8500000000058</v>
      </c>
      <c r="L83" s="148">
        <v>0.92728999999999995</v>
      </c>
    </row>
    <row r="84" spans="1:12" x14ac:dyDescent="0.25">
      <c r="A84" s="17" t="s">
        <v>90</v>
      </c>
      <c r="B84" s="12" t="s">
        <v>91</v>
      </c>
      <c r="C84" s="39">
        <v>24167</v>
      </c>
      <c r="D84" s="39">
        <v>24167</v>
      </c>
      <c r="E84" s="21">
        <v>21000</v>
      </c>
      <c r="F84" s="21">
        <v>-3167</v>
      </c>
      <c r="G84" s="148">
        <v>1.1508095238095237</v>
      </c>
      <c r="H84" s="21">
        <v>189531.93</v>
      </c>
      <c r="I84" s="21">
        <v>189531.93</v>
      </c>
      <c r="J84" s="21">
        <v>252000</v>
      </c>
      <c r="K84" s="21">
        <v>62468.070000000007</v>
      </c>
      <c r="L84" s="148">
        <v>0.75211083333333328</v>
      </c>
    </row>
    <row r="85" spans="1:12" x14ac:dyDescent="0.25">
      <c r="A85" s="31" t="s">
        <v>92</v>
      </c>
      <c r="B85" s="29" t="s">
        <v>93</v>
      </c>
      <c r="C85" s="36">
        <v>29996761.68</v>
      </c>
      <c r="D85" s="36">
        <v>29996761.68</v>
      </c>
      <c r="E85" s="37">
        <v>10292578.6032</v>
      </c>
      <c r="F85" s="37">
        <v>-19704183.0768</v>
      </c>
      <c r="G85" s="147">
        <v>2.9144068591979368</v>
      </c>
      <c r="H85" s="37">
        <v>140945781.78999999</v>
      </c>
      <c r="I85" s="37">
        <v>140945781.78999999</v>
      </c>
      <c r="J85" s="37">
        <v>126413594.64855559</v>
      </c>
      <c r="K85" s="37">
        <v>-14532187.1414444</v>
      </c>
      <c r="L85" s="147">
        <v>1.1149574710049623</v>
      </c>
    </row>
    <row r="86" spans="1:12" x14ac:dyDescent="0.25">
      <c r="A86" s="17" t="s">
        <v>94</v>
      </c>
      <c r="B86" s="6" t="s">
        <v>95</v>
      </c>
      <c r="C86" s="8">
        <v>4341929.47</v>
      </c>
      <c r="D86" s="8">
        <v>4341929.47</v>
      </c>
      <c r="E86" s="21">
        <v>4341929.55</v>
      </c>
      <c r="F86" s="21">
        <v>8.0000000074505806E-2</v>
      </c>
      <c r="G86" s="148">
        <v>0.99999998157501191</v>
      </c>
      <c r="H86" s="21">
        <v>53963980.630000003</v>
      </c>
      <c r="I86" s="21">
        <v>53963980.630000003</v>
      </c>
      <c r="J86" s="21">
        <v>49828809.449999988</v>
      </c>
      <c r="K86" s="21">
        <v>-4135171.1800000146</v>
      </c>
      <c r="L86" s="148">
        <v>1.0829875573115868</v>
      </c>
    </row>
    <row r="87" spans="1:12" x14ac:dyDescent="0.25">
      <c r="A87" s="17" t="s">
        <v>96</v>
      </c>
      <c r="B87" s="203" t="s">
        <v>97</v>
      </c>
      <c r="C87" s="39">
        <v>0</v>
      </c>
      <c r="D87" s="39">
        <v>0</v>
      </c>
      <c r="E87" s="21">
        <v>142740</v>
      </c>
      <c r="F87" s="21">
        <v>142740</v>
      </c>
      <c r="G87" s="148">
        <v>0</v>
      </c>
      <c r="H87" s="21">
        <v>0</v>
      </c>
      <c r="I87" s="21">
        <v>0</v>
      </c>
      <c r="J87" s="21">
        <v>1820140</v>
      </c>
      <c r="K87" s="21">
        <v>1820140</v>
      </c>
      <c r="L87" s="148">
        <v>0</v>
      </c>
    </row>
    <row r="88" spans="1:12" x14ac:dyDescent="0.25">
      <c r="A88" s="17" t="s">
        <v>98</v>
      </c>
      <c r="B88" s="203" t="s">
        <v>99</v>
      </c>
      <c r="C88" s="181">
        <v>200000</v>
      </c>
      <c r="D88" s="181">
        <v>200000</v>
      </c>
      <c r="E88" s="44">
        <v>125000</v>
      </c>
      <c r="F88" s="44">
        <v>-75000</v>
      </c>
      <c r="G88" s="148">
        <v>1.6</v>
      </c>
      <c r="H88" s="44">
        <v>565000</v>
      </c>
      <c r="I88" s="44">
        <v>565000</v>
      </c>
      <c r="J88" s="44">
        <v>1530000</v>
      </c>
      <c r="K88" s="44">
        <v>965000</v>
      </c>
      <c r="L88" s="148">
        <v>0.36928104575163401</v>
      </c>
    </row>
    <row r="89" spans="1:12" x14ac:dyDescent="0.25">
      <c r="A89" s="28" t="s">
        <v>100</v>
      </c>
      <c r="B89" s="45" t="s">
        <v>101</v>
      </c>
      <c r="C89" s="46">
        <v>10286323.15</v>
      </c>
      <c r="D89" s="46">
        <v>10286323.15</v>
      </c>
      <c r="E89" s="47">
        <v>5682909.0532</v>
      </c>
      <c r="F89" s="48">
        <v>-4603414.0968000004</v>
      </c>
      <c r="G89" s="147">
        <v>1.8100453577042299</v>
      </c>
      <c r="H89" s="47">
        <v>57719421.640000001</v>
      </c>
      <c r="I89" s="47">
        <v>57719421.640000001</v>
      </c>
      <c r="J89" s="47">
        <v>59360485.643000007</v>
      </c>
      <c r="K89" s="48">
        <v>1641064.0030000061</v>
      </c>
      <c r="L89" s="147">
        <v>0.97235426925464308</v>
      </c>
    </row>
    <row r="90" spans="1:12" x14ac:dyDescent="0.25">
      <c r="A90" s="17"/>
      <c r="B90" s="229" t="s">
        <v>102</v>
      </c>
      <c r="C90" s="39">
        <v>0</v>
      </c>
      <c r="D90" s="39">
        <v>0</v>
      </c>
      <c r="E90" s="44">
        <v>600000</v>
      </c>
      <c r="F90" s="44">
        <v>600000</v>
      </c>
      <c r="G90" s="148">
        <v>0</v>
      </c>
      <c r="H90" s="44">
        <v>21363.200000000001</v>
      </c>
      <c r="I90" s="44">
        <v>21363.200000000001</v>
      </c>
      <c r="J90" s="44">
        <v>665250</v>
      </c>
      <c r="K90" s="44">
        <v>643886.80000000005</v>
      </c>
      <c r="L90" s="148">
        <v>3.2113040210447204E-2</v>
      </c>
    </row>
    <row r="91" spans="1:12" x14ac:dyDescent="0.25">
      <c r="A91" s="17"/>
      <c r="B91" s="229" t="s">
        <v>104</v>
      </c>
      <c r="C91" s="181">
        <v>8102022.5099999998</v>
      </c>
      <c r="D91" s="181">
        <v>8102022.5099999998</v>
      </c>
      <c r="E91" s="44">
        <v>2816213.4602000001</v>
      </c>
      <c r="F91" s="44">
        <v>-5285809.0497999992</v>
      </c>
      <c r="G91" s="148">
        <v>2.8769205972847725</v>
      </c>
      <c r="H91" s="44">
        <v>29649307.770000003</v>
      </c>
      <c r="I91" s="44">
        <v>29649307.770000003</v>
      </c>
      <c r="J91" s="44">
        <v>29303163.866</v>
      </c>
      <c r="K91" s="44">
        <v>-346143.90400000289</v>
      </c>
      <c r="L91" s="148">
        <v>1.0118125095837049</v>
      </c>
    </row>
    <row r="92" spans="1:12" x14ac:dyDescent="0.25">
      <c r="A92" s="17"/>
      <c r="B92" s="229" t="s">
        <v>103</v>
      </c>
      <c r="C92" s="39">
        <v>0</v>
      </c>
      <c r="D92" s="39">
        <v>0</v>
      </c>
      <c r="E92" s="44">
        <v>198280.59300000002</v>
      </c>
      <c r="F92" s="44">
        <v>198280.59300000002</v>
      </c>
      <c r="G92" s="148">
        <v>0</v>
      </c>
      <c r="H92" s="44">
        <v>1884104.53</v>
      </c>
      <c r="I92" s="44">
        <v>1884104.53</v>
      </c>
      <c r="J92" s="44">
        <v>4571091.7770000016</v>
      </c>
      <c r="K92" s="44">
        <v>2686987.2470000014</v>
      </c>
      <c r="L92" s="148">
        <v>0.41217823266644932</v>
      </c>
    </row>
    <row r="93" spans="1:12" x14ac:dyDescent="0.25">
      <c r="A93" s="28"/>
      <c r="B93" s="229" t="s">
        <v>105</v>
      </c>
      <c r="C93" s="39">
        <v>2184300.64</v>
      </c>
      <c r="D93" s="39">
        <v>2184300.64</v>
      </c>
      <c r="E93" s="44">
        <v>2068415</v>
      </c>
      <c r="F93" s="44">
        <v>-115885.64000000013</v>
      </c>
      <c r="G93" s="148">
        <v>1.0560263003314132</v>
      </c>
      <c r="H93" s="44">
        <v>26164646.140000004</v>
      </c>
      <c r="I93" s="44">
        <v>26164646.140000004</v>
      </c>
      <c r="J93" s="44">
        <v>24820980</v>
      </c>
      <c r="K93" s="44">
        <v>-1343666.1400000043</v>
      </c>
      <c r="L93" s="148">
        <v>1.0541342904268891</v>
      </c>
    </row>
    <row r="94" spans="1:12" x14ac:dyDescent="0.25">
      <c r="A94" s="28" t="s">
        <v>106</v>
      </c>
      <c r="B94" s="29" t="s">
        <v>107</v>
      </c>
      <c r="C94" s="192">
        <v>15168509.060000001</v>
      </c>
      <c r="D94" s="192">
        <v>15168509.060000001</v>
      </c>
      <c r="E94" s="254">
        <v>3667894.3333333335</v>
      </c>
      <c r="F94" s="47">
        <v>-11500614.726666667</v>
      </c>
      <c r="G94" s="147">
        <v>4.1354814728850329</v>
      </c>
      <c r="H94" s="47">
        <v>28697379.52</v>
      </c>
      <c r="I94" s="254">
        <v>28697379.52</v>
      </c>
      <c r="J94" s="254">
        <v>72775499.333333328</v>
      </c>
      <c r="K94" s="47">
        <v>44078119.813333333</v>
      </c>
      <c r="L94" s="147">
        <v>0.39432748360210496</v>
      </c>
    </row>
    <row r="95" spans="1:12" x14ac:dyDescent="0.25">
      <c r="A95" s="17" t="s">
        <v>108</v>
      </c>
      <c r="B95" s="6" t="s">
        <v>109</v>
      </c>
      <c r="C95" s="39">
        <v>15168509.060000001</v>
      </c>
      <c r="D95" s="39">
        <v>15168509.060000001</v>
      </c>
      <c r="E95" s="44">
        <v>3667894.3333333335</v>
      </c>
      <c r="F95" s="44">
        <v>-11500614.726666667</v>
      </c>
      <c r="G95" s="148">
        <v>4.1354814728850329</v>
      </c>
      <c r="H95" s="44">
        <v>28697379.52</v>
      </c>
      <c r="I95" s="44">
        <v>28697379.52</v>
      </c>
      <c r="J95" s="44">
        <v>72775499.333333328</v>
      </c>
      <c r="K95" s="44">
        <v>44078119.813333333</v>
      </c>
      <c r="L95" s="148">
        <v>0.39432748360210496</v>
      </c>
    </row>
    <row r="96" spans="1:12" x14ac:dyDescent="0.25">
      <c r="A96" s="28" t="s">
        <v>110</v>
      </c>
      <c r="B96" s="29" t="s">
        <v>111</v>
      </c>
      <c r="C96" s="40">
        <v>8658707.290000001</v>
      </c>
      <c r="D96" s="40">
        <v>67805386.349999994</v>
      </c>
      <c r="E96" s="41">
        <v>8698654.3583333343</v>
      </c>
      <c r="F96" s="37">
        <v>39947.068333333358</v>
      </c>
      <c r="G96" s="147">
        <v>0.99540767264823393</v>
      </c>
      <c r="H96" s="41">
        <v>104496156</v>
      </c>
      <c r="I96" s="42">
        <v>112172677.84000002</v>
      </c>
      <c r="J96" s="41">
        <v>104383852.30000001</v>
      </c>
      <c r="K96" s="37">
        <v>-112303.69999998808</v>
      </c>
      <c r="L96" s="147">
        <v>1.0010758723454394</v>
      </c>
    </row>
    <row r="97" spans="1:12" x14ac:dyDescent="0.25">
      <c r="A97" s="17" t="s">
        <v>112</v>
      </c>
      <c r="B97" s="12" t="s">
        <v>531</v>
      </c>
      <c r="C97" s="181">
        <v>-471636.49</v>
      </c>
      <c r="D97" s="181">
        <v>-780357</v>
      </c>
      <c r="E97" s="44">
        <v>263893.32083333336</v>
      </c>
      <c r="F97" s="44">
        <v>735529.81083333329</v>
      </c>
      <c r="G97" s="148">
        <v>-1.7872240514107995</v>
      </c>
      <c r="H97" s="44">
        <v>3704646.7799999993</v>
      </c>
      <c r="I97" s="322">
        <v>3704646.7799999993</v>
      </c>
      <c r="J97" s="44">
        <v>3166719.85</v>
      </c>
      <c r="K97" s="44">
        <v>-537926.92999999924</v>
      </c>
      <c r="L97" s="148">
        <v>1.1698688092033147</v>
      </c>
    </row>
    <row r="98" spans="1:12" x14ac:dyDescent="0.25">
      <c r="A98" s="236" t="s">
        <v>113</v>
      </c>
      <c r="B98" s="318" t="s">
        <v>114</v>
      </c>
      <c r="C98" s="181">
        <v>451387.29</v>
      </c>
      <c r="D98" s="181">
        <v>780357</v>
      </c>
      <c r="E98" s="44">
        <v>470926.13416666666</v>
      </c>
      <c r="F98" s="44">
        <v>19538.844166666677</v>
      </c>
      <c r="G98" s="255">
        <v>0.95850974760353469</v>
      </c>
      <c r="H98" s="44">
        <v>4050152.1100000003</v>
      </c>
      <c r="I98" s="44">
        <v>4209110.42</v>
      </c>
      <c r="J98" s="44">
        <v>5651113.6099999994</v>
      </c>
      <c r="K98" s="44">
        <v>1600961.4999999991</v>
      </c>
      <c r="L98" s="255">
        <v>0.71669982051555337</v>
      </c>
    </row>
    <row r="99" spans="1:12" x14ac:dyDescent="0.25">
      <c r="A99" s="319" t="s">
        <v>115</v>
      </c>
      <c r="B99" s="320" t="s">
        <v>116</v>
      </c>
      <c r="C99" s="46">
        <v>8678956.4900000002</v>
      </c>
      <c r="D99" s="46">
        <v>67805386.349999994</v>
      </c>
      <c r="E99" s="47">
        <v>7963834.9033333343</v>
      </c>
      <c r="F99" s="47">
        <v>-715121.58666666597</v>
      </c>
      <c r="G99" s="323">
        <v>1.0897961340669362</v>
      </c>
      <c r="H99" s="47">
        <v>96741357.109999999</v>
      </c>
      <c r="I99" s="48">
        <v>104258920.64000002</v>
      </c>
      <c r="J99" s="47">
        <v>95566018.840000018</v>
      </c>
      <c r="K99" s="47">
        <v>-1175338.2699999809</v>
      </c>
      <c r="L99" s="323">
        <v>1.0122987049608896</v>
      </c>
    </row>
    <row r="100" spans="1:12" x14ac:dyDescent="0.25">
      <c r="A100" s="236" t="s">
        <v>117</v>
      </c>
      <c r="B100" s="229" t="s">
        <v>118</v>
      </c>
      <c r="C100" s="181">
        <v>302742.59999999998</v>
      </c>
      <c r="D100" s="181">
        <v>302742.59999999998</v>
      </c>
      <c r="E100" s="44">
        <v>268205.75</v>
      </c>
      <c r="F100" s="44">
        <v>-34536.849999999977</v>
      </c>
      <c r="G100" s="255">
        <v>1.128769983492151</v>
      </c>
      <c r="H100" s="44">
        <v>3628326.3000000003</v>
      </c>
      <c r="I100" s="44">
        <v>3628326.3000000003</v>
      </c>
      <c r="J100" s="44">
        <v>3218469</v>
      </c>
      <c r="K100" s="44">
        <v>-409857.30000000028</v>
      </c>
      <c r="L100" s="255">
        <v>1.1273454241752834</v>
      </c>
    </row>
    <row r="101" spans="1:12" x14ac:dyDescent="0.25">
      <c r="A101" s="236" t="s">
        <v>119</v>
      </c>
      <c r="B101" s="229" t="s">
        <v>120</v>
      </c>
      <c r="C101" s="181">
        <v>6380516.1200000001</v>
      </c>
      <c r="D101" s="181">
        <v>67355025.170000002</v>
      </c>
      <c r="E101" s="44">
        <v>5139419.833333334</v>
      </c>
      <c r="F101" s="241">
        <v>-1241096.2866666662</v>
      </c>
      <c r="G101" s="255">
        <v>1.241485678717497</v>
      </c>
      <c r="H101" s="44">
        <v>68993670.200000003</v>
      </c>
      <c r="I101" s="44">
        <v>76511233.730000004</v>
      </c>
      <c r="J101" s="44">
        <v>61673038.000000022</v>
      </c>
      <c r="K101" s="241">
        <v>-7320632.1999999806</v>
      </c>
      <c r="L101" s="255">
        <v>1.1187006905675698</v>
      </c>
    </row>
    <row r="102" spans="1:12" x14ac:dyDescent="0.25">
      <c r="A102" s="236" t="s">
        <v>119</v>
      </c>
      <c r="B102" s="229" t="s">
        <v>121</v>
      </c>
      <c r="C102" s="181">
        <v>1835552.33</v>
      </c>
      <c r="D102" s="181">
        <v>0</v>
      </c>
      <c r="E102" s="44">
        <v>2258328.1533333333</v>
      </c>
      <c r="F102" s="241">
        <v>422775.82333333325</v>
      </c>
      <c r="G102" s="255">
        <v>0.81279256395519472</v>
      </c>
      <c r="H102" s="44">
        <v>22213785.300000004</v>
      </c>
      <c r="I102" s="44">
        <v>22213785.300000004</v>
      </c>
      <c r="J102" s="44">
        <v>27099937.839999992</v>
      </c>
      <c r="K102" s="241">
        <v>4886152.5399999879</v>
      </c>
      <c r="L102" s="255">
        <v>0.81969875470385989</v>
      </c>
    </row>
    <row r="103" spans="1:12" x14ac:dyDescent="0.25">
      <c r="A103" s="17" t="s">
        <v>122</v>
      </c>
      <c r="B103" s="6" t="s">
        <v>123</v>
      </c>
      <c r="C103" s="181">
        <v>147618.57999999999</v>
      </c>
      <c r="D103" s="181">
        <v>147618.57999999999</v>
      </c>
      <c r="E103" s="44">
        <v>119801.16666666667</v>
      </c>
      <c r="F103" s="44">
        <v>-27817.413333333316</v>
      </c>
      <c r="G103" s="148">
        <v>1.232196514502502</v>
      </c>
      <c r="H103" s="44">
        <v>1755253.5400000003</v>
      </c>
      <c r="I103" s="44">
        <v>1755253.5400000003</v>
      </c>
      <c r="J103" s="44">
        <v>1437614.0000000002</v>
      </c>
      <c r="K103" s="44">
        <v>-317639.54000000004</v>
      </c>
      <c r="L103" s="148">
        <v>1.2209491142963271</v>
      </c>
    </row>
    <row r="104" spans="1:12" x14ac:dyDescent="0.25">
      <c r="A104" s="17" t="s">
        <v>475</v>
      </c>
      <c r="B104" s="6" t="s">
        <v>476</v>
      </c>
      <c r="C104" s="181">
        <v>12526.86</v>
      </c>
      <c r="D104" s="181">
        <v>0</v>
      </c>
      <c r="E104" s="44">
        <v>178080</v>
      </c>
      <c r="F104" s="44">
        <v>165553.14000000001</v>
      </c>
      <c r="G104" s="148">
        <v>7.0344002695417795E-2</v>
      </c>
      <c r="H104" s="44">
        <v>150321.77000000002</v>
      </c>
      <c r="I104" s="44">
        <v>150321.77000000002</v>
      </c>
      <c r="J104" s="44">
        <v>2136960</v>
      </c>
      <c r="K104" s="44">
        <v>1986638.23</v>
      </c>
      <c r="L104" s="148">
        <v>7.0343745320455231E-2</v>
      </c>
    </row>
    <row r="105" spans="1:12" ht="24.75" x14ac:dyDescent="0.25">
      <c r="A105" s="28" t="s">
        <v>124</v>
      </c>
      <c r="B105" s="34" t="s">
        <v>125</v>
      </c>
      <c r="C105" s="40">
        <v>1705901.15</v>
      </c>
      <c r="D105" s="40">
        <v>1705901.15</v>
      </c>
      <c r="E105" s="37">
        <v>3847578.25</v>
      </c>
      <c r="F105" s="37">
        <v>2141677.1</v>
      </c>
      <c r="G105" s="147">
        <v>0.44337009910064856</v>
      </c>
      <c r="H105" s="37">
        <v>17435585.469999999</v>
      </c>
      <c r="I105" s="37">
        <v>17435585.469999999</v>
      </c>
      <c r="J105" s="37">
        <v>57167940.569999993</v>
      </c>
      <c r="K105" s="37">
        <v>39732355.099999994</v>
      </c>
      <c r="L105" s="147">
        <v>0.30498886781920681</v>
      </c>
    </row>
    <row r="106" spans="1:12" x14ac:dyDescent="0.25">
      <c r="A106" s="28" t="s">
        <v>126</v>
      </c>
      <c r="B106" s="2" t="s">
        <v>127</v>
      </c>
      <c r="C106" s="40">
        <v>9299</v>
      </c>
      <c r="D106" s="40">
        <v>9299</v>
      </c>
      <c r="E106" s="42">
        <v>1387321</v>
      </c>
      <c r="F106" s="37">
        <v>1378022</v>
      </c>
      <c r="G106" s="147">
        <v>6.7028467095935256E-3</v>
      </c>
      <c r="H106" s="42">
        <v>1597334.9600000002</v>
      </c>
      <c r="I106" s="42">
        <v>1597334.9600000002</v>
      </c>
      <c r="J106" s="42">
        <v>27565853.569999997</v>
      </c>
      <c r="K106" s="37">
        <v>25968518.609999996</v>
      </c>
      <c r="L106" s="147">
        <v>5.794614543474122E-2</v>
      </c>
    </row>
    <row r="107" spans="1:12" ht="24.75" x14ac:dyDescent="0.25">
      <c r="A107" s="17" t="s">
        <v>128</v>
      </c>
      <c r="B107" s="18" t="s">
        <v>617</v>
      </c>
      <c r="C107" s="39">
        <v>8709</v>
      </c>
      <c r="D107" s="39">
        <v>8709</v>
      </c>
      <c r="E107" s="21">
        <v>780654.33333333337</v>
      </c>
      <c r="F107" s="21">
        <v>771945.33333333337</v>
      </c>
      <c r="G107" s="148">
        <v>1.1156025949171698E-2</v>
      </c>
      <c r="H107" s="21">
        <v>742302.05</v>
      </c>
      <c r="I107" s="21">
        <v>742302.05</v>
      </c>
      <c r="J107" s="21">
        <v>9376852</v>
      </c>
      <c r="K107" s="21">
        <v>8634549.9499999993</v>
      </c>
      <c r="L107" s="148">
        <v>7.9163246897786171E-2</v>
      </c>
    </row>
    <row r="108" spans="1:12" ht="24.75" x14ac:dyDescent="0.25">
      <c r="A108" s="17" t="s">
        <v>129</v>
      </c>
      <c r="B108" s="18" t="s">
        <v>130</v>
      </c>
      <c r="C108" s="39">
        <v>590</v>
      </c>
      <c r="D108" s="39">
        <v>590</v>
      </c>
      <c r="E108" s="21">
        <v>339166.66666666669</v>
      </c>
      <c r="F108" s="21">
        <v>338576.66666666669</v>
      </c>
      <c r="G108" s="148">
        <v>1.7395577395577393E-3</v>
      </c>
      <c r="H108" s="21">
        <v>398243.13</v>
      </c>
      <c r="I108" s="21">
        <v>398243.13</v>
      </c>
      <c r="J108" s="21">
        <v>4173999.9999999991</v>
      </c>
      <c r="K108" s="21">
        <v>3775756.8699999992</v>
      </c>
      <c r="L108" s="148">
        <v>9.5410428845232417E-2</v>
      </c>
    </row>
    <row r="109" spans="1:12" ht="24.75" x14ac:dyDescent="0.25">
      <c r="A109" s="17" t="s">
        <v>567</v>
      </c>
      <c r="B109" s="18" t="s">
        <v>568</v>
      </c>
      <c r="C109" s="39">
        <v>0</v>
      </c>
      <c r="D109" s="39">
        <v>0</v>
      </c>
      <c r="E109" s="21">
        <v>0</v>
      </c>
      <c r="F109" s="21">
        <v>0</v>
      </c>
      <c r="G109" s="148" t="s">
        <v>16</v>
      </c>
      <c r="H109" s="21">
        <v>20000</v>
      </c>
      <c r="I109" s="21">
        <v>20000</v>
      </c>
      <c r="J109" s="21">
        <v>0</v>
      </c>
      <c r="K109" s="21">
        <v>-20000</v>
      </c>
      <c r="L109" s="148" t="s">
        <v>16</v>
      </c>
    </row>
    <row r="110" spans="1:12" x14ac:dyDescent="0.25">
      <c r="A110" s="17" t="s">
        <v>131</v>
      </c>
      <c r="B110" s="18" t="s">
        <v>132</v>
      </c>
      <c r="C110" s="39">
        <v>0</v>
      </c>
      <c r="D110" s="39">
        <v>0</v>
      </c>
      <c r="E110" s="21">
        <v>257500</v>
      </c>
      <c r="F110" s="21">
        <v>257500</v>
      </c>
      <c r="G110" s="148">
        <v>0</v>
      </c>
      <c r="H110" s="21">
        <v>399354.28</v>
      </c>
      <c r="I110" s="21">
        <v>399354.28</v>
      </c>
      <c r="J110" s="21">
        <v>13895001.569999997</v>
      </c>
      <c r="K110" s="21">
        <v>13495647.289999997</v>
      </c>
      <c r="L110" s="148">
        <v>2.8740858933202707E-2</v>
      </c>
    </row>
    <row r="111" spans="1:12" x14ac:dyDescent="0.25">
      <c r="A111" s="17" t="s">
        <v>133</v>
      </c>
      <c r="B111" s="18" t="s">
        <v>134</v>
      </c>
      <c r="C111" s="39">
        <v>0</v>
      </c>
      <c r="D111" s="39">
        <v>0</v>
      </c>
      <c r="E111" s="21">
        <v>10000</v>
      </c>
      <c r="F111" s="21">
        <v>10000</v>
      </c>
      <c r="G111" s="148">
        <v>0</v>
      </c>
      <c r="H111" s="21">
        <v>37435.5</v>
      </c>
      <c r="I111" s="21">
        <v>37435.5</v>
      </c>
      <c r="J111" s="21">
        <v>120000</v>
      </c>
      <c r="K111" s="21">
        <v>82564.5</v>
      </c>
      <c r="L111" s="148">
        <v>0.31196249999999998</v>
      </c>
    </row>
    <row r="112" spans="1:12" x14ac:dyDescent="0.25">
      <c r="A112" s="28" t="s">
        <v>135</v>
      </c>
      <c r="B112" s="2" t="s">
        <v>136</v>
      </c>
      <c r="C112" s="40">
        <v>1696602.15</v>
      </c>
      <c r="D112" s="40">
        <v>1696602.15</v>
      </c>
      <c r="E112" s="37">
        <v>2460257.25</v>
      </c>
      <c r="F112" s="37">
        <v>763655.10000000009</v>
      </c>
      <c r="G112" s="147">
        <v>0.68960355670123519</v>
      </c>
      <c r="H112" s="37">
        <v>15838250.51</v>
      </c>
      <c r="I112" s="37">
        <v>15838250.51</v>
      </c>
      <c r="J112" s="37">
        <v>29602087</v>
      </c>
      <c r="K112" s="37">
        <v>13763836.49</v>
      </c>
      <c r="L112" s="147">
        <v>0.53503830692748111</v>
      </c>
    </row>
    <row r="113" spans="1:12" ht="24.75" x14ac:dyDescent="0.25">
      <c r="A113" s="17" t="s">
        <v>137</v>
      </c>
      <c r="B113" s="12" t="s">
        <v>138</v>
      </c>
      <c r="C113" s="181">
        <v>0</v>
      </c>
      <c r="D113" s="181">
        <v>0</v>
      </c>
      <c r="E113" s="44">
        <v>20000</v>
      </c>
      <c r="F113" s="44">
        <v>20000</v>
      </c>
      <c r="G113" s="148">
        <v>0</v>
      </c>
      <c r="H113" s="44">
        <v>75824.7</v>
      </c>
      <c r="I113" s="44">
        <v>75824.7</v>
      </c>
      <c r="J113" s="44">
        <v>315000</v>
      </c>
      <c r="K113" s="44">
        <v>239175.3</v>
      </c>
      <c r="L113" s="148">
        <v>0.24071333333333333</v>
      </c>
    </row>
    <row r="114" spans="1:12" ht="24.75" x14ac:dyDescent="0.25">
      <c r="A114" s="17" t="s">
        <v>139</v>
      </c>
      <c r="B114" s="12" t="s">
        <v>140</v>
      </c>
      <c r="C114" s="181">
        <v>0</v>
      </c>
      <c r="D114" s="181">
        <v>0</v>
      </c>
      <c r="E114" s="44">
        <v>8000</v>
      </c>
      <c r="F114" s="44">
        <v>8000</v>
      </c>
      <c r="G114" s="148">
        <v>0</v>
      </c>
      <c r="H114" s="44">
        <v>219615.19</v>
      </c>
      <c r="I114" s="44">
        <v>219615.19</v>
      </c>
      <c r="J114" s="44">
        <v>100000</v>
      </c>
      <c r="K114" s="44">
        <v>-119615.19</v>
      </c>
      <c r="L114" s="148">
        <v>2.1961518999999998</v>
      </c>
    </row>
    <row r="115" spans="1:12" x14ac:dyDescent="0.25">
      <c r="A115" s="17" t="s">
        <v>683</v>
      </c>
      <c r="B115" s="12" t="s">
        <v>684</v>
      </c>
      <c r="C115" s="181"/>
      <c r="D115" s="181"/>
      <c r="E115" s="44">
        <v>0</v>
      </c>
      <c r="F115" s="44">
        <v>0</v>
      </c>
      <c r="G115" s="148" t="s">
        <v>16</v>
      </c>
      <c r="H115" s="44">
        <v>0</v>
      </c>
      <c r="I115" s="44">
        <v>0</v>
      </c>
      <c r="J115" s="44">
        <v>0</v>
      </c>
      <c r="K115" s="44">
        <v>0</v>
      </c>
      <c r="L115" s="148" t="s">
        <v>16</v>
      </c>
    </row>
    <row r="116" spans="1:12" ht="24.75" x14ac:dyDescent="0.25">
      <c r="A116" s="17" t="s">
        <v>141</v>
      </c>
      <c r="B116" s="12" t="s">
        <v>142</v>
      </c>
      <c r="C116" s="181">
        <v>0</v>
      </c>
      <c r="D116" s="181">
        <v>0</v>
      </c>
      <c r="E116" s="44">
        <v>2083.3333333333335</v>
      </c>
      <c r="F116" s="44">
        <v>2083.3333333333335</v>
      </c>
      <c r="G116" s="148">
        <v>0</v>
      </c>
      <c r="H116" s="44">
        <v>0</v>
      </c>
      <c r="I116" s="44">
        <v>0</v>
      </c>
      <c r="J116" s="44">
        <v>24999.999999999996</v>
      </c>
      <c r="K116" s="44">
        <v>24999.999999999996</v>
      </c>
      <c r="L116" s="148">
        <v>0</v>
      </c>
    </row>
    <row r="117" spans="1:12" ht="24.75" x14ac:dyDescent="0.25">
      <c r="A117" s="17" t="s">
        <v>143</v>
      </c>
      <c r="B117" s="12" t="s">
        <v>144</v>
      </c>
      <c r="C117" s="181">
        <v>361080</v>
      </c>
      <c r="D117" s="181">
        <v>361080</v>
      </c>
      <c r="E117" s="44">
        <v>1386970.5833333335</v>
      </c>
      <c r="F117" s="44">
        <v>1025890.5833333335</v>
      </c>
      <c r="G117" s="148">
        <v>0.26033717249590788</v>
      </c>
      <c r="H117" s="44">
        <v>10225502.609999999</v>
      </c>
      <c r="I117" s="44">
        <v>10225502.609999999</v>
      </c>
      <c r="J117" s="44">
        <v>16643647.000000006</v>
      </c>
      <c r="K117" s="44">
        <v>6418144.3900000062</v>
      </c>
      <c r="L117" s="148">
        <v>0.61437872420629902</v>
      </c>
    </row>
    <row r="118" spans="1:12" ht="24.75" x14ac:dyDescent="0.25">
      <c r="A118" s="17" t="s">
        <v>145</v>
      </c>
      <c r="B118" s="12" t="s">
        <v>146</v>
      </c>
      <c r="C118" s="181">
        <v>1335522.1499999999</v>
      </c>
      <c r="D118" s="181">
        <v>1335522.1499999999</v>
      </c>
      <c r="E118" s="44">
        <v>1043203.3333333334</v>
      </c>
      <c r="F118" s="44">
        <v>-292318.81666666653</v>
      </c>
      <c r="G118" s="148">
        <v>1.2802126942334666</v>
      </c>
      <c r="H118" s="44">
        <v>5317308.01</v>
      </c>
      <c r="I118" s="44">
        <v>5317308.01</v>
      </c>
      <c r="J118" s="44">
        <v>12518440.000000002</v>
      </c>
      <c r="K118" s="44">
        <v>7201131.9900000021</v>
      </c>
      <c r="L118" s="148">
        <v>0.42475803774272186</v>
      </c>
    </row>
    <row r="119" spans="1:12" ht="24.75" x14ac:dyDescent="0.25">
      <c r="A119" s="28" t="s">
        <v>147</v>
      </c>
      <c r="B119" s="34" t="s">
        <v>148</v>
      </c>
      <c r="C119" s="217">
        <v>19548676.240000002</v>
      </c>
      <c r="D119" s="217">
        <v>19548676.240000002</v>
      </c>
      <c r="E119" s="218">
        <v>8459450.027777778</v>
      </c>
      <c r="F119" s="218">
        <v>-11089226.212222224</v>
      </c>
      <c r="G119" s="147">
        <v>2.3108684578559138</v>
      </c>
      <c r="H119" s="218">
        <v>104524629.34999999</v>
      </c>
      <c r="I119" s="218">
        <v>104524629.34999999</v>
      </c>
      <c r="J119" s="218">
        <v>131389846.99999999</v>
      </c>
      <c r="K119" s="218">
        <v>26865217.649999991</v>
      </c>
      <c r="L119" s="147">
        <v>0.79553048988633046</v>
      </c>
    </row>
    <row r="120" spans="1:12" x14ac:dyDescent="0.25">
      <c r="A120" s="17" t="s">
        <v>149</v>
      </c>
      <c r="B120" s="12" t="s">
        <v>150</v>
      </c>
      <c r="C120" s="181">
        <v>656080</v>
      </c>
      <c r="D120" s="181">
        <v>656080</v>
      </c>
      <c r="E120" s="44">
        <v>45000</v>
      </c>
      <c r="F120" s="44">
        <v>-611080</v>
      </c>
      <c r="G120" s="148">
        <v>14.579555555555556</v>
      </c>
      <c r="H120" s="44">
        <v>7420680</v>
      </c>
      <c r="I120" s="44">
        <v>7420680</v>
      </c>
      <c r="J120" s="44">
        <v>540000</v>
      </c>
      <c r="K120" s="44">
        <v>-6880680</v>
      </c>
      <c r="L120" s="148">
        <v>13.742000000000001</v>
      </c>
    </row>
    <row r="121" spans="1:12" x14ac:dyDescent="0.25">
      <c r="A121" s="17" t="s">
        <v>151</v>
      </c>
      <c r="B121" s="12" t="s">
        <v>152</v>
      </c>
      <c r="C121" s="181">
        <v>2282861.34</v>
      </c>
      <c r="D121" s="181">
        <v>2282861.34</v>
      </c>
      <c r="E121" s="44">
        <v>385000</v>
      </c>
      <c r="F121" s="44">
        <v>-1897861.3399999999</v>
      </c>
      <c r="G121" s="148">
        <v>5.929509974025974</v>
      </c>
      <c r="H121" s="44">
        <v>7457800.7199999988</v>
      </c>
      <c r="I121" s="44">
        <v>7457800.7199999988</v>
      </c>
      <c r="J121" s="44">
        <v>4620000</v>
      </c>
      <c r="K121" s="44">
        <v>-2837800.7199999988</v>
      </c>
      <c r="L121" s="148">
        <v>1.6142425800865798</v>
      </c>
    </row>
    <row r="122" spans="1:12" x14ac:dyDescent="0.25">
      <c r="A122" s="159" t="s">
        <v>153</v>
      </c>
      <c r="B122" s="12" t="s">
        <v>556</v>
      </c>
      <c r="C122" s="39">
        <v>0</v>
      </c>
      <c r="D122" s="39">
        <v>0</v>
      </c>
      <c r="E122" s="21">
        <v>5000</v>
      </c>
      <c r="F122" s="21">
        <v>5000</v>
      </c>
      <c r="G122" s="148">
        <v>0</v>
      </c>
      <c r="H122" s="21">
        <v>0</v>
      </c>
      <c r="I122" s="21">
        <v>0</v>
      </c>
      <c r="J122" s="21">
        <v>60000</v>
      </c>
      <c r="K122" s="21">
        <v>60000</v>
      </c>
      <c r="L122" s="148">
        <v>0</v>
      </c>
    </row>
    <row r="123" spans="1:12" x14ac:dyDescent="0.25">
      <c r="A123" s="159" t="s">
        <v>685</v>
      </c>
      <c r="B123" s="12" t="s">
        <v>686</v>
      </c>
      <c r="C123" s="39">
        <v>0</v>
      </c>
      <c r="D123" s="39">
        <v>0</v>
      </c>
      <c r="E123" s="21">
        <v>0</v>
      </c>
      <c r="F123" s="21">
        <v>0</v>
      </c>
      <c r="G123" s="148" t="s">
        <v>16</v>
      </c>
      <c r="H123" s="21">
        <v>0</v>
      </c>
      <c r="I123" s="21">
        <v>0</v>
      </c>
      <c r="J123" s="21">
        <v>0</v>
      </c>
      <c r="K123" s="21">
        <v>0</v>
      </c>
      <c r="L123" s="148" t="s">
        <v>16</v>
      </c>
    </row>
    <row r="124" spans="1:12" x14ac:dyDescent="0.25">
      <c r="A124" s="28" t="s">
        <v>154</v>
      </c>
      <c r="B124" s="2" t="s">
        <v>155</v>
      </c>
      <c r="C124" s="40">
        <v>69042.559999999998</v>
      </c>
      <c r="D124" s="40">
        <v>69042.559999999998</v>
      </c>
      <c r="E124" s="37">
        <v>307291.41666666663</v>
      </c>
      <c r="F124" s="37">
        <v>238248.85666666663</v>
      </c>
      <c r="G124" s="147">
        <v>0.2246810560117066</v>
      </c>
      <c r="H124" s="37">
        <v>1156284.57</v>
      </c>
      <c r="I124" s="37">
        <v>1156284.57</v>
      </c>
      <c r="J124" s="37">
        <v>3887496.9999999986</v>
      </c>
      <c r="K124" s="37">
        <v>2731212.4299999988</v>
      </c>
      <c r="L124" s="147">
        <v>0.29743677487082315</v>
      </c>
    </row>
    <row r="125" spans="1:12" x14ac:dyDescent="0.25">
      <c r="A125" s="1" t="s">
        <v>156</v>
      </c>
      <c r="B125" s="12" t="s">
        <v>157</v>
      </c>
      <c r="C125" s="39">
        <v>32863</v>
      </c>
      <c r="D125" s="39">
        <v>32863</v>
      </c>
      <c r="E125" s="21">
        <v>65833.333333333328</v>
      </c>
      <c r="F125" s="21">
        <v>32970.333333333328</v>
      </c>
      <c r="G125" s="148">
        <v>0.49918481012658233</v>
      </c>
      <c r="H125" s="21">
        <v>361847</v>
      </c>
      <c r="I125" s="21">
        <v>361847</v>
      </c>
      <c r="J125" s="21">
        <v>790000.00000000012</v>
      </c>
      <c r="K125" s="21">
        <v>428153.00000000012</v>
      </c>
      <c r="L125" s="148">
        <v>0.4580341772151898</v>
      </c>
    </row>
    <row r="126" spans="1:12" x14ac:dyDescent="0.25">
      <c r="A126" s="1" t="s">
        <v>158</v>
      </c>
      <c r="B126" s="12" t="s">
        <v>159</v>
      </c>
      <c r="C126" s="39">
        <v>800</v>
      </c>
      <c r="D126" s="39">
        <v>800</v>
      </c>
      <c r="E126" s="21">
        <v>21333.333333333332</v>
      </c>
      <c r="F126" s="21">
        <v>20533.333333333332</v>
      </c>
      <c r="G126" s="148">
        <v>3.7500000000000006E-2</v>
      </c>
      <c r="H126" s="21">
        <v>136051.6</v>
      </c>
      <c r="I126" s="21">
        <v>136051.6</v>
      </c>
      <c r="J126" s="21">
        <v>256000.00000000003</v>
      </c>
      <c r="K126" s="21">
        <v>119948.40000000002</v>
      </c>
      <c r="L126" s="148">
        <v>0.53145156249999992</v>
      </c>
    </row>
    <row r="127" spans="1:12" x14ac:dyDescent="0.25">
      <c r="A127" s="1" t="s">
        <v>160</v>
      </c>
      <c r="B127" s="12" t="s">
        <v>161</v>
      </c>
      <c r="C127" s="39">
        <v>35379.56</v>
      </c>
      <c r="D127" s="39">
        <v>35379.56</v>
      </c>
      <c r="E127" s="21">
        <v>220124.75</v>
      </c>
      <c r="F127" s="21">
        <v>184745.19</v>
      </c>
      <c r="G127" s="148">
        <v>0.16072504341288291</v>
      </c>
      <c r="H127" s="21">
        <v>658385.97</v>
      </c>
      <c r="I127" s="21">
        <v>658385.97</v>
      </c>
      <c r="J127" s="21">
        <v>2841497</v>
      </c>
      <c r="K127" s="21">
        <v>2183111.0300000003</v>
      </c>
      <c r="L127" s="148">
        <v>0.23170391170569596</v>
      </c>
    </row>
    <row r="128" spans="1:12" x14ac:dyDescent="0.25">
      <c r="A128" s="31" t="s">
        <v>162</v>
      </c>
      <c r="B128" s="49" t="s">
        <v>163</v>
      </c>
      <c r="C128" s="36">
        <v>474242</v>
      </c>
      <c r="D128" s="36">
        <v>474242</v>
      </c>
      <c r="E128" s="37">
        <v>770115.27777777775</v>
      </c>
      <c r="F128" s="37">
        <v>295873.27777777775</v>
      </c>
      <c r="G128" s="147">
        <v>0.6158065080444306</v>
      </c>
      <c r="H128" s="37">
        <v>13344949.52</v>
      </c>
      <c r="I128" s="37">
        <v>13344949.52</v>
      </c>
      <c r="J128" s="37">
        <v>27800049.999999993</v>
      </c>
      <c r="K128" s="37">
        <v>14455100.479999993</v>
      </c>
      <c r="L128" s="147">
        <v>0.48003329202645328</v>
      </c>
    </row>
    <row r="129" spans="1:12" x14ac:dyDescent="0.25">
      <c r="A129" s="256" t="s">
        <v>635</v>
      </c>
      <c r="B129" s="12" t="s">
        <v>661</v>
      </c>
      <c r="C129" s="181">
        <v>474242</v>
      </c>
      <c r="D129" s="181">
        <v>474242</v>
      </c>
      <c r="E129" s="44">
        <v>770115.27777777775</v>
      </c>
      <c r="F129" s="44">
        <v>295873.27777777775</v>
      </c>
      <c r="G129" s="148">
        <v>0.6158065080444306</v>
      </c>
      <c r="H129" s="44">
        <v>13340229.52</v>
      </c>
      <c r="I129" s="44">
        <v>13340229.52</v>
      </c>
      <c r="J129" s="44">
        <v>22580049.999999993</v>
      </c>
      <c r="K129" s="44">
        <v>9239820.479999993</v>
      </c>
      <c r="L129" s="148">
        <v>0.59079716475384259</v>
      </c>
    </row>
    <row r="130" spans="1:12" x14ac:dyDescent="0.25">
      <c r="A130" s="159" t="s">
        <v>636</v>
      </c>
      <c r="B130" s="12" t="s">
        <v>477</v>
      </c>
      <c r="C130" s="39">
        <v>0</v>
      </c>
      <c r="D130" s="39">
        <v>0</v>
      </c>
      <c r="E130" s="21">
        <v>0</v>
      </c>
      <c r="F130" s="21">
        <v>0</v>
      </c>
      <c r="G130" s="148" t="s">
        <v>16</v>
      </c>
      <c r="H130" s="21">
        <v>4720</v>
      </c>
      <c r="I130" s="21">
        <v>4720</v>
      </c>
      <c r="J130" s="21">
        <v>5220000</v>
      </c>
      <c r="K130" s="21">
        <v>5215280</v>
      </c>
      <c r="L130" s="148">
        <v>9.0421455938697313E-4</v>
      </c>
    </row>
    <row r="131" spans="1:12" x14ac:dyDescent="0.25">
      <c r="A131" s="31" t="s">
        <v>164</v>
      </c>
      <c r="B131" s="2" t="s">
        <v>165</v>
      </c>
      <c r="C131" s="40">
        <v>2375708.85</v>
      </c>
      <c r="D131" s="40">
        <v>2375708.85</v>
      </c>
      <c r="E131" s="42">
        <v>3939043.3333333335</v>
      </c>
      <c r="F131" s="37">
        <v>1563334.4833333334</v>
      </c>
      <c r="G131" s="147">
        <v>0.6031182317533953</v>
      </c>
      <c r="H131" s="37">
        <v>27999138.490000006</v>
      </c>
      <c r="I131" s="37">
        <v>27999138.490000006</v>
      </c>
      <c r="J131" s="42">
        <v>58226300.000000007</v>
      </c>
      <c r="K131" s="37">
        <v>30227161.510000002</v>
      </c>
      <c r="L131" s="147">
        <v>0.48086755452433011</v>
      </c>
    </row>
    <row r="132" spans="1:12" x14ac:dyDescent="0.25">
      <c r="A132" s="17" t="s">
        <v>533</v>
      </c>
      <c r="B132" s="12" t="s">
        <v>534</v>
      </c>
      <c r="C132" s="39">
        <v>1144600</v>
      </c>
      <c r="D132" s="39">
        <v>1144600</v>
      </c>
      <c r="E132" s="21">
        <v>0</v>
      </c>
      <c r="F132" s="21">
        <v>-1144600</v>
      </c>
      <c r="G132" s="148" t="s">
        <v>16</v>
      </c>
      <c r="H132" s="21">
        <v>4394497.1899999995</v>
      </c>
      <c r="I132" s="21">
        <v>4394497.1899999995</v>
      </c>
      <c r="J132" s="21">
        <v>0</v>
      </c>
      <c r="K132" s="21">
        <v>-4394497.1899999995</v>
      </c>
      <c r="L132" s="148" t="s">
        <v>16</v>
      </c>
    </row>
    <row r="133" spans="1:12" x14ac:dyDescent="0.25">
      <c r="A133" s="17" t="s">
        <v>535</v>
      </c>
      <c r="B133" s="12" t="s">
        <v>536</v>
      </c>
      <c r="C133" s="39">
        <v>0</v>
      </c>
      <c r="D133" s="39">
        <v>0</v>
      </c>
      <c r="E133" s="21">
        <v>0</v>
      </c>
      <c r="F133" s="21">
        <v>0</v>
      </c>
      <c r="G133" s="148" t="s">
        <v>16</v>
      </c>
      <c r="H133" s="21">
        <v>8400</v>
      </c>
      <c r="I133" s="21">
        <v>8400</v>
      </c>
      <c r="J133" s="21">
        <v>0</v>
      </c>
      <c r="K133" s="21">
        <v>-8400</v>
      </c>
      <c r="L133" s="148" t="s">
        <v>16</v>
      </c>
    </row>
    <row r="134" spans="1:12" x14ac:dyDescent="0.25">
      <c r="A134" s="1" t="s">
        <v>166</v>
      </c>
      <c r="B134" s="12" t="s">
        <v>167</v>
      </c>
      <c r="C134" s="39">
        <v>1083600</v>
      </c>
      <c r="D134" s="39">
        <v>1083600</v>
      </c>
      <c r="E134" s="21">
        <v>1666666.6666666667</v>
      </c>
      <c r="F134" s="21">
        <v>583066.66666666674</v>
      </c>
      <c r="G134" s="148">
        <v>0.65015999999999996</v>
      </c>
      <c r="H134" s="21">
        <v>9233047.2400000002</v>
      </c>
      <c r="I134" s="21">
        <v>9233047.2400000002</v>
      </c>
      <c r="J134" s="21">
        <v>20000000</v>
      </c>
      <c r="K134" s="21">
        <v>10766952.76</v>
      </c>
      <c r="L134" s="148">
        <v>0.46165236200000004</v>
      </c>
    </row>
    <row r="135" spans="1:12" x14ac:dyDescent="0.25">
      <c r="A135" s="1" t="s">
        <v>168</v>
      </c>
      <c r="B135" s="12" t="s">
        <v>169</v>
      </c>
      <c r="C135" s="39">
        <v>147508.85</v>
      </c>
      <c r="D135" s="39">
        <v>147508.85</v>
      </c>
      <c r="E135" s="21">
        <v>452083.33333333337</v>
      </c>
      <c r="F135" s="21">
        <v>304574.4833333334</v>
      </c>
      <c r="G135" s="148">
        <v>0.3262868571428571</v>
      </c>
      <c r="H135" s="21">
        <v>9228279.8400000017</v>
      </c>
      <c r="I135" s="21">
        <v>9228279.8400000017</v>
      </c>
      <c r="J135" s="21">
        <v>8200040</v>
      </c>
      <c r="K135" s="21">
        <v>-1028239.8400000017</v>
      </c>
      <c r="L135" s="148">
        <v>1.1253944907585818</v>
      </c>
    </row>
    <row r="136" spans="1:12" x14ac:dyDescent="0.25">
      <c r="A136" s="1" t="s">
        <v>170</v>
      </c>
      <c r="B136" s="12" t="s">
        <v>171</v>
      </c>
      <c r="C136" s="39">
        <v>0</v>
      </c>
      <c r="D136" s="39">
        <v>0</v>
      </c>
      <c r="E136" s="21">
        <v>1820293.3333333335</v>
      </c>
      <c r="F136" s="21">
        <v>1820293.3333333335</v>
      </c>
      <c r="G136" s="148">
        <v>0</v>
      </c>
      <c r="H136" s="21">
        <v>5134914.2200000007</v>
      </c>
      <c r="I136" s="21">
        <v>5134914.2200000007</v>
      </c>
      <c r="J136" s="21">
        <v>29026259.999999996</v>
      </c>
      <c r="K136" s="21">
        <v>23891345.779999994</v>
      </c>
      <c r="L136" s="148">
        <v>0.17690581631942942</v>
      </c>
    </row>
    <row r="137" spans="1:12" x14ac:dyDescent="0.25">
      <c r="A137" s="31" t="s">
        <v>172</v>
      </c>
      <c r="B137" s="2" t="s">
        <v>173</v>
      </c>
      <c r="C137" s="46">
        <v>13690741.49</v>
      </c>
      <c r="D137" s="46">
        <v>13690741.49</v>
      </c>
      <c r="E137" s="48">
        <v>3008000</v>
      </c>
      <c r="F137" s="218">
        <v>-10682741.49</v>
      </c>
      <c r="G137" s="147">
        <v>4.5514433144946809</v>
      </c>
      <c r="H137" s="218">
        <v>47145776.050000004</v>
      </c>
      <c r="I137" s="218">
        <v>47145776.050000004</v>
      </c>
      <c r="J137" s="218">
        <v>36256000</v>
      </c>
      <c r="K137" s="218">
        <v>-10889776.050000004</v>
      </c>
      <c r="L137" s="147">
        <v>1.3003579007612533</v>
      </c>
    </row>
    <row r="138" spans="1:12" x14ac:dyDescent="0.25">
      <c r="A138" s="17" t="s">
        <v>174</v>
      </c>
      <c r="B138" s="12" t="s">
        <v>637</v>
      </c>
      <c r="C138" s="39">
        <v>13690741.49</v>
      </c>
      <c r="D138" s="39">
        <v>13690741.49</v>
      </c>
      <c r="E138" s="21">
        <v>3000000</v>
      </c>
      <c r="F138" s="21">
        <v>-10690741.49</v>
      </c>
      <c r="G138" s="148">
        <v>4.5635804966666669</v>
      </c>
      <c r="H138" s="21">
        <v>47113056.050000004</v>
      </c>
      <c r="I138" s="21">
        <v>47113056.050000004</v>
      </c>
      <c r="J138" s="21">
        <v>36160000</v>
      </c>
      <c r="K138" s="21">
        <v>-10953056.050000004</v>
      </c>
      <c r="L138" s="148">
        <v>1.3029053111172568</v>
      </c>
    </row>
    <row r="139" spans="1:12" x14ac:dyDescent="0.25">
      <c r="A139" s="17" t="s">
        <v>638</v>
      </c>
      <c r="B139" s="12" t="s">
        <v>639</v>
      </c>
      <c r="C139" s="181">
        <v>0</v>
      </c>
      <c r="D139" s="181">
        <v>0</v>
      </c>
      <c r="E139" s="44">
        <v>0</v>
      </c>
      <c r="F139" s="44">
        <v>0</v>
      </c>
      <c r="G139" s="148" t="s">
        <v>16</v>
      </c>
      <c r="H139" s="44">
        <v>5720</v>
      </c>
      <c r="I139" s="44">
        <v>5720</v>
      </c>
      <c r="J139" s="44">
        <v>0</v>
      </c>
      <c r="K139" s="44">
        <v>-5720</v>
      </c>
      <c r="L139" s="148" t="s">
        <v>16</v>
      </c>
    </row>
    <row r="140" spans="1:12" x14ac:dyDescent="0.25">
      <c r="A140" s="17" t="s">
        <v>175</v>
      </c>
      <c r="B140" s="12" t="s">
        <v>640</v>
      </c>
      <c r="C140" s="39">
        <v>0</v>
      </c>
      <c r="D140" s="39">
        <v>0</v>
      </c>
      <c r="E140" s="21">
        <v>8000</v>
      </c>
      <c r="F140" s="21">
        <v>8000</v>
      </c>
      <c r="G140" s="148">
        <v>0</v>
      </c>
      <c r="H140" s="21">
        <v>27000</v>
      </c>
      <c r="I140" s="21">
        <v>27000</v>
      </c>
      <c r="J140" s="21">
        <v>96000</v>
      </c>
      <c r="K140" s="21">
        <v>69000</v>
      </c>
      <c r="L140" s="148">
        <v>0.28125</v>
      </c>
    </row>
    <row r="141" spans="1:12" x14ac:dyDescent="0.25">
      <c r="A141" s="31" t="s">
        <v>176</v>
      </c>
      <c r="B141" s="193" t="s">
        <v>177</v>
      </c>
      <c r="C141" s="257">
        <v>1204740.58</v>
      </c>
      <c r="D141" s="257">
        <v>1204740.58</v>
      </c>
      <c r="E141" s="258">
        <v>527336.11111111112</v>
      </c>
      <c r="F141" s="194">
        <v>-677404.46888888895</v>
      </c>
      <c r="G141" s="147">
        <v>2.2845781933302081</v>
      </c>
      <c r="H141" s="258">
        <v>2231267.7800000003</v>
      </c>
      <c r="I141" s="258">
        <v>2231267.7800000003</v>
      </c>
      <c r="J141" s="258">
        <v>5770900</v>
      </c>
      <c r="K141" s="194">
        <v>3539632.2199999997</v>
      </c>
      <c r="L141" s="147">
        <v>0.38664121367550991</v>
      </c>
    </row>
    <row r="142" spans="1:12" x14ac:dyDescent="0.25">
      <c r="A142" s="17" t="s">
        <v>178</v>
      </c>
      <c r="B142" s="12" t="s">
        <v>179</v>
      </c>
      <c r="C142" s="39">
        <v>1204740.58</v>
      </c>
      <c r="D142" s="39">
        <v>1204740.58</v>
      </c>
      <c r="E142" s="21">
        <v>527336.11111111112</v>
      </c>
      <c r="F142" s="21">
        <v>-677404.46888888895</v>
      </c>
      <c r="G142" s="148">
        <v>2.2845781933302081</v>
      </c>
      <c r="H142" s="21">
        <v>2231267.7800000003</v>
      </c>
      <c r="I142" s="21">
        <v>2231267.7800000003</v>
      </c>
      <c r="J142" s="21">
        <v>5770900</v>
      </c>
      <c r="K142" s="21">
        <v>3539632.2199999997</v>
      </c>
      <c r="L142" s="148">
        <v>0.38664121367550991</v>
      </c>
    </row>
    <row r="143" spans="1:12" x14ac:dyDescent="0.25">
      <c r="A143" s="278"/>
      <c r="B143" s="284"/>
      <c r="C143" s="285"/>
      <c r="D143" s="285"/>
      <c r="E143" s="286"/>
      <c r="F143" s="286"/>
      <c r="G143" s="283"/>
      <c r="H143" s="286"/>
      <c r="I143" s="286"/>
      <c r="J143" s="286"/>
      <c r="K143" s="286"/>
      <c r="L143" s="283"/>
    </row>
    <row r="144" spans="1:12" x14ac:dyDescent="0.25">
      <c r="A144" s="160" t="s">
        <v>478</v>
      </c>
      <c r="B144" s="22" t="s">
        <v>180</v>
      </c>
      <c r="C144" s="51">
        <v>2694468.66</v>
      </c>
      <c r="D144" s="51">
        <v>2694468.66</v>
      </c>
      <c r="E144" s="24">
        <v>4196727.9125000006</v>
      </c>
      <c r="F144" s="24">
        <v>1502259.2525000004</v>
      </c>
      <c r="G144" s="52">
        <v>0.64204035052510677</v>
      </c>
      <c r="H144" s="24">
        <v>33074058.310000002</v>
      </c>
      <c r="I144" s="24">
        <v>33074058.310000002</v>
      </c>
      <c r="J144" s="24">
        <v>57828159.95000001</v>
      </c>
      <c r="K144" s="24">
        <v>24754101.640000008</v>
      </c>
      <c r="L144" s="52">
        <v>0.5719368961176845</v>
      </c>
    </row>
    <row r="145" spans="1:12" x14ac:dyDescent="0.25">
      <c r="A145" s="28" t="s">
        <v>181</v>
      </c>
      <c r="B145" s="34" t="s">
        <v>182</v>
      </c>
      <c r="C145" s="40">
        <v>279774.96999999997</v>
      </c>
      <c r="D145" s="40">
        <v>279774.96999999997</v>
      </c>
      <c r="E145" s="42">
        <v>508226.58333333337</v>
      </c>
      <c r="F145" s="37">
        <v>228451.6133333334</v>
      </c>
      <c r="G145" s="148">
        <v>0.55049259360859215</v>
      </c>
      <c r="H145" s="42">
        <v>3268699.5700000003</v>
      </c>
      <c r="I145" s="42">
        <v>3268699.5700000003</v>
      </c>
      <c r="J145" s="42">
        <v>6203719</v>
      </c>
      <c r="K145" s="37">
        <v>2935019.4299999997</v>
      </c>
      <c r="L145" s="148">
        <v>0.52689355691320006</v>
      </c>
    </row>
    <row r="146" spans="1:12" x14ac:dyDescent="0.25">
      <c r="A146" s="11" t="s">
        <v>543</v>
      </c>
      <c r="B146" s="6" t="s">
        <v>532</v>
      </c>
      <c r="C146" s="39">
        <v>279774.96999999997</v>
      </c>
      <c r="D146" s="39">
        <v>279774.96999999997</v>
      </c>
      <c r="E146" s="21">
        <v>474059.91666666669</v>
      </c>
      <c r="F146" s="21">
        <v>194284.94666666671</v>
      </c>
      <c r="G146" s="148">
        <v>0.59016795169527614</v>
      </c>
      <c r="H146" s="21">
        <v>3213274.5700000003</v>
      </c>
      <c r="I146" s="21">
        <v>3213274.5700000003</v>
      </c>
      <c r="J146" s="21">
        <v>5688719.0000000009</v>
      </c>
      <c r="K146" s="21">
        <v>2475444.4300000006</v>
      </c>
      <c r="L146" s="148">
        <v>0.56485028879085075</v>
      </c>
    </row>
    <row r="147" spans="1:12" x14ac:dyDescent="0.25">
      <c r="A147" s="17" t="s">
        <v>183</v>
      </c>
      <c r="B147" s="6" t="s">
        <v>184</v>
      </c>
      <c r="C147" s="39">
        <v>0</v>
      </c>
      <c r="D147" s="39">
        <v>0</v>
      </c>
      <c r="E147" s="21">
        <v>29166.666666666668</v>
      </c>
      <c r="F147" s="21">
        <v>29166.666666666668</v>
      </c>
      <c r="G147" s="148">
        <v>0</v>
      </c>
      <c r="H147" s="21">
        <v>53425</v>
      </c>
      <c r="I147" s="21">
        <v>53425</v>
      </c>
      <c r="J147" s="21">
        <v>455000.00000000012</v>
      </c>
      <c r="K147" s="21">
        <v>401575.00000000012</v>
      </c>
      <c r="L147" s="148">
        <v>0.11741758241758239</v>
      </c>
    </row>
    <row r="148" spans="1:12" x14ac:dyDescent="0.25">
      <c r="A148" s="17" t="s">
        <v>185</v>
      </c>
      <c r="B148" s="6" t="s">
        <v>186</v>
      </c>
      <c r="C148" s="39">
        <v>0</v>
      </c>
      <c r="D148" s="39">
        <v>0</v>
      </c>
      <c r="E148" s="21">
        <v>5000</v>
      </c>
      <c r="F148" s="21">
        <v>5000</v>
      </c>
      <c r="G148" s="149">
        <v>0</v>
      </c>
      <c r="H148" s="21">
        <v>2000</v>
      </c>
      <c r="I148" s="21">
        <v>2000</v>
      </c>
      <c r="J148" s="21">
        <v>60000</v>
      </c>
      <c r="K148" s="21">
        <v>58000</v>
      </c>
      <c r="L148" s="149">
        <v>3.3333333333333333E-2</v>
      </c>
    </row>
    <row r="149" spans="1:12" x14ac:dyDescent="0.25">
      <c r="A149" s="28" t="s">
        <v>187</v>
      </c>
      <c r="B149" s="29" t="s">
        <v>188</v>
      </c>
      <c r="C149" s="40">
        <v>0</v>
      </c>
      <c r="D149" s="40">
        <v>0</v>
      </c>
      <c r="E149" s="42">
        <v>86875</v>
      </c>
      <c r="F149" s="37">
        <v>86875</v>
      </c>
      <c r="G149" s="148">
        <v>0</v>
      </c>
      <c r="H149" s="42">
        <v>612556.94999999995</v>
      </c>
      <c r="I149" s="42">
        <v>612556.94999999995</v>
      </c>
      <c r="J149" s="42">
        <v>1677520</v>
      </c>
      <c r="K149" s="37">
        <v>1064963.05</v>
      </c>
      <c r="L149" s="148">
        <v>0.36515627235442794</v>
      </c>
    </row>
    <row r="150" spans="1:12" x14ac:dyDescent="0.25">
      <c r="A150" s="11" t="s">
        <v>189</v>
      </c>
      <c r="B150" s="6" t="s">
        <v>190</v>
      </c>
      <c r="C150" s="39">
        <v>0</v>
      </c>
      <c r="D150" s="39">
        <v>0</v>
      </c>
      <c r="E150" s="21">
        <v>5000</v>
      </c>
      <c r="F150" s="37">
        <v>5000</v>
      </c>
      <c r="G150" s="149">
        <v>0</v>
      </c>
      <c r="H150" s="21">
        <v>0</v>
      </c>
      <c r="I150" s="21">
        <v>0</v>
      </c>
      <c r="J150" s="21">
        <v>285000</v>
      </c>
      <c r="K150" s="37">
        <v>285000</v>
      </c>
      <c r="L150" s="149">
        <v>0</v>
      </c>
    </row>
    <row r="151" spans="1:12" x14ac:dyDescent="0.25">
      <c r="A151" s="17" t="s">
        <v>191</v>
      </c>
      <c r="B151" s="6" t="s">
        <v>192</v>
      </c>
      <c r="C151" s="39">
        <v>0</v>
      </c>
      <c r="D151" s="39">
        <v>0</v>
      </c>
      <c r="E151" s="21">
        <v>9583.3333333333321</v>
      </c>
      <c r="F151" s="21">
        <v>9583.3333333333321</v>
      </c>
      <c r="G151" s="148">
        <v>0</v>
      </c>
      <c r="H151" s="21">
        <v>16225</v>
      </c>
      <c r="I151" s="21">
        <v>16225</v>
      </c>
      <c r="J151" s="21">
        <v>156400</v>
      </c>
      <c r="K151" s="21">
        <v>140175</v>
      </c>
      <c r="L151" s="148">
        <v>0.10374040920716113</v>
      </c>
    </row>
    <row r="152" spans="1:12" x14ac:dyDescent="0.25">
      <c r="A152" s="17" t="s">
        <v>193</v>
      </c>
      <c r="B152" s="6" t="s">
        <v>194</v>
      </c>
      <c r="C152" s="39">
        <v>0</v>
      </c>
      <c r="D152" s="39">
        <v>0</v>
      </c>
      <c r="E152" s="21">
        <v>72291.666666666672</v>
      </c>
      <c r="F152" s="21">
        <v>72291.666666666672</v>
      </c>
      <c r="G152" s="148">
        <v>0</v>
      </c>
      <c r="H152" s="21">
        <v>596331.94999999995</v>
      </c>
      <c r="I152" s="21">
        <v>596331.94999999995</v>
      </c>
      <c r="J152" s="21">
        <v>1236120.0000000002</v>
      </c>
      <c r="K152" s="21">
        <v>639788.05000000028</v>
      </c>
      <c r="L152" s="148">
        <v>0.48242237808626981</v>
      </c>
    </row>
    <row r="153" spans="1:12" x14ac:dyDescent="0.25">
      <c r="A153" s="28" t="s">
        <v>195</v>
      </c>
      <c r="B153" s="29" t="s">
        <v>196</v>
      </c>
      <c r="C153" s="40">
        <v>0</v>
      </c>
      <c r="D153" s="40">
        <v>0</v>
      </c>
      <c r="E153" s="42">
        <v>245980.79166666669</v>
      </c>
      <c r="F153" s="37">
        <v>245980.79166666669</v>
      </c>
      <c r="G153" s="148">
        <v>0</v>
      </c>
      <c r="H153" s="42">
        <v>1566234.8699999996</v>
      </c>
      <c r="I153" s="42">
        <v>1566234.8699999996</v>
      </c>
      <c r="J153" s="42">
        <v>3170244.6133333328</v>
      </c>
      <c r="K153" s="37">
        <v>1604009.7433333332</v>
      </c>
      <c r="L153" s="148">
        <v>0.49404227781438997</v>
      </c>
    </row>
    <row r="154" spans="1:12" x14ac:dyDescent="0.25">
      <c r="A154" s="17" t="s">
        <v>197</v>
      </c>
      <c r="B154" s="6" t="s">
        <v>557</v>
      </c>
      <c r="C154" s="180">
        <v>0</v>
      </c>
      <c r="D154" s="180">
        <v>0</v>
      </c>
      <c r="E154" s="21">
        <v>191666.66666666669</v>
      </c>
      <c r="F154" s="21">
        <v>191666.66666666669</v>
      </c>
      <c r="G154" s="148">
        <v>0</v>
      </c>
      <c r="H154" s="43">
        <v>1421929.8699999996</v>
      </c>
      <c r="I154" s="43">
        <v>1421929.8699999996</v>
      </c>
      <c r="J154" s="21">
        <v>2300000.0000000005</v>
      </c>
      <c r="K154" s="21">
        <v>878070.13000000082</v>
      </c>
      <c r="L154" s="148">
        <v>0.61823037826086924</v>
      </c>
    </row>
    <row r="155" spans="1:12" x14ac:dyDescent="0.25">
      <c r="A155" s="17" t="s">
        <v>198</v>
      </c>
      <c r="B155" s="6" t="s">
        <v>199</v>
      </c>
      <c r="C155" s="180">
        <v>0</v>
      </c>
      <c r="D155" s="180">
        <v>0</v>
      </c>
      <c r="E155" s="21">
        <v>20000</v>
      </c>
      <c r="F155" s="21">
        <v>20000</v>
      </c>
      <c r="G155" s="148">
        <v>0</v>
      </c>
      <c r="H155" s="21">
        <v>0</v>
      </c>
      <c r="I155" s="21">
        <v>0</v>
      </c>
      <c r="J155" s="21">
        <v>240000</v>
      </c>
      <c r="K155" s="21">
        <v>240000</v>
      </c>
      <c r="L155" s="148">
        <v>0</v>
      </c>
    </row>
    <row r="156" spans="1:12" x14ac:dyDescent="0.25">
      <c r="A156" s="17" t="s">
        <v>200</v>
      </c>
      <c r="B156" s="6" t="s">
        <v>201</v>
      </c>
      <c r="C156" s="180">
        <v>0</v>
      </c>
      <c r="D156" s="180">
        <v>0</v>
      </c>
      <c r="E156" s="21">
        <v>34314.125</v>
      </c>
      <c r="F156" s="21">
        <v>34314.125</v>
      </c>
      <c r="G156" s="148">
        <v>0</v>
      </c>
      <c r="H156" s="259">
        <v>144305</v>
      </c>
      <c r="I156" s="259">
        <v>144305</v>
      </c>
      <c r="J156" s="21">
        <v>411769.5</v>
      </c>
      <c r="K156" s="21">
        <v>267464.5</v>
      </c>
      <c r="L156" s="148">
        <v>0.35045091975000575</v>
      </c>
    </row>
    <row r="157" spans="1:12" x14ac:dyDescent="0.25">
      <c r="A157" s="28" t="s">
        <v>202</v>
      </c>
      <c r="B157" s="29" t="s">
        <v>203</v>
      </c>
      <c r="C157" s="40">
        <v>-2.64</v>
      </c>
      <c r="D157" s="40">
        <v>-2.64</v>
      </c>
      <c r="E157" s="42">
        <v>5366.92</v>
      </c>
      <c r="F157" s="41">
        <v>5369.56</v>
      </c>
      <c r="G157" s="147">
        <v>-4.9190224560828188E-4</v>
      </c>
      <c r="H157" s="42">
        <v>237838.72999999998</v>
      </c>
      <c r="I157" s="42">
        <v>237838.72999999998</v>
      </c>
      <c r="J157" s="42">
        <v>364403.03999999992</v>
      </c>
      <c r="K157" s="41">
        <v>126564.30999999994</v>
      </c>
      <c r="L157" s="147">
        <v>0.65268042220503986</v>
      </c>
    </row>
    <row r="158" spans="1:12" x14ac:dyDescent="0.25">
      <c r="A158" s="17" t="s">
        <v>204</v>
      </c>
      <c r="B158" s="6" t="s">
        <v>205</v>
      </c>
      <c r="C158" s="39">
        <v>-2.64</v>
      </c>
      <c r="D158" s="39">
        <v>-2.64</v>
      </c>
      <c r="E158" s="21">
        <v>5366.92</v>
      </c>
      <c r="F158" s="21">
        <v>5369.56</v>
      </c>
      <c r="G158" s="148">
        <v>-4.9190224560828188E-4</v>
      </c>
      <c r="H158" s="21">
        <v>237838.72999999998</v>
      </c>
      <c r="I158" s="21">
        <v>237838.72999999998</v>
      </c>
      <c r="J158" s="21">
        <v>364403.03999999992</v>
      </c>
      <c r="K158" s="21">
        <v>126564.30999999994</v>
      </c>
      <c r="L158" s="148">
        <v>0.65268042220503986</v>
      </c>
    </row>
    <row r="159" spans="1:12" x14ac:dyDescent="0.25">
      <c r="A159" s="28" t="s">
        <v>206</v>
      </c>
      <c r="B159" s="29" t="s">
        <v>207</v>
      </c>
      <c r="C159" s="40">
        <v>178122.56</v>
      </c>
      <c r="D159" s="40">
        <v>178122.56</v>
      </c>
      <c r="E159" s="42">
        <v>10000</v>
      </c>
      <c r="F159" s="37">
        <v>-168122.56</v>
      </c>
      <c r="G159" s="148">
        <v>17.812256000000001</v>
      </c>
      <c r="H159" s="42">
        <v>1032798.6700000002</v>
      </c>
      <c r="I159" s="42">
        <v>1032798.6700000002</v>
      </c>
      <c r="J159" s="42">
        <v>1636000</v>
      </c>
      <c r="K159" s="37">
        <v>603201.32999999984</v>
      </c>
      <c r="L159" s="148">
        <v>0.63129503056234726</v>
      </c>
    </row>
    <row r="160" spans="1:12" x14ac:dyDescent="0.25">
      <c r="A160" s="17" t="s">
        <v>208</v>
      </c>
      <c r="B160" s="6" t="s">
        <v>687</v>
      </c>
      <c r="C160" s="39">
        <v>173922.56</v>
      </c>
      <c r="D160" s="39">
        <v>173922.56</v>
      </c>
      <c r="E160" s="21">
        <v>0</v>
      </c>
      <c r="F160" s="21">
        <v>-173922.56</v>
      </c>
      <c r="G160" s="148" t="s">
        <v>16</v>
      </c>
      <c r="H160" s="21">
        <v>998956.75</v>
      </c>
      <c r="I160" s="21">
        <v>998956.75</v>
      </c>
      <c r="J160" s="21">
        <v>1456000</v>
      </c>
      <c r="K160" s="21">
        <v>457043.25</v>
      </c>
      <c r="L160" s="148">
        <v>0.68609666895604393</v>
      </c>
    </row>
    <row r="161" spans="1:12" x14ac:dyDescent="0.25">
      <c r="A161" s="17" t="s">
        <v>209</v>
      </c>
      <c r="B161" s="6" t="s">
        <v>210</v>
      </c>
      <c r="C161" s="39">
        <v>4200</v>
      </c>
      <c r="D161" s="39">
        <v>4200</v>
      </c>
      <c r="E161" s="21">
        <v>10000</v>
      </c>
      <c r="F161" s="21">
        <v>5800</v>
      </c>
      <c r="G161" s="148">
        <v>0.42</v>
      </c>
      <c r="H161" s="21">
        <v>33841.919999999998</v>
      </c>
      <c r="I161" s="21">
        <v>33841.919999999998</v>
      </c>
      <c r="J161" s="21">
        <v>180000</v>
      </c>
      <c r="K161" s="21">
        <v>146158.08000000002</v>
      </c>
      <c r="L161" s="148">
        <v>0.18801066666666666</v>
      </c>
    </row>
    <row r="162" spans="1:12" ht="24.75" x14ac:dyDescent="0.25">
      <c r="A162" s="28" t="s">
        <v>211</v>
      </c>
      <c r="B162" s="34" t="s">
        <v>212</v>
      </c>
      <c r="C162" s="40">
        <v>0</v>
      </c>
      <c r="D162" s="40">
        <v>0</v>
      </c>
      <c r="E162" s="37">
        <v>182583.33333333331</v>
      </c>
      <c r="F162" s="37">
        <v>182583.33333333331</v>
      </c>
      <c r="G162" s="147">
        <v>0</v>
      </c>
      <c r="H162" s="37">
        <v>922482.18000000017</v>
      </c>
      <c r="I162" s="37">
        <v>922482.18000000017</v>
      </c>
      <c r="J162" s="37">
        <v>2340999.9999999995</v>
      </c>
      <c r="K162" s="37">
        <v>1418517.8199999994</v>
      </c>
      <c r="L162" s="147">
        <v>0.39405475437847087</v>
      </c>
    </row>
    <row r="163" spans="1:12" ht="24.75" x14ac:dyDescent="0.25">
      <c r="A163" s="28" t="s">
        <v>213</v>
      </c>
      <c r="B163" s="2" t="s">
        <v>630</v>
      </c>
      <c r="C163" s="40">
        <v>0</v>
      </c>
      <c r="D163" s="40">
        <v>0</v>
      </c>
      <c r="E163" s="37">
        <v>36166.666666666664</v>
      </c>
      <c r="F163" s="37">
        <v>36166.666666666664</v>
      </c>
      <c r="G163" s="147">
        <v>0</v>
      </c>
      <c r="H163" s="37">
        <v>83327.02</v>
      </c>
      <c r="I163" s="37">
        <v>83327.02</v>
      </c>
      <c r="J163" s="37">
        <v>434000.00000000006</v>
      </c>
      <c r="K163" s="37">
        <v>350672.98000000004</v>
      </c>
      <c r="L163" s="147">
        <v>0.19199774193548386</v>
      </c>
    </row>
    <row r="164" spans="1:12" x14ac:dyDescent="0.25">
      <c r="A164" s="17" t="s">
        <v>214</v>
      </c>
      <c r="B164" s="12" t="s">
        <v>215</v>
      </c>
      <c r="C164" s="39">
        <v>0</v>
      </c>
      <c r="D164" s="39">
        <v>0</v>
      </c>
      <c r="E164" s="21">
        <v>18083.333333333332</v>
      </c>
      <c r="F164" s="21">
        <v>18083.333333333332</v>
      </c>
      <c r="G164" s="148">
        <v>0</v>
      </c>
      <c r="H164" s="21">
        <v>3408.98</v>
      </c>
      <c r="I164" s="21">
        <v>3408.98</v>
      </c>
      <c r="J164" s="21">
        <v>217000.00000000003</v>
      </c>
      <c r="K164" s="21">
        <v>213591.02000000002</v>
      </c>
      <c r="L164" s="148">
        <v>1.5709585253456219E-2</v>
      </c>
    </row>
    <row r="165" spans="1:12" x14ac:dyDescent="0.25">
      <c r="A165" s="17" t="s">
        <v>216</v>
      </c>
      <c r="B165" s="12" t="s">
        <v>217</v>
      </c>
      <c r="C165" s="39">
        <v>0</v>
      </c>
      <c r="D165" s="39">
        <v>0</v>
      </c>
      <c r="E165" s="21">
        <v>18083.333333333332</v>
      </c>
      <c r="F165" s="21">
        <v>18083.333333333332</v>
      </c>
      <c r="G165" s="148">
        <v>0</v>
      </c>
      <c r="H165" s="21">
        <v>79918.040000000008</v>
      </c>
      <c r="I165" s="21">
        <v>79918.040000000008</v>
      </c>
      <c r="J165" s="21">
        <v>217000.00000000003</v>
      </c>
      <c r="K165" s="21">
        <v>137081.96000000002</v>
      </c>
      <c r="L165" s="148">
        <v>0.36828589861751149</v>
      </c>
    </row>
    <row r="166" spans="1:12" x14ac:dyDescent="0.25">
      <c r="A166" s="28" t="s">
        <v>218</v>
      </c>
      <c r="B166" s="2" t="s">
        <v>219</v>
      </c>
      <c r="C166" s="40">
        <v>0</v>
      </c>
      <c r="D166" s="40">
        <v>0</v>
      </c>
      <c r="E166" s="37">
        <v>126416.66666666666</v>
      </c>
      <c r="F166" s="37">
        <v>126416.66666666666</v>
      </c>
      <c r="G166" s="147">
        <v>0</v>
      </c>
      <c r="H166" s="37">
        <v>107593.94</v>
      </c>
      <c r="I166" s="37">
        <v>107593.94</v>
      </c>
      <c r="J166" s="37">
        <v>1517000</v>
      </c>
      <c r="K166" s="37">
        <v>1409406.06</v>
      </c>
      <c r="L166" s="147">
        <v>7.0925471324983516E-2</v>
      </c>
    </row>
    <row r="167" spans="1:12" x14ac:dyDescent="0.25">
      <c r="A167" s="17" t="s">
        <v>220</v>
      </c>
      <c r="B167" s="6" t="s">
        <v>221</v>
      </c>
      <c r="C167" s="39">
        <v>0</v>
      </c>
      <c r="D167" s="39">
        <v>0</v>
      </c>
      <c r="E167" s="21">
        <v>108333.33333333333</v>
      </c>
      <c r="F167" s="21">
        <v>108333.33333333333</v>
      </c>
      <c r="G167" s="148">
        <v>0</v>
      </c>
      <c r="H167" s="21">
        <v>107593.94</v>
      </c>
      <c r="I167" s="21">
        <v>107593.94</v>
      </c>
      <c r="J167" s="21">
        <v>1300000</v>
      </c>
      <c r="K167" s="21">
        <v>1192406.06</v>
      </c>
      <c r="L167" s="148">
        <v>8.2764569230769233E-2</v>
      </c>
    </row>
    <row r="168" spans="1:12" x14ac:dyDescent="0.25">
      <c r="A168" s="53" t="s">
        <v>222</v>
      </c>
      <c r="B168" s="6" t="s">
        <v>223</v>
      </c>
      <c r="C168" s="39">
        <v>0</v>
      </c>
      <c r="D168" s="39">
        <v>0</v>
      </c>
      <c r="E168" s="21">
        <v>18083.333333333332</v>
      </c>
      <c r="F168" s="21">
        <v>18083.333333333332</v>
      </c>
      <c r="G168" s="148">
        <v>0</v>
      </c>
      <c r="H168" s="21">
        <v>0</v>
      </c>
      <c r="I168" s="21">
        <v>0</v>
      </c>
      <c r="J168" s="21">
        <v>217000.00000000003</v>
      </c>
      <c r="K168" s="21">
        <v>217000.00000000003</v>
      </c>
      <c r="L168" s="148">
        <v>0</v>
      </c>
    </row>
    <row r="169" spans="1:12" x14ac:dyDescent="0.25">
      <c r="A169" s="28" t="s">
        <v>224</v>
      </c>
      <c r="B169" s="2" t="s">
        <v>225</v>
      </c>
      <c r="C169" s="40">
        <v>0</v>
      </c>
      <c r="D169" s="40">
        <v>0</v>
      </c>
      <c r="E169" s="40">
        <v>20000</v>
      </c>
      <c r="F169" s="37">
        <v>20000</v>
      </c>
      <c r="G169" s="147">
        <v>0</v>
      </c>
      <c r="H169" s="37">
        <v>731561.22</v>
      </c>
      <c r="I169" s="37">
        <v>731561.22</v>
      </c>
      <c r="J169" s="37">
        <v>390000</v>
      </c>
      <c r="K169" s="37">
        <v>-341561.22</v>
      </c>
      <c r="L169" s="147">
        <v>1.8757979999999999</v>
      </c>
    </row>
    <row r="170" spans="1:12" x14ac:dyDescent="0.25">
      <c r="A170" s="17" t="s">
        <v>226</v>
      </c>
      <c r="B170" s="6" t="s">
        <v>558</v>
      </c>
      <c r="C170" s="39">
        <v>0</v>
      </c>
      <c r="D170" s="39">
        <v>0</v>
      </c>
      <c r="E170" s="21">
        <v>0</v>
      </c>
      <c r="F170" s="21">
        <v>0</v>
      </c>
      <c r="G170" s="148" t="s">
        <v>16</v>
      </c>
      <c r="H170" s="21">
        <v>358511.27999999997</v>
      </c>
      <c r="I170" s="21">
        <v>358511.27999999997</v>
      </c>
      <c r="J170" s="21">
        <v>150000</v>
      </c>
      <c r="K170" s="21">
        <v>-208511.27999999997</v>
      </c>
      <c r="L170" s="148">
        <v>2.3900751999999996</v>
      </c>
    </row>
    <row r="171" spans="1:12" x14ac:dyDescent="0.25">
      <c r="A171" s="17" t="s">
        <v>227</v>
      </c>
      <c r="B171" s="6" t="s">
        <v>652</v>
      </c>
      <c r="C171" s="39">
        <v>0</v>
      </c>
      <c r="D171" s="39">
        <v>0</v>
      </c>
      <c r="E171" s="21">
        <v>20000</v>
      </c>
      <c r="F171" s="21">
        <v>20000</v>
      </c>
      <c r="G171" s="148">
        <v>0</v>
      </c>
      <c r="H171" s="21">
        <v>373049.94</v>
      </c>
      <c r="I171" s="21">
        <v>373049.94</v>
      </c>
      <c r="J171" s="21">
        <v>240000</v>
      </c>
      <c r="K171" s="21">
        <v>-133049.94</v>
      </c>
      <c r="L171" s="148">
        <v>1.55437475</v>
      </c>
    </row>
    <row r="172" spans="1:12" ht="24" x14ac:dyDescent="0.25">
      <c r="A172" s="28" t="s">
        <v>228</v>
      </c>
      <c r="B172" s="29" t="s">
        <v>229</v>
      </c>
      <c r="C172" s="40">
        <v>1130455.54</v>
      </c>
      <c r="D172" s="40">
        <v>1130455.54</v>
      </c>
      <c r="E172" s="37">
        <v>1423915.0833333333</v>
      </c>
      <c r="F172" s="37">
        <v>293459.54333333322</v>
      </c>
      <c r="G172" s="147">
        <v>0.79390657015420107</v>
      </c>
      <c r="H172" s="37">
        <v>12892437.919999998</v>
      </c>
      <c r="I172" s="37">
        <v>12892437.919999998</v>
      </c>
      <c r="J172" s="37">
        <v>19251381</v>
      </c>
      <c r="K172" s="37">
        <v>6358943.0800000019</v>
      </c>
      <c r="L172" s="147">
        <v>0.66968899114302494</v>
      </c>
    </row>
    <row r="173" spans="1:12" x14ac:dyDescent="0.25">
      <c r="A173" s="28" t="s">
        <v>230</v>
      </c>
      <c r="B173" s="29" t="s">
        <v>231</v>
      </c>
      <c r="C173" s="40">
        <v>1125435.54</v>
      </c>
      <c r="D173" s="40">
        <v>1125435.54</v>
      </c>
      <c r="E173" s="42">
        <v>1414115.0833333333</v>
      </c>
      <c r="F173" s="37">
        <v>288679.54333333322</v>
      </c>
      <c r="G173" s="147">
        <v>0.79585852188715667</v>
      </c>
      <c r="H173" s="42">
        <v>12141203.120000001</v>
      </c>
      <c r="I173" s="42">
        <v>12141203.120000001</v>
      </c>
      <c r="J173" s="42">
        <v>17089381.000000004</v>
      </c>
      <c r="K173" s="37">
        <v>4948177.8800000027</v>
      </c>
      <c r="L173" s="147">
        <v>0.71045306556159049</v>
      </c>
    </row>
    <row r="174" spans="1:12" x14ac:dyDescent="0.25">
      <c r="A174" s="17" t="s">
        <v>232</v>
      </c>
      <c r="B174" s="6" t="s">
        <v>233</v>
      </c>
      <c r="C174" s="39">
        <v>1091855.54</v>
      </c>
      <c r="D174" s="39">
        <v>1091855.54</v>
      </c>
      <c r="E174" s="21">
        <v>1012084.9166666666</v>
      </c>
      <c r="F174" s="21">
        <v>-79770.623333333409</v>
      </c>
      <c r="G174" s="148">
        <v>1.0788181130058341</v>
      </c>
      <c r="H174" s="21">
        <v>11667989.219999999</v>
      </c>
      <c r="I174" s="21">
        <v>11667989.219999999</v>
      </c>
      <c r="J174" s="21">
        <v>12145018.999999998</v>
      </c>
      <c r="K174" s="21">
        <v>477029.77999999933</v>
      </c>
      <c r="L174" s="148">
        <v>0.96072218742514937</v>
      </c>
    </row>
    <row r="175" spans="1:12" x14ac:dyDescent="0.25">
      <c r="A175" s="17" t="s">
        <v>234</v>
      </c>
      <c r="B175" s="6" t="s">
        <v>235</v>
      </c>
      <c r="C175" s="287">
        <v>33580</v>
      </c>
      <c r="D175" s="287">
        <v>33580</v>
      </c>
      <c r="E175" s="21">
        <v>397030.16666666669</v>
      </c>
      <c r="F175" s="21">
        <v>363450.16666666669</v>
      </c>
      <c r="G175" s="148">
        <v>8.4577956083101993E-2</v>
      </c>
      <c r="H175" s="21">
        <v>472703.9</v>
      </c>
      <c r="I175" s="21">
        <v>472703.9</v>
      </c>
      <c r="J175" s="21">
        <v>4764362</v>
      </c>
      <c r="K175" s="21">
        <v>4291658.0999999996</v>
      </c>
      <c r="L175" s="148">
        <v>9.9216621239108196E-2</v>
      </c>
    </row>
    <row r="176" spans="1:12" x14ac:dyDescent="0.25">
      <c r="A176" s="17" t="s">
        <v>642</v>
      </c>
      <c r="B176" s="6" t="s">
        <v>643</v>
      </c>
      <c r="C176" s="8">
        <v>0</v>
      </c>
      <c r="D176" s="8">
        <v>0</v>
      </c>
      <c r="E176" s="21">
        <v>0</v>
      </c>
      <c r="F176" s="21">
        <v>0</v>
      </c>
      <c r="G176" s="148" t="s">
        <v>16</v>
      </c>
      <c r="H176" s="21">
        <v>0</v>
      </c>
      <c r="I176" s="21">
        <v>0</v>
      </c>
      <c r="J176" s="21">
        <v>120000</v>
      </c>
      <c r="K176" s="21">
        <v>120000</v>
      </c>
      <c r="L176" s="148">
        <v>0</v>
      </c>
    </row>
    <row r="177" spans="1:12" x14ac:dyDescent="0.25">
      <c r="A177" s="17" t="s">
        <v>479</v>
      </c>
      <c r="B177" s="6" t="s">
        <v>480</v>
      </c>
      <c r="C177" s="39">
        <v>0</v>
      </c>
      <c r="D177" s="39">
        <v>0</v>
      </c>
      <c r="E177" s="21">
        <v>5000</v>
      </c>
      <c r="F177" s="21">
        <v>5000</v>
      </c>
      <c r="G177" s="148">
        <v>0</v>
      </c>
      <c r="H177" s="21">
        <v>510</v>
      </c>
      <c r="I177" s="21">
        <v>510</v>
      </c>
      <c r="J177" s="21">
        <v>60000</v>
      </c>
      <c r="K177" s="21">
        <v>59490</v>
      </c>
      <c r="L177" s="148">
        <v>8.5000000000000006E-3</v>
      </c>
    </row>
    <row r="178" spans="1:12" x14ac:dyDescent="0.25">
      <c r="A178" s="28" t="s">
        <v>236</v>
      </c>
      <c r="B178" s="2" t="s">
        <v>237</v>
      </c>
      <c r="C178" s="40">
        <v>5020</v>
      </c>
      <c r="D178" s="40">
        <v>5020</v>
      </c>
      <c r="E178" s="41">
        <v>9800</v>
      </c>
      <c r="F178" s="41">
        <v>4780</v>
      </c>
      <c r="G178" s="147">
        <v>0.51224489795918371</v>
      </c>
      <c r="H178" s="41">
        <v>751234.79999999993</v>
      </c>
      <c r="I178" s="41">
        <v>751234.79999999993</v>
      </c>
      <c r="J178" s="41">
        <v>2162000</v>
      </c>
      <c r="K178" s="41">
        <v>1410765.2000000002</v>
      </c>
      <c r="L178" s="147">
        <v>0.34747215541165583</v>
      </c>
    </row>
    <row r="179" spans="1:12" x14ac:dyDescent="0.25">
      <c r="A179" s="17" t="s">
        <v>238</v>
      </c>
      <c r="B179" s="6" t="s">
        <v>239</v>
      </c>
      <c r="C179" s="39">
        <v>0</v>
      </c>
      <c r="D179" s="39">
        <v>0</v>
      </c>
      <c r="E179" s="21">
        <v>9800</v>
      </c>
      <c r="F179" s="21">
        <v>9800</v>
      </c>
      <c r="G179" s="148">
        <v>0</v>
      </c>
      <c r="H179" s="21">
        <v>6040.34</v>
      </c>
      <c r="I179" s="21">
        <v>6040.34</v>
      </c>
      <c r="J179" s="21">
        <v>162000</v>
      </c>
      <c r="K179" s="21">
        <v>155959.66</v>
      </c>
      <c r="L179" s="148">
        <v>3.7286049382716048E-2</v>
      </c>
    </row>
    <row r="180" spans="1:12" x14ac:dyDescent="0.25">
      <c r="A180" s="32" t="s">
        <v>569</v>
      </c>
      <c r="B180" s="204" t="s">
        <v>570</v>
      </c>
      <c r="C180" s="39">
        <v>0</v>
      </c>
      <c r="D180" s="39">
        <v>0</v>
      </c>
      <c r="E180" s="21">
        <v>0</v>
      </c>
      <c r="F180" s="21">
        <v>0</v>
      </c>
      <c r="G180" s="148" t="s">
        <v>16</v>
      </c>
      <c r="H180" s="21">
        <v>10675</v>
      </c>
      <c r="I180" s="21">
        <v>10675</v>
      </c>
      <c r="J180" s="21">
        <v>1000000</v>
      </c>
      <c r="K180" s="21">
        <v>989325</v>
      </c>
      <c r="L180" s="148">
        <v>1.0675E-2</v>
      </c>
    </row>
    <row r="181" spans="1:12" ht="24.75" x14ac:dyDescent="0.25">
      <c r="A181" s="17" t="s">
        <v>571</v>
      </c>
      <c r="B181" s="6" t="s">
        <v>572</v>
      </c>
      <c r="C181" s="39">
        <v>0</v>
      </c>
      <c r="D181" s="39">
        <v>0</v>
      </c>
      <c r="E181" s="21">
        <v>0</v>
      </c>
      <c r="F181" s="21">
        <v>0</v>
      </c>
      <c r="G181" s="148" t="s">
        <v>16</v>
      </c>
      <c r="H181" s="21">
        <v>532033.67999999993</v>
      </c>
      <c r="I181" s="21">
        <v>532033.67999999993</v>
      </c>
      <c r="J181" s="21">
        <v>1000000</v>
      </c>
      <c r="K181" s="21">
        <v>467966.32000000007</v>
      </c>
      <c r="L181" s="148">
        <v>0.53203367999999995</v>
      </c>
    </row>
    <row r="182" spans="1:12" x14ac:dyDescent="0.25">
      <c r="A182" s="17" t="s">
        <v>627</v>
      </c>
      <c r="B182" s="6" t="s">
        <v>628</v>
      </c>
      <c r="C182" s="39">
        <v>5020</v>
      </c>
      <c r="D182" s="39">
        <v>5020</v>
      </c>
      <c r="E182" s="21">
        <v>0</v>
      </c>
      <c r="F182" s="21">
        <v>-5020</v>
      </c>
      <c r="G182" s="148" t="s">
        <v>16</v>
      </c>
      <c r="H182" s="21">
        <v>202485.78</v>
      </c>
      <c r="I182" s="21">
        <v>202485.78</v>
      </c>
      <c r="J182" s="21">
        <v>0</v>
      </c>
      <c r="K182" s="21">
        <v>-202485.78</v>
      </c>
      <c r="L182" s="148" t="s">
        <v>16</v>
      </c>
    </row>
    <row r="183" spans="1:12" x14ac:dyDescent="0.25">
      <c r="A183" s="28" t="s">
        <v>240</v>
      </c>
      <c r="B183" s="34" t="s">
        <v>241</v>
      </c>
      <c r="C183" s="46">
        <v>1106118.23</v>
      </c>
      <c r="D183" s="46">
        <v>1106118.23</v>
      </c>
      <c r="E183" s="47">
        <v>1733780.2008333334</v>
      </c>
      <c r="F183" s="47">
        <v>627661.97083333344</v>
      </c>
      <c r="G183" s="147">
        <v>0.63798065606490917</v>
      </c>
      <c r="H183" s="47">
        <v>12541009.419999998</v>
      </c>
      <c r="I183" s="47">
        <v>12541009.419999998</v>
      </c>
      <c r="J183" s="47">
        <v>23402367.409999996</v>
      </c>
      <c r="K183" s="47">
        <v>10861357.989999998</v>
      </c>
      <c r="L183" s="147">
        <v>0.53588635714868471</v>
      </c>
    </row>
    <row r="184" spans="1:12" x14ac:dyDescent="0.25">
      <c r="A184" s="17" t="s">
        <v>573</v>
      </c>
      <c r="B184" s="6" t="s">
        <v>574</v>
      </c>
      <c r="C184" s="39">
        <v>153596.4</v>
      </c>
      <c r="D184" s="39">
        <v>153596.4</v>
      </c>
      <c r="E184" s="21">
        <v>12000</v>
      </c>
      <c r="F184" s="21">
        <v>-141596.4</v>
      </c>
      <c r="G184" s="148">
        <v>12.7997</v>
      </c>
      <c r="H184" s="21">
        <v>1472319.23</v>
      </c>
      <c r="I184" s="21">
        <v>1472319.23</v>
      </c>
      <c r="J184" s="21">
        <v>1220000</v>
      </c>
      <c r="K184" s="21">
        <v>-252319.22999999998</v>
      </c>
      <c r="L184" s="148">
        <v>1.2068190409836066</v>
      </c>
    </row>
    <row r="185" spans="1:12" x14ac:dyDescent="0.25">
      <c r="A185" s="17" t="s">
        <v>242</v>
      </c>
      <c r="B185" s="6" t="s">
        <v>243</v>
      </c>
      <c r="C185" s="39">
        <v>491928.5</v>
      </c>
      <c r="D185" s="39">
        <v>491928.5</v>
      </c>
      <c r="E185" s="21">
        <v>1536180.2008333334</v>
      </c>
      <c r="F185" s="21">
        <v>1044251.7008333334</v>
      </c>
      <c r="G185" s="148">
        <v>0.32022838188719199</v>
      </c>
      <c r="H185" s="21">
        <v>7166458.9500000002</v>
      </c>
      <c r="I185" s="21">
        <v>7166458.9500000002</v>
      </c>
      <c r="J185" s="21">
        <v>18792162.41</v>
      </c>
      <c r="K185" s="21">
        <v>11625703.460000001</v>
      </c>
      <c r="L185" s="148">
        <v>0.38135360868244006</v>
      </c>
    </row>
    <row r="186" spans="1:12" x14ac:dyDescent="0.25">
      <c r="A186" s="11" t="s">
        <v>575</v>
      </c>
      <c r="B186" s="6" t="s">
        <v>576</v>
      </c>
      <c r="C186" s="39">
        <v>0</v>
      </c>
      <c r="D186" s="39">
        <v>0</v>
      </c>
      <c r="E186" s="21">
        <v>0</v>
      </c>
      <c r="F186" s="21">
        <v>0</v>
      </c>
      <c r="G186" s="148" t="s">
        <v>16</v>
      </c>
      <c r="H186" s="21">
        <v>0</v>
      </c>
      <c r="I186" s="259">
        <v>0</v>
      </c>
      <c r="J186" s="21">
        <v>30000</v>
      </c>
      <c r="K186" s="21">
        <v>30000</v>
      </c>
      <c r="L186" s="148">
        <v>0</v>
      </c>
    </row>
    <row r="187" spans="1:12" ht="24.75" x14ac:dyDescent="0.25">
      <c r="A187" s="11" t="s">
        <v>577</v>
      </c>
      <c r="B187" s="204" t="s">
        <v>578</v>
      </c>
      <c r="C187" s="39">
        <v>0</v>
      </c>
      <c r="D187" s="39">
        <v>0</v>
      </c>
      <c r="E187" s="21">
        <v>0</v>
      </c>
      <c r="F187" s="21">
        <v>0</v>
      </c>
      <c r="G187" s="148" t="s">
        <v>16</v>
      </c>
      <c r="H187" s="21">
        <v>95893</v>
      </c>
      <c r="I187" s="259">
        <v>95893</v>
      </c>
      <c r="J187" s="21">
        <v>100000</v>
      </c>
      <c r="K187" s="21">
        <v>4107</v>
      </c>
      <c r="L187" s="148">
        <v>0.95892999999999995</v>
      </c>
    </row>
    <row r="188" spans="1:12" x14ac:dyDescent="0.25">
      <c r="A188" s="17" t="s">
        <v>481</v>
      </c>
      <c r="B188" s="6" t="s">
        <v>482</v>
      </c>
      <c r="C188" s="39">
        <v>138060</v>
      </c>
      <c r="D188" s="39">
        <v>138060</v>
      </c>
      <c r="E188" s="21">
        <v>25000</v>
      </c>
      <c r="F188" s="21">
        <v>-113060</v>
      </c>
      <c r="G188" s="148">
        <v>5.5224000000000002</v>
      </c>
      <c r="H188" s="21">
        <v>472804.45</v>
      </c>
      <c r="I188" s="259">
        <v>472804.45</v>
      </c>
      <c r="J188" s="21">
        <v>529000</v>
      </c>
      <c r="K188" s="21">
        <v>56195.549999999988</v>
      </c>
      <c r="L188" s="148">
        <v>0.89377022684310026</v>
      </c>
    </row>
    <row r="189" spans="1:12" x14ac:dyDescent="0.25">
      <c r="A189" s="17" t="s">
        <v>244</v>
      </c>
      <c r="B189" s="6" t="s">
        <v>245</v>
      </c>
      <c r="C189" s="39">
        <v>312412.33</v>
      </c>
      <c r="D189" s="39">
        <v>312412.33</v>
      </c>
      <c r="E189" s="21">
        <v>41666.666666666664</v>
      </c>
      <c r="F189" s="21">
        <v>-270745.66333333333</v>
      </c>
      <c r="G189" s="148">
        <v>7.4978959200000013</v>
      </c>
      <c r="H189" s="21">
        <v>1702515.5899999999</v>
      </c>
      <c r="I189" s="259">
        <v>1702515.5899999999</v>
      </c>
      <c r="J189" s="21">
        <v>560000.00000000012</v>
      </c>
      <c r="K189" s="21">
        <v>-1142515.5899999999</v>
      </c>
      <c r="L189" s="148">
        <v>3.0402064107142848</v>
      </c>
    </row>
    <row r="190" spans="1:12" x14ac:dyDescent="0.25">
      <c r="A190" s="17" t="s">
        <v>579</v>
      </c>
      <c r="B190" s="6" t="s">
        <v>580</v>
      </c>
      <c r="C190" s="39">
        <v>0</v>
      </c>
      <c r="D190" s="39">
        <v>0</v>
      </c>
      <c r="E190" s="21">
        <v>0</v>
      </c>
      <c r="F190" s="21">
        <v>0</v>
      </c>
      <c r="G190" s="148" t="s">
        <v>16</v>
      </c>
      <c r="H190" s="21">
        <v>694738.51</v>
      </c>
      <c r="I190" s="21">
        <v>694738.51</v>
      </c>
      <c r="J190" s="21">
        <v>554000</v>
      </c>
      <c r="K190" s="21">
        <v>-140738.51</v>
      </c>
      <c r="L190" s="148">
        <v>1.2540406317689532</v>
      </c>
    </row>
    <row r="191" spans="1:12" x14ac:dyDescent="0.25">
      <c r="A191" s="17" t="s">
        <v>246</v>
      </c>
      <c r="B191" s="6" t="s">
        <v>247</v>
      </c>
      <c r="C191" s="39">
        <v>10121</v>
      </c>
      <c r="D191" s="39">
        <v>10121</v>
      </c>
      <c r="E191" s="21">
        <v>118933.33333333333</v>
      </c>
      <c r="F191" s="21">
        <v>108812.33333333333</v>
      </c>
      <c r="G191" s="148">
        <v>8.5098094170403593E-2</v>
      </c>
      <c r="H191" s="21">
        <v>936279.69000000006</v>
      </c>
      <c r="I191" s="259">
        <v>936279.69000000006</v>
      </c>
      <c r="J191" s="21">
        <v>1617204.9999999998</v>
      </c>
      <c r="K191" s="21">
        <v>680925.30999999971</v>
      </c>
      <c r="L191" s="148">
        <v>0.57894929214292568</v>
      </c>
    </row>
    <row r="192" spans="1:12" x14ac:dyDescent="0.25">
      <c r="A192" s="278"/>
      <c r="B192" s="284"/>
      <c r="C192" s="285"/>
      <c r="D192" s="285"/>
      <c r="E192" s="286"/>
      <c r="F192" s="286"/>
      <c r="G192" s="283"/>
      <c r="H192" s="286"/>
      <c r="I192" s="286"/>
      <c r="J192" s="286"/>
      <c r="K192" s="286"/>
      <c r="L192" s="283"/>
    </row>
    <row r="193" spans="1:12" x14ac:dyDescent="0.25">
      <c r="A193" s="50" t="s">
        <v>248</v>
      </c>
      <c r="B193" s="22" t="s">
        <v>249</v>
      </c>
      <c r="C193" s="51">
        <v>1142670771.3499999</v>
      </c>
      <c r="D193" s="51">
        <v>1142670771.3499999</v>
      </c>
      <c r="E193" s="24">
        <v>309134688.07666665</v>
      </c>
      <c r="F193" s="24">
        <v>-833536083.27333331</v>
      </c>
      <c r="G193" s="52">
        <v>3.6963524813708806</v>
      </c>
      <c r="H193" s="24">
        <v>1763631600.5</v>
      </c>
      <c r="I193" s="24">
        <v>1763631600.5</v>
      </c>
      <c r="J193" s="24">
        <v>1318535606.306</v>
      </c>
      <c r="K193" s="24">
        <v>-445095994.19400001</v>
      </c>
      <c r="L193" s="52">
        <v>1.3375684297528967</v>
      </c>
    </row>
    <row r="194" spans="1:12" ht="24.75" x14ac:dyDescent="0.25">
      <c r="A194" s="16" t="s">
        <v>250</v>
      </c>
      <c r="B194" s="34" t="s">
        <v>251</v>
      </c>
      <c r="C194" s="40">
        <v>280471.35000000009</v>
      </c>
      <c r="D194" s="40">
        <v>280471.35000000009</v>
      </c>
      <c r="E194" s="37">
        <v>1666666.6666666667</v>
      </c>
      <c r="F194" s="37">
        <v>1386195.3166666667</v>
      </c>
      <c r="G194" s="148">
        <v>0.16828281000000006</v>
      </c>
      <c r="H194" s="42">
        <v>10534356.289999999</v>
      </c>
      <c r="I194" s="42">
        <v>10534356.289999999</v>
      </c>
      <c r="J194" s="42">
        <v>20000000</v>
      </c>
      <c r="K194" s="37">
        <v>9465643.7100000009</v>
      </c>
      <c r="L194" s="148">
        <v>0.52671781449999999</v>
      </c>
    </row>
    <row r="195" spans="1:12" x14ac:dyDescent="0.25">
      <c r="A195" s="28" t="s">
        <v>252</v>
      </c>
      <c r="B195" s="45" t="s">
        <v>253</v>
      </c>
      <c r="C195" s="40">
        <v>2535471.35</v>
      </c>
      <c r="D195" s="40">
        <v>2535471.35</v>
      </c>
      <c r="E195" s="37">
        <v>1666666.6666666667</v>
      </c>
      <c r="F195" s="37">
        <v>-868804.68333333335</v>
      </c>
      <c r="G195" s="148">
        <v>1.52128281</v>
      </c>
      <c r="H195" s="37">
        <v>10534356.289999999</v>
      </c>
      <c r="I195" s="37">
        <v>10534356.289999999</v>
      </c>
      <c r="J195" s="37">
        <v>20000000</v>
      </c>
      <c r="K195" s="37">
        <v>9465643.7100000009</v>
      </c>
      <c r="L195" s="148">
        <v>0.52671781449999999</v>
      </c>
    </row>
    <row r="196" spans="1:12" ht="24.75" x14ac:dyDescent="0.25">
      <c r="A196" s="17" t="s">
        <v>559</v>
      </c>
      <c r="B196" s="18" t="s">
        <v>560</v>
      </c>
      <c r="C196" s="39">
        <v>0</v>
      </c>
      <c r="D196" s="39">
        <v>0</v>
      </c>
      <c r="E196" s="21">
        <v>166666.66666666666</v>
      </c>
      <c r="F196" s="21">
        <v>166666.66666666666</v>
      </c>
      <c r="G196" s="148">
        <v>0</v>
      </c>
      <c r="H196" s="21">
        <v>698400</v>
      </c>
      <c r="I196" s="21">
        <v>698400</v>
      </c>
      <c r="J196" s="21">
        <v>2000000.0000000002</v>
      </c>
      <c r="K196" s="21">
        <v>1301600.0000000002</v>
      </c>
      <c r="L196" s="148">
        <v>0.34919999999999995</v>
      </c>
    </row>
    <row r="197" spans="1:12" ht="24.75" x14ac:dyDescent="0.25">
      <c r="A197" s="17" t="s">
        <v>254</v>
      </c>
      <c r="B197" s="18" t="s">
        <v>255</v>
      </c>
      <c r="C197" s="39">
        <v>2535471.35</v>
      </c>
      <c r="D197" s="39">
        <v>2535471.35</v>
      </c>
      <c r="E197" s="21">
        <v>1500000</v>
      </c>
      <c r="F197" s="21">
        <v>-1035471.3500000001</v>
      </c>
      <c r="G197" s="148">
        <v>1.6903142333333334</v>
      </c>
      <c r="H197" s="21">
        <v>9835956.2899999991</v>
      </c>
      <c r="I197" s="21">
        <v>9835956.2899999991</v>
      </c>
      <c r="J197" s="21">
        <v>18000000</v>
      </c>
      <c r="K197" s="21">
        <v>8164043.7100000009</v>
      </c>
      <c r="L197" s="148">
        <v>0.5464420161111111</v>
      </c>
    </row>
    <row r="198" spans="1:12" x14ac:dyDescent="0.25">
      <c r="A198" s="31" t="s">
        <v>668</v>
      </c>
      <c r="B198" s="2" t="s">
        <v>669</v>
      </c>
      <c r="C198" s="302">
        <v>-2255000</v>
      </c>
      <c r="D198" s="302">
        <v>-2255000</v>
      </c>
      <c r="E198" s="37">
        <v>0</v>
      </c>
      <c r="F198" s="37">
        <v>2255000</v>
      </c>
      <c r="G198" s="148" t="s">
        <v>16</v>
      </c>
      <c r="H198" s="37">
        <v>0</v>
      </c>
      <c r="I198" s="37">
        <v>0</v>
      </c>
      <c r="J198" s="37">
        <v>0</v>
      </c>
      <c r="K198" s="37">
        <v>0</v>
      </c>
      <c r="L198" s="148" t="s">
        <v>16</v>
      </c>
    </row>
    <row r="199" spans="1:12" x14ac:dyDescent="0.25">
      <c r="A199" s="11" t="s">
        <v>670</v>
      </c>
      <c r="B199" s="6" t="s">
        <v>671</v>
      </c>
      <c r="C199" s="39">
        <v>-2255000</v>
      </c>
      <c r="D199" s="39">
        <v>-2255000</v>
      </c>
      <c r="E199" s="21">
        <v>0</v>
      </c>
      <c r="F199" s="21">
        <v>2255000</v>
      </c>
      <c r="G199" s="148" t="s">
        <v>16</v>
      </c>
      <c r="H199" s="21">
        <v>0</v>
      </c>
      <c r="I199" s="21">
        <v>0</v>
      </c>
      <c r="J199" s="21">
        <v>0</v>
      </c>
      <c r="K199" s="21">
        <v>0</v>
      </c>
      <c r="L199" s="148" t="s">
        <v>16</v>
      </c>
    </row>
    <row r="200" spans="1:12" x14ac:dyDescent="0.25">
      <c r="A200" s="11" t="s">
        <v>670</v>
      </c>
      <c r="B200" s="6" t="s">
        <v>672</v>
      </c>
      <c r="C200" s="39">
        <v>0</v>
      </c>
      <c r="D200" s="39">
        <v>0</v>
      </c>
      <c r="E200" s="21">
        <v>0</v>
      </c>
      <c r="F200" s="21">
        <v>0</v>
      </c>
      <c r="G200" s="148" t="s">
        <v>16</v>
      </c>
      <c r="H200" s="21">
        <v>0</v>
      </c>
      <c r="I200" s="21">
        <v>0</v>
      </c>
      <c r="J200" s="21">
        <v>0</v>
      </c>
      <c r="K200" s="21">
        <v>0</v>
      </c>
      <c r="L200" s="148" t="s">
        <v>16</v>
      </c>
    </row>
    <row r="201" spans="1:12" ht="24.75" x14ac:dyDescent="0.25">
      <c r="A201" s="300" t="s">
        <v>673</v>
      </c>
      <c r="B201" s="45" t="s">
        <v>674</v>
      </c>
      <c r="C201" s="40">
        <v>0</v>
      </c>
      <c r="D201" s="40">
        <v>0</v>
      </c>
      <c r="E201" s="41">
        <v>0</v>
      </c>
      <c r="F201" s="21">
        <v>0</v>
      </c>
      <c r="G201" s="148" t="s">
        <v>16</v>
      </c>
      <c r="H201" s="41">
        <v>0</v>
      </c>
      <c r="I201" s="41">
        <v>0</v>
      </c>
      <c r="J201" s="41">
        <v>0</v>
      </c>
      <c r="K201" s="21">
        <v>0</v>
      </c>
      <c r="L201" s="148" t="s">
        <v>16</v>
      </c>
    </row>
    <row r="202" spans="1:12" ht="24.75" x14ac:dyDescent="0.25">
      <c r="A202" s="11" t="s">
        <v>675</v>
      </c>
      <c r="B202" s="6" t="s">
        <v>674</v>
      </c>
      <c r="C202" s="39"/>
      <c r="D202" s="39"/>
      <c r="E202" s="21">
        <v>0</v>
      </c>
      <c r="F202" s="21">
        <v>0</v>
      </c>
      <c r="G202" s="148" t="s">
        <v>16</v>
      </c>
      <c r="H202" s="21">
        <v>0</v>
      </c>
      <c r="I202" s="21">
        <v>0</v>
      </c>
      <c r="J202" s="21">
        <v>0</v>
      </c>
      <c r="K202" s="21">
        <v>0</v>
      </c>
      <c r="L202" s="148" t="s">
        <v>16</v>
      </c>
    </row>
    <row r="203" spans="1:12" ht="24" x14ac:dyDescent="0.25">
      <c r="A203" s="31" t="s">
        <v>676</v>
      </c>
      <c r="B203" s="29" t="s">
        <v>677</v>
      </c>
      <c r="C203" s="302">
        <v>0</v>
      </c>
      <c r="D203" s="302">
        <v>0</v>
      </c>
      <c r="E203" s="303">
        <v>0</v>
      </c>
      <c r="F203" s="303">
        <v>0</v>
      </c>
      <c r="G203" s="210" t="s">
        <v>16</v>
      </c>
      <c r="H203" s="303">
        <v>0</v>
      </c>
      <c r="I203" s="303">
        <v>0</v>
      </c>
      <c r="J203" s="303">
        <v>0</v>
      </c>
      <c r="K203" s="303">
        <v>0</v>
      </c>
      <c r="L203" s="210" t="s">
        <v>16</v>
      </c>
    </row>
    <row r="204" spans="1:12" x14ac:dyDescent="0.25">
      <c r="A204" s="28" t="s">
        <v>678</v>
      </c>
      <c r="B204" s="301" t="s">
        <v>679</v>
      </c>
      <c r="C204" s="36">
        <v>0</v>
      </c>
      <c r="D204" s="36">
        <v>0</v>
      </c>
      <c r="E204" s="37">
        <v>0</v>
      </c>
      <c r="F204" s="37">
        <v>0</v>
      </c>
      <c r="G204" s="210" t="s">
        <v>16</v>
      </c>
      <c r="H204" s="37">
        <v>0</v>
      </c>
      <c r="I204" s="37">
        <v>0</v>
      </c>
      <c r="J204" s="37">
        <v>0</v>
      </c>
      <c r="K204" s="37">
        <v>0</v>
      </c>
      <c r="L204" s="210" t="s">
        <v>16</v>
      </c>
    </row>
    <row r="205" spans="1:12" x14ac:dyDescent="0.25">
      <c r="A205" s="17"/>
      <c r="B205" s="6" t="s">
        <v>680</v>
      </c>
      <c r="C205" s="39">
        <v>0</v>
      </c>
      <c r="D205" s="39">
        <v>0</v>
      </c>
      <c r="E205" s="21">
        <v>0</v>
      </c>
      <c r="F205" s="21">
        <v>0</v>
      </c>
      <c r="G205" s="210" t="s">
        <v>16</v>
      </c>
      <c r="H205" s="21">
        <v>0</v>
      </c>
      <c r="I205" s="21">
        <v>0</v>
      </c>
      <c r="J205" s="21">
        <v>0</v>
      </c>
      <c r="K205" s="21">
        <v>0</v>
      </c>
      <c r="L205" s="210" t="s">
        <v>16</v>
      </c>
    </row>
    <row r="206" spans="1:12" ht="24.75" x14ac:dyDescent="0.25">
      <c r="A206" s="28" t="s">
        <v>256</v>
      </c>
      <c r="B206" s="34" t="s">
        <v>257</v>
      </c>
      <c r="C206" s="40">
        <v>0</v>
      </c>
      <c r="D206" s="40">
        <v>0</v>
      </c>
      <c r="E206" s="41">
        <v>399721.41</v>
      </c>
      <c r="F206" s="41">
        <v>399721.41</v>
      </c>
      <c r="G206" s="260">
        <v>0</v>
      </c>
      <c r="H206" s="41">
        <v>10375798.449999999</v>
      </c>
      <c r="I206" s="41">
        <v>10375798.449999999</v>
      </c>
      <c r="J206" s="41">
        <v>8974556.3060000017</v>
      </c>
      <c r="K206" s="41">
        <v>-1401242.1439999975</v>
      </c>
      <c r="L206" s="260">
        <v>1.1561349771757727</v>
      </c>
    </row>
    <row r="207" spans="1:12" ht="24.75" x14ac:dyDescent="0.25">
      <c r="A207" s="11" t="s">
        <v>258</v>
      </c>
      <c r="B207" s="18" t="s">
        <v>259</v>
      </c>
      <c r="C207" s="39">
        <v>0</v>
      </c>
      <c r="D207" s="39">
        <v>0</v>
      </c>
      <c r="E207" s="261">
        <v>399721.41</v>
      </c>
      <c r="F207" s="21">
        <v>399721.41</v>
      </c>
      <c r="G207" s="262">
        <v>0</v>
      </c>
      <c r="H207" s="261">
        <v>10375798.449999999</v>
      </c>
      <c r="I207" s="261">
        <v>10375798.449999999</v>
      </c>
      <c r="J207" s="21">
        <v>8974556.3060000017</v>
      </c>
      <c r="K207" s="21">
        <v>-1401242.1439999975</v>
      </c>
      <c r="L207" s="262">
        <v>1.1561349771757727</v>
      </c>
    </row>
    <row r="208" spans="1:12" ht="24.75" x14ac:dyDescent="0.25">
      <c r="A208" s="28" t="s">
        <v>260</v>
      </c>
      <c r="B208" s="34" t="s">
        <v>261</v>
      </c>
      <c r="C208" s="40">
        <v>1142390300</v>
      </c>
      <c r="D208" s="40">
        <v>1142390300</v>
      </c>
      <c r="E208" s="41">
        <v>307068300</v>
      </c>
      <c r="F208" s="41">
        <v>-835322000</v>
      </c>
      <c r="G208" s="260">
        <v>3.7203133635090304</v>
      </c>
      <c r="H208" s="41">
        <v>1742721445.76</v>
      </c>
      <c r="I208" s="41">
        <v>1742721445.76</v>
      </c>
      <c r="J208" s="41">
        <v>1289561050</v>
      </c>
      <c r="K208" s="41">
        <v>-453160395.75999999</v>
      </c>
      <c r="L208" s="260">
        <v>1.3514067021177478</v>
      </c>
    </row>
    <row r="209" spans="1:12" ht="24.75" x14ac:dyDescent="0.25">
      <c r="A209" s="11" t="s">
        <v>262</v>
      </c>
      <c r="B209" s="6" t="s">
        <v>500</v>
      </c>
      <c r="C209" s="39">
        <v>1142390300</v>
      </c>
      <c r="D209" s="39">
        <v>1142390300</v>
      </c>
      <c r="E209" s="263">
        <v>307068300</v>
      </c>
      <c r="F209" s="21">
        <v>-835322000</v>
      </c>
      <c r="G209" s="264">
        <v>3.7203133635090304</v>
      </c>
      <c r="H209" s="263">
        <v>1742721445.76</v>
      </c>
      <c r="I209" s="263">
        <v>1742721445.76</v>
      </c>
      <c r="J209" s="21">
        <v>1289561050</v>
      </c>
      <c r="K209" s="21">
        <v>-453160395.75999999</v>
      </c>
      <c r="L209" s="262">
        <v>1.3514067021177478</v>
      </c>
    </row>
    <row r="210" spans="1:12" x14ac:dyDescent="0.25">
      <c r="A210" s="1"/>
      <c r="B210" s="12"/>
      <c r="C210" s="39"/>
      <c r="D210" s="39"/>
      <c r="E210" s="54"/>
      <c r="F210" s="54"/>
      <c r="G210" s="210"/>
      <c r="H210" s="54"/>
      <c r="I210" s="54"/>
      <c r="J210" s="54"/>
      <c r="K210" s="54"/>
      <c r="L210" s="210"/>
    </row>
    <row r="211" spans="1:12" x14ac:dyDescent="0.25">
      <c r="A211" s="50"/>
      <c r="B211" s="22" t="s">
        <v>263</v>
      </c>
      <c r="C211" s="51">
        <v>1329115076.76</v>
      </c>
      <c r="D211" s="51">
        <v>1440416218.98</v>
      </c>
      <c r="E211" s="24">
        <v>481404660.83771122</v>
      </c>
      <c r="F211" s="24">
        <v>-847710415.92228878</v>
      </c>
      <c r="G211" s="52">
        <v>2.7609102796120721</v>
      </c>
      <c r="H211" s="51">
        <v>3304568200.9299998</v>
      </c>
      <c r="I211" s="51">
        <v>3299722486.1599998</v>
      </c>
      <c r="J211" s="24">
        <v>3163562682.3964677</v>
      </c>
      <c r="K211" s="24">
        <v>-141005518.53353214</v>
      </c>
      <c r="L211" s="52">
        <v>1.0445717479593979</v>
      </c>
    </row>
    <row r="212" spans="1:12" x14ac:dyDescent="0.25">
      <c r="A212" s="1"/>
      <c r="B212" s="2"/>
      <c r="C212" s="39"/>
      <c r="D212" s="39"/>
      <c r="E212" s="55"/>
      <c r="F212" s="55"/>
      <c r="G212" s="265"/>
      <c r="H212" s="55"/>
      <c r="I212" s="55"/>
      <c r="J212" s="55"/>
      <c r="K212" s="55"/>
      <c r="L212" s="265"/>
    </row>
    <row r="213" spans="1:12" x14ac:dyDescent="0.25">
      <c r="A213" s="16"/>
      <c r="B213" s="2" t="s">
        <v>483</v>
      </c>
      <c r="C213" s="36">
        <v>5448048.0800000001</v>
      </c>
      <c r="D213" s="36">
        <v>5448048.0800000001</v>
      </c>
      <c r="E213" s="38">
        <v>6478100</v>
      </c>
      <c r="F213" s="56">
        <v>1030051.9199999999</v>
      </c>
      <c r="G213" s="147">
        <v>0.84099474846019673</v>
      </c>
      <c r="H213" s="56">
        <v>54140267.170000002</v>
      </c>
      <c r="I213" s="56">
        <v>54140267.170000002</v>
      </c>
      <c r="J213" s="56">
        <v>77737200</v>
      </c>
      <c r="K213" s="56">
        <v>23596932.829999998</v>
      </c>
      <c r="L213" s="147">
        <v>0.69645249854638447</v>
      </c>
    </row>
    <row r="214" spans="1:12" x14ac:dyDescent="0.25">
      <c r="A214" s="57" t="s">
        <v>264</v>
      </c>
      <c r="B214" s="6" t="s">
        <v>484</v>
      </c>
      <c r="C214" s="180">
        <v>5448048.0800000001</v>
      </c>
      <c r="D214" s="180">
        <v>5448048.0800000001</v>
      </c>
      <c r="E214" s="21">
        <v>6203100</v>
      </c>
      <c r="F214" s="21">
        <v>755051.91999999993</v>
      </c>
      <c r="G214" s="148">
        <v>0.87827829311150873</v>
      </c>
      <c r="H214" s="21">
        <v>54140267.170000002</v>
      </c>
      <c r="I214" s="21">
        <v>54140267.170000002</v>
      </c>
      <c r="J214" s="21">
        <v>74437200</v>
      </c>
      <c r="K214" s="21">
        <v>20296932.829999998</v>
      </c>
      <c r="L214" s="148">
        <v>0.72732809898814033</v>
      </c>
    </row>
    <row r="215" spans="1:12" x14ac:dyDescent="0.25">
      <c r="A215" s="57" t="s">
        <v>265</v>
      </c>
      <c r="B215" s="6" t="s">
        <v>485</v>
      </c>
      <c r="C215" s="180">
        <v>0</v>
      </c>
      <c r="D215" s="180">
        <v>0</v>
      </c>
      <c r="E215" s="21">
        <v>275000</v>
      </c>
      <c r="F215" s="21">
        <v>275000</v>
      </c>
      <c r="G215" s="148">
        <v>0</v>
      </c>
      <c r="H215" s="21">
        <v>0</v>
      </c>
      <c r="I215" s="21">
        <v>0</v>
      </c>
      <c r="J215" s="21">
        <v>3300000</v>
      </c>
      <c r="K215" s="21">
        <v>3300000</v>
      </c>
      <c r="L215" s="148">
        <v>0</v>
      </c>
    </row>
    <row r="216" spans="1:12" hidden="1" x14ac:dyDescent="0.25">
      <c r="A216" s="324" t="s">
        <v>688</v>
      </c>
      <c r="B216" s="6" t="s">
        <v>689</v>
      </c>
      <c r="C216" s="39"/>
      <c r="D216" s="39"/>
      <c r="E216" s="43"/>
      <c r="F216" s="43"/>
      <c r="G216" s="265"/>
      <c r="H216" s="43">
        <v>0</v>
      </c>
      <c r="I216" s="43">
        <v>0</v>
      </c>
      <c r="J216" s="43"/>
      <c r="K216" s="43"/>
      <c r="L216" s="265"/>
    </row>
    <row r="217" spans="1:12" x14ac:dyDescent="0.25">
      <c r="A217" s="1"/>
      <c r="B217" s="12"/>
      <c r="C217" s="39"/>
      <c r="D217" s="39"/>
      <c r="E217" s="54"/>
      <c r="F217" s="54"/>
      <c r="G217" s="210"/>
      <c r="H217" s="54"/>
      <c r="I217" s="54"/>
      <c r="J217" s="54"/>
      <c r="K217" s="54"/>
      <c r="L217" s="210"/>
    </row>
    <row r="218" spans="1:12" x14ac:dyDescent="0.25">
      <c r="A218" s="50"/>
      <c r="B218" s="22" t="s">
        <v>266</v>
      </c>
      <c r="C218" s="51">
        <v>1334563124.8399999</v>
      </c>
      <c r="D218" s="51">
        <v>1445864267.0599999</v>
      </c>
      <c r="E218" s="24">
        <v>487882760.83771122</v>
      </c>
      <c r="F218" s="24">
        <v>-846680364.00228882</v>
      </c>
      <c r="G218" s="52">
        <v>2.7354176699101025</v>
      </c>
      <c r="H218" s="51">
        <v>3358708468.0999999</v>
      </c>
      <c r="I218" s="51">
        <v>3353862753.3299999</v>
      </c>
      <c r="J218" s="24">
        <v>3241299882.3964677</v>
      </c>
      <c r="K218" s="24">
        <v>-117408585.70353214</v>
      </c>
      <c r="L218" s="52">
        <v>1.0362226853310239</v>
      </c>
    </row>
    <row r="219" spans="1:12" x14ac:dyDescent="0.25">
      <c r="A219" s="1"/>
      <c r="B219" s="12"/>
      <c r="C219" s="39"/>
      <c r="D219" s="39"/>
      <c r="E219" s="43"/>
      <c r="F219" s="43"/>
      <c r="G219" s="265"/>
      <c r="H219" s="43"/>
      <c r="I219" s="43"/>
      <c r="J219" s="43"/>
      <c r="K219" s="43"/>
      <c r="L219" s="265"/>
    </row>
    <row r="220" spans="1:12" x14ac:dyDescent="0.25">
      <c r="A220" s="50" t="s">
        <v>267</v>
      </c>
      <c r="B220" s="22" t="s">
        <v>268</v>
      </c>
      <c r="C220" s="51">
        <v>3337830.6</v>
      </c>
      <c r="D220" s="51">
        <v>3337830.6</v>
      </c>
      <c r="E220" s="24">
        <v>5414010.3366666669</v>
      </c>
      <c r="F220" s="24">
        <v>2076179.7366666668</v>
      </c>
      <c r="G220" s="52">
        <v>0.61651721966512851</v>
      </c>
      <c r="H220" s="24">
        <v>75669384.5</v>
      </c>
      <c r="I220" s="24">
        <v>75669384.5</v>
      </c>
      <c r="J220" s="24">
        <v>157532059.29666671</v>
      </c>
      <c r="K220" s="24">
        <v>81862674.796666712</v>
      </c>
      <c r="L220" s="52">
        <v>0.48034276221513927</v>
      </c>
    </row>
    <row r="221" spans="1:12" x14ac:dyDescent="0.25">
      <c r="A221" s="58" t="s">
        <v>269</v>
      </c>
      <c r="B221" s="29" t="s">
        <v>270</v>
      </c>
      <c r="C221" s="36">
        <v>2120955.6</v>
      </c>
      <c r="D221" s="36">
        <v>2120955.6</v>
      </c>
      <c r="E221" s="38">
        <v>4793160.42</v>
      </c>
      <c r="F221" s="195">
        <v>2672204.8199999998</v>
      </c>
      <c r="G221" s="147">
        <v>0.44249626846413792</v>
      </c>
      <c r="H221" s="59">
        <v>22387827.750000004</v>
      </c>
      <c r="I221" s="59">
        <v>22387827.750000004</v>
      </c>
      <c r="J221" s="59">
        <v>61965927.706666678</v>
      </c>
      <c r="K221" s="195">
        <v>39578099.956666678</v>
      </c>
      <c r="L221" s="147">
        <v>0.36129254541268463</v>
      </c>
    </row>
    <row r="222" spans="1:12" x14ac:dyDescent="0.25">
      <c r="A222" s="57" t="s">
        <v>653</v>
      </c>
      <c r="B222" s="60" t="s">
        <v>654</v>
      </c>
      <c r="C222" s="8">
        <v>0</v>
      </c>
      <c r="D222" s="8">
        <v>0</v>
      </c>
      <c r="E222" s="43">
        <v>0</v>
      </c>
      <c r="F222" s="196">
        <v>0</v>
      </c>
      <c r="G222" s="148" t="s">
        <v>16</v>
      </c>
      <c r="H222" s="44">
        <v>1292310</v>
      </c>
      <c r="I222" s="44">
        <v>1292310</v>
      </c>
      <c r="J222" s="44">
        <v>0</v>
      </c>
      <c r="K222" s="196">
        <v>-1292310</v>
      </c>
      <c r="L222" s="148" t="s">
        <v>16</v>
      </c>
    </row>
    <row r="223" spans="1:12" x14ac:dyDescent="0.25">
      <c r="A223" s="57" t="s">
        <v>271</v>
      </c>
      <c r="B223" s="60" t="s">
        <v>446</v>
      </c>
      <c r="C223" s="182">
        <v>2120955.6</v>
      </c>
      <c r="D223" s="182">
        <v>2120955.6</v>
      </c>
      <c r="E223" s="44">
        <v>329300.33333333331</v>
      </c>
      <c r="F223" s="196">
        <v>-1791655.2666666668</v>
      </c>
      <c r="G223" s="148">
        <v>6.4407939661970186</v>
      </c>
      <c r="H223" s="44">
        <v>2244246.6</v>
      </c>
      <c r="I223" s="44">
        <v>2244246.6</v>
      </c>
      <c r="J223" s="44">
        <v>6237752.4761904748</v>
      </c>
      <c r="K223" s="196">
        <v>3993505.8761904747</v>
      </c>
      <c r="L223" s="148">
        <v>0.35978449105928745</v>
      </c>
    </row>
    <row r="224" spans="1:12" ht="24.75" x14ac:dyDescent="0.25">
      <c r="A224" s="57" t="s">
        <v>272</v>
      </c>
      <c r="B224" s="325" t="s">
        <v>618</v>
      </c>
      <c r="C224" s="182">
        <v>0</v>
      </c>
      <c r="D224" s="182">
        <v>0</v>
      </c>
      <c r="E224" s="44">
        <v>4166666.67</v>
      </c>
      <c r="F224" s="196">
        <v>4166666.67</v>
      </c>
      <c r="G224" s="148">
        <v>0</v>
      </c>
      <c r="H224" s="44">
        <v>18486360.370000001</v>
      </c>
      <c r="I224" s="44">
        <v>18486360.370000001</v>
      </c>
      <c r="J224" s="44">
        <v>50000000.040000014</v>
      </c>
      <c r="K224" s="196">
        <v>31513639.670000013</v>
      </c>
      <c r="L224" s="148">
        <v>0.36972720710421814</v>
      </c>
    </row>
    <row r="225" spans="1:12" x14ac:dyDescent="0.25">
      <c r="A225" s="17" t="s">
        <v>604</v>
      </c>
      <c r="B225" s="60" t="s">
        <v>605</v>
      </c>
      <c r="C225" s="182">
        <v>0</v>
      </c>
      <c r="D225" s="182">
        <v>0</v>
      </c>
      <c r="E225" s="44">
        <v>0</v>
      </c>
      <c r="F225" s="44">
        <v>0</v>
      </c>
      <c r="G225" s="148" t="s">
        <v>16</v>
      </c>
      <c r="H225" s="44">
        <v>364910.78</v>
      </c>
      <c r="I225" s="44">
        <v>364910.78</v>
      </c>
      <c r="J225" s="44">
        <v>814000</v>
      </c>
      <c r="K225" s="44">
        <v>449089.22</v>
      </c>
      <c r="L225" s="148">
        <v>0.44829334152334155</v>
      </c>
    </row>
    <row r="226" spans="1:12" ht="24" x14ac:dyDescent="0.25">
      <c r="A226" s="17" t="s">
        <v>273</v>
      </c>
      <c r="B226" s="219" t="s">
        <v>619</v>
      </c>
      <c r="C226" s="182">
        <v>0</v>
      </c>
      <c r="D226" s="182">
        <v>0</v>
      </c>
      <c r="E226" s="44">
        <v>297193.41666666669</v>
      </c>
      <c r="F226" s="44">
        <v>297193.41666666669</v>
      </c>
      <c r="G226" s="148">
        <v>0</v>
      </c>
      <c r="H226" s="44">
        <v>0</v>
      </c>
      <c r="I226" s="44">
        <v>0</v>
      </c>
      <c r="J226" s="44">
        <v>3947000.9999999991</v>
      </c>
      <c r="K226" s="44">
        <v>3947000.9999999991</v>
      </c>
      <c r="L226" s="148">
        <v>0</v>
      </c>
    </row>
    <row r="227" spans="1:12" ht="24" x14ac:dyDescent="0.25">
      <c r="A227" s="28" t="s">
        <v>274</v>
      </c>
      <c r="B227" s="29" t="s">
        <v>620</v>
      </c>
      <c r="C227" s="36">
        <v>0</v>
      </c>
      <c r="D227" s="36">
        <v>0</v>
      </c>
      <c r="E227" s="37">
        <v>244404.41666666666</v>
      </c>
      <c r="F227" s="37">
        <v>244404.41666666666</v>
      </c>
      <c r="G227" s="147">
        <v>0</v>
      </c>
      <c r="H227" s="37">
        <v>339472.77</v>
      </c>
      <c r="I227" s="37">
        <v>339472.77</v>
      </c>
      <c r="J227" s="37">
        <v>3692105.59</v>
      </c>
      <c r="K227" s="37">
        <v>3352632.82</v>
      </c>
      <c r="L227" s="147">
        <v>9.1945574611803027E-2</v>
      </c>
    </row>
    <row r="228" spans="1:12" x14ac:dyDescent="0.25">
      <c r="A228" s="11" t="s">
        <v>275</v>
      </c>
      <c r="B228" s="61" t="s">
        <v>276</v>
      </c>
      <c r="C228" s="39">
        <v>0</v>
      </c>
      <c r="D228" s="39">
        <v>0</v>
      </c>
      <c r="E228" s="43">
        <v>160116.41666666666</v>
      </c>
      <c r="F228" s="43">
        <v>160116.41666666666</v>
      </c>
      <c r="G228" s="148">
        <v>0</v>
      </c>
      <c r="H228" s="43">
        <v>249565.03000000003</v>
      </c>
      <c r="I228" s="43">
        <v>249565.03000000003</v>
      </c>
      <c r="J228" s="43">
        <v>2318887</v>
      </c>
      <c r="K228" s="43">
        <v>2069321.97</v>
      </c>
      <c r="L228" s="148">
        <v>0.10762276471427888</v>
      </c>
    </row>
    <row r="229" spans="1:12" x14ac:dyDescent="0.25">
      <c r="A229" s="11" t="s">
        <v>277</v>
      </c>
      <c r="B229" s="61" t="s">
        <v>278</v>
      </c>
      <c r="C229" s="39">
        <v>0</v>
      </c>
      <c r="D229" s="39">
        <v>0</v>
      </c>
      <c r="E229" s="44">
        <v>84288</v>
      </c>
      <c r="F229" s="43">
        <v>84288</v>
      </c>
      <c r="G229" s="149">
        <v>0</v>
      </c>
      <c r="H229" s="44">
        <v>89907.74</v>
      </c>
      <c r="I229" s="44">
        <v>89907.74</v>
      </c>
      <c r="J229" s="44">
        <v>1373218.59</v>
      </c>
      <c r="K229" s="43">
        <v>1283310.8500000001</v>
      </c>
      <c r="L229" s="149">
        <v>6.5472271242701427E-2</v>
      </c>
    </row>
    <row r="230" spans="1:12" ht="24.75" x14ac:dyDescent="0.25">
      <c r="A230" s="31" t="s">
        <v>606</v>
      </c>
      <c r="B230" s="34" t="s">
        <v>607</v>
      </c>
      <c r="C230" s="36">
        <v>0</v>
      </c>
      <c r="D230" s="36">
        <v>0</v>
      </c>
      <c r="E230" s="38">
        <v>0</v>
      </c>
      <c r="F230" s="37">
        <v>0</v>
      </c>
      <c r="G230" s="147" t="s">
        <v>16</v>
      </c>
      <c r="H230" s="38">
        <v>42520851.579999998</v>
      </c>
      <c r="I230" s="38">
        <v>42520851.579999998</v>
      </c>
      <c r="J230" s="38">
        <v>52586080</v>
      </c>
      <c r="K230" s="37">
        <v>10065228.420000002</v>
      </c>
      <c r="L230" s="147">
        <v>0.80859519439364935</v>
      </c>
    </row>
    <row r="231" spans="1:12" x14ac:dyDescent="0.25">
      <c r="A231" s="11" t="s">
        <v>608</v>
      </c>
      <c r="B231" s="61" t="s">
        <v>609</v>
      </c>
      <c r="C231" s="39">
        <v>0</v>
      </c>
      <c r="D231" s="39">
        <v>0</v>
      </c>
      <c r="E231" s="44">
        <v>0</v>
      </c>
      <c r="F231" s="44">
        <v>0</v>
      </c>
      <c r="G231" s="149" t="s">
        <v>16</v>
      </c>
      <c r="H231" s="44">
        <v>42520851.579999998</v>
      </c>
      <c r="I231" s="44">
        <v>42520851.579999998</v>
      </c>
      <c r="J231" s="44">
        <v>52586080</v>
      </c>
      <c r="K231" s="44">
        <v>10065228.420000002</v>
      </c>
      <c r="L231" s="149">
        <v>0.80859519439364935</v>
      </c>
    </row>
    <row r="232" spans="1:12" ht="24" x14ac:dyDescent="0.25">
      <c r="A232" s="31" t="s">
        <v>279</v>
      </c>
      <c r="B232" s="29" t="s">
        <v>280</v>
      </c>
      <c r="C232" s="36">
        <v>1216875</v>
      </c>
      <c r="D232" s="36">
        <v>1216875</v>
      </c>
      <c r="E232" s="38">
        <v>376445.5</v>
      </c>
      <c r="F232" s="37">
        <v>-840429.5</v>
      </c>
      <c r="G232" s="147">
        <v>3.2325396372117612</v>
      </c>
      <c r="H232" s="38">
        <v>9063532.8599999994</v>
      </c>
      <c r="I232" s="38">
        <v>9063532.8599999994</v>
      </c>
      <c r="J232" s="38">
        <v>29787946</v>
      </c>
      <c r="K232" s="37">
        <v>20724413.140000001</v>
      </c>
      <c r="L232" s="147">
        <v>0.30426847356309827</v>
      </c>
    </row>
    <row r="233" spans="1:12" x14ac:dyDescent="0.25">
      <c r="A233" s="11" t="s">
        <v>610</v>
      </c>
      <c r="B233" s="61" t="s">
        <v>621</v>
      </c>
      <c r="C233" s="181">
        <v>1216875</v>
      </c>
      <c r="D233" s="181">
        <v>1216875</v>
      </c>
      <c r="E233" s="44">
        <v>0</v>
      </c>
      <c r="F233" s="37">
        <v>-1216875</v>
      </c>
      <c r="G233" s="148" t="s">
        <v>16</v>
      </c>
      <c r="H233" s="44">
        <v>2555949.6799999997</v>
      </c>
      <c r="I233" s="44">
        <v>2555949.6799999997</v>
      </c>
      <c r="J233" s="44">
        <v>2550000</v>
      </c>
      <c r="K233" s="37">
        <v>-5949.679999999702</v>
      </c>
      <c r="L233" s="148">
        <v>1.0023332078431371</v>
      </c>
    </row>
    <row r="234" spans="1:12" ht="24" x14ac:dyDescent="0.25">
      <c r="A234" s="11" t="s">
        <v>581</v>
      </c>
      <c r="B234" s="61" t="s">
        <v>622</v>
      </c>
      <c r="C234" s="39">
        <v>0</v>
      </c>
      <c r="D234" s="39">
        <v>0</v>
      </c>
      <c r="E234" s="44">
        <v>0</v>
      </c>
      <c r="F234" s="37">
        <v>0</v>
      </c>
      <c r="G234" s="148" t="s">
        <v>16</v>
      </c>
      <c r="H234" s="44">
        <v>3324567.4</v>
      </c>
      <c r="I234" s="44">
        <v>3324567.4</v>
      </c>
      <c r="J234" s="44">
        <v>20340000</v>
      </c>
      <c r="K234" s="37">
        <v>17015432.600000001</v>
      </c>
      <c r="L234" s="148">
        <v>0.16344972468043265</v>
      </c>
    </row>
    <row r="235" spans="1:12" x14ac:dyDescent="0.25">
      <c r="A235" s="11" t="s">
        <v>281</v>
      </c>
      <c r="B235" s="220" t="s">
        <v>623</v>
      </c>
      <c r="C235" s="39">
        <v>0</v>
      </c>
      <c r="D235" s="39">
        <v>0</v>
      </c>
      <c r="E235" s="44">
        <v>374245.5</v>
      </c>
      <c r="F235" s="43">
        <v>374245.5</v>
      </c>
      <c r="G235" s="148">
        <v>0</v>
      </c>
      <c r="H235" s="44">
        <v>2377112.37</v>
      </c>
      <c r="I235" s="44">
        <v>2377112.37</v>
      </c>
      <c r="J235" s="44">
        <v>4525946</v>
      </c>
      <c r="K235" s="43">
        <v>2148833.63</v>
      </c>
      <c r="L235" s="148">
        <v>0.525218897883448</v>
      </c>
    </row>
    <row r="236" spans="1:12" x14ac:dyDescent="0.25">
      <c r="A236" s="11" t="s">
        <v>582</v>
      </c>
      <c r="B236" s="61" t="s">
        <v>624</v>
      </c>
      <c r="C236" s="39">
        <v>0</v>
      </c>
      <c r="D236" s="39">
        <v>0</v>
      </c>
      <c r="E236" s="44">
        <v>0</v>
      </c>
      <c r="F236" s="43">
        <v>0</v>
      </c>
      <c r="G236" s="148" t="s">
        <v>16</v>
      </c>
      <c r="H236" s="44">
        <v>0</v>
      </c>
      <c r="I236" s="44">
        <v>0</v>
      </c>
      <c r="J236" s="44">
        <v>2000000</v>
      </c>
      <c r="K236" s="43">
        <v>2000000</v>
      </c>
      <c r="L236" s="148">
        <v>0</v>
      </c>
    </row>
    <row r="237" spans="1:12" x14ac:dyDescent="0.25">
      <c r="A237" s="11" t="s">
        <v>583</v>
      </c>
      <c r="B237" s="61" t="s">
        <v>625</v>
      </c>
      <c r="C237" s="39">
        <v>0</v>
      </c>
      <c r="D237" s="39">
        <v>0</v>
      </c>
      <c r="E237" s="44">
        <v>2200</v>
      </c>
      <c r="F237" s="44">
        <v>2200</v>
      </c>
      <c r="G237" s="148">
        <v>0</v>
      </c>
      <c r="H237" s="44">
        <v>805903.41</v>
      </c>
      <c r="I237" s="44">
        <v>805903.41</v>
      </c>
      <c r="J237" s="44">
        <v>372000</v>
      </c>
      <c r="K237" s="44">
        <v>-433903.41000000003</v>
      </c>
      <c r="L237" s="148">
        <v>2.1664070161290323</v>
      </c>
    </row>
    <row r="238" spans="1:12" x14ac:dyDescent="0.25">
      <c r="A238" s="31" t="s">
        <v>584</v>
      </c>
      <c r="B238" s="62" t="s">
        <v>585</v>
      </c>
      <c r="C238" s="40">
        <v>0</v>
      </c>
      <c r="D238" s="40">
        <v>0</v>
      </c>
      <c r="E238" s="42">
        <v>0</v>
      </c>
      <c r="F238" s="41">
        <v>0</v>
      </c>
      <c r="G238" s="147" t="s">
        <v>16</v>
      </c>
      <c r="H238" s="40">
        <v>1357699.54</v>
      </c>
      <c r="I238" s="40">
        <v>1357699.54</v>
      </c>
      <c r="J238" s="38">
        <v>9500000</v>
      </c>
      <c r="K238" s="41">
        <v>8142300.46</v>
      </c>
      <c r="L238" s="147">
        <v>0.14291574105263158</v>
      </c>
    </row>
    <row r="239" spans="1:12" x14ac:dyDescent="0.25">
      <c r="A239" s="11" t="s">
        <v>586</v>
      </c>
      <c r="B239" s="60" t="s">
        <v>587</v>
      </c>
      <c r="C239" s="39">
        <v>0</v>
      </c>
      <c r="D239" s="39">
        <v>0</v>
      </c>
      <c r="E239" s="43">
        <v>0</v>
      </c>
      <c r="F239" s="43">
        <v>0</v>
      </c>
      <c r="G239" s="148" t="s">
        <v>16</v>
      </c>
      <c r="H239" s="43">
        <v>1357699.54</v>
      </c>
      <c r="I239" s="43">
        <v>1357699.54</v>
      </c>
      <c r="J239" s="43">
        <v>9500000</v>
      </c>
      <c r="K239" s="43">
        <v>8142300.46</v>
      </c>
      <c r="L239" s="148">
        <v>0.14291574105263158</v>
      </c>
    </row>
    <row r="240" spans="1:12" x14ac:dyDescent="0.25">
      <c r="A240" s="31" t="s">
        <v>644</v>
      </c>
      <c r="B240" s="29" t="s">
        <v>645</v>
      </c>
      <c r="C240" s="40">
        <v>0</v>
      </c>
      <c r="D240" s="40">
        <v>0</v>
      </c>
      <c r="E240" s="42">
        <v>0</v>
      </c>
      <c r="F240" s="42">
        <v>0</v>
      </c>
      <c r="G240" s="148" t="s">
        <v>16</v>
      </c>
      <c r="H240" s="42">
        <v>0</v>
      </c>
      <c r="I240" s="42">
        <v>0</v>
      </c>
      <c r="J240" s="41">
        <v>0</v>
      </c>
      <c r="K240" s="42">
        <v>0</v>
      </c>
      <c r="L240" s="148" t="s">
        <v>16</v>
      </c>
    </row>
    <row r="241" spans="1:12" x14ac:dyDescent="0.25">
      <c r="A241" s="17" t="s">
        <v>646</v>
      </c>
      <c r="B241" s="60" t="s">
        <v>109</v>
      </c>
      <c r="C241" s="39">
        <v>0</v>
      </c>
      <c r="D241" s="39">
        <v>0</v>
      </c>
      <c r="E241" s="44">
        <v>0</v>
      </c>
      <c r="F241" s="44">
        <v>0</v>
      </c>
      <c r="G241" s="148" t="s">
        <v>16</v>
      </c>
      <c r="H241" s="207">
        <v>0</v>
      </c>
      <c r="I241" s="207">
        <v>0</v>
      </c>
      <c r="J241" s="207">
        <v>0</v>
      </c>
      <c r="K241" s="44">
        <v>0</v>
      </c>
      <c r="L241" s="148" t="s">
        <v>16</v>
      </c>
    </row>
    <row r="242" spans="1:12" x14ac:dyDescent="0.25">
      <c r="A242" s="17"/>
      <c r="B242" s="60"/>
      <c r="C242" s="39"/>
      <c r="D242" s="39"/>
      <c r="E242" s="44"/>
      <c r="F242" s="44"/>
      <c r="G242" s="148"/>
      <c r="H242" s="207"/>
      <c r="I242" s="207"/>
      <c r="J242" s="207"/>
      <c r="K242" s="44"/>
      <c r="L242" s="148"/>
    </row>
    <row r="243" spans="1:12" x14ac:dyDescent="0.25">
      <c r="A243" s="50" t="s">
        <v>588</v>
      </c>
      <c r="B243" s="22" t="s">
        <v>589</v>
      </c>
      <c r="C243" s="51">
        <v>0</v>
      </c>
      <c r="D243" s="51">
        <v>0</v>
      </c>
      <c r="E243" s="24">
        <v>439850</v>
      </c>
      <c r="F243" s="24">
        <v>439850</v>
      </c>
      <c r="G243" s="52">
        <v>0</v>
      </c>
      <c r="H243" s="24">
        <v>3487852.84</v>
      </c>
      <c r="I243" s="24">
        <v>3487852.84</v>
      </c>
      <c r="J243" s="24">
        <v>669379393</v>
      </c>
      <c r="K243" s="24">
        <v>665891540.15999997</v>
      </c>
      <c r="L243" s="52">
        <v>5.2105769560193199E-3</v>
      </c>
    </row>
    <row r="244" spans="1:12" x14ac:dyDescent="0.25">
      <c r="A244" s="11" t="s">
        <v>590</v>
      </c>
      <c r="B244" s="326" t="s">
        <v>591</v>
      </c>
      <c r="C244" s="39">
        <v>0</v>
      </c>
      <c r="D244" s="39">
        <v>0</v>
      </c>
      <c r="E244" s="43">
        <v>0</v>
      </c>
      <c r="F244" s="43">
        <v>0</v>
      </c>
      <c r="G244" s="148" t="s">
        <v>16</v>
      </c>
      <c r="H244" s="43">
        <v>0</v>
      </c>
      <c r="I244" s="43">
        <v>0</v>
      </c>
      <c r="J244" s="43">
        <v>664980893</v>
      </c>
      <c r="K244" s="43">
        <v>664980893</v>
      </c>
      <c r="L244" s="148">
        <v>0</v>
      </c>
    </row>
    <row r="245" spans="1:12" ht="24" x14ac:dyDescent="0.25">
      <c r="A245" s="11" t="s">
        <v>592</v>
      </c>
      <c r="B245" s="326" t="s">
        <v>593</v>
      </c>
      <c r="C245" s="39">
        <v>0</v>
      </c>
      <c r="D245" s="39">
        <v>0</v>
      </c>
      <c r="E245" s="43">
        <v>439850</v>
      </c>
      <c r="F245" s="43">
        <v>439850</v>
      </c>
      <c r="G245" s="148">
        <v>0</v>
      </c>
      <c r="H245" s="43">
        <v>3487852.84</v>
      </c>
      <c r="I245" s="43">
        <v>3487852.84</v>
      </c>
      <c r="J245" s="43">
        <v>4398500</v>
      </c>
      <c r="K245" s="43">
        <v>910647.16000000015</v>
      </c>
      <c r="L245" s="148">
        <v>0.79296415596225978</v>
      </c>
    </row>
    <row r="246" spans="1:12" x14ac:dyDescent="0.25">
      <c r="A246" s="11" t="s">
        <v>690</v>
      </c>
      <c r="B246" s="326" t="s">
        <v>691</v>
      </c>
      <c r="C246" s="39">
        <v>0</v>
      </c>
      <c r="D246" s="39">
        <v>0</v>
      </c>
      <c r="E246" s="43">
        <v>0</v>
      </c>
      <c r="F246" s="43">
        <v>0</v>
      </c>
      <c r="G246" s="148" t="s">
        <v>16</v>
      </c>
      <c r="H246" s="43">
        <v>0</v>
      </c>
      <c r="I246" s="43">
        <v>0</v>
      </c>
      <c r="J246" s="43">
        <v>0</v>
      </c>
      <c r="K246" s="43">
        <v>0</v>
      </c>
      <c r="L246" s="148" t="s">
        <v>16</v>
      </c>
    </row>
    <row r="247" spans="1:12" x14ac:dyDescent="0.25">
      <c r="A247" s="28"/>
      <c r="B247" s="63"/>
      <c r="C247" s="36"/>
      <c r="D247" s="36"/>
      <c r="E247" s="43"/>
      <c r="F247" s="43"/>
      <c r="G247" s="210"/>
      <c r="H247" s="43"/>
      <c r="I247" s="43"/>
      <c r="J247" s="43"/>
      <c r="K247" s="43"/>
      <c r="L247" s="210"/>
    </row>
    <row r="248" spans="1:12" x14ac:dyDescent="0.25">
      <c r="A248" s="237" t="s">
        <v>282</v>
      </c>
      <c r="B248" s="237" t="s">
        <v>283</v>
      </c>
      <c r="C248" s="184">
        <v>10688775.069999998</v>
      </c>
      <c r="D248" s="184">
        <v>10688775.069999998</v>
      </c>
      <c r="E248" s="64">
        <v>15919668.578333333</v>
      </c>
      <c r="F248" s="25">
        <v>5230893.5083333347</v>
      </c>
      <c r="G248" s="52">
        <v>0.67141944679347287</v>
      </c>
      <c r="H248" s="64">
        <v>37810725.929999992</v>
      </c>
      <c r="I248" s="64">
        <v>37810725.929999992</v>
      </c>
      <c r="J248" s="64">
        <v>228978342.49999994</v>
      </c>
      <c r="K248" s="25">
        <v>191167616.56999993</v>
      </c>
      <c r="L248" s="52">
        <v>0.1651279571560354</v>
      </c>
    </row>
    <row r="249" spans="1:12" ht="24.75" x14ac:dyDescent="0.25">
      <c r="A249" s="205" t="s">
        <v>594</v>
      </c>
      <c r="B249" s="206" t="s">
        <v>595</v>
      </c>
      <c r="C249" s="327">
        <v>0</v>
      </c>
      <c r="D249" s="327">
        <v>0</v>
      </c>
      <c r="E249" s="258">
        <v>0</v>
      </c>
      <c r="F249" s="37">
        <v>0</v>
      </c>
      <c r="G249" s="147" t="s">
        <v>16</v>
      </c>
      <c r="H249" s="266">
        <v>227300</v>
      </c>
      <c r="I249" s="266">
        <v>227300</v>
      </c>
      <c r="J249" s="266">
        <v>555600</v>
      </c>
      <c r="K249" s="37">
        <v>328300</v>
      </c>
      <c r="L249" s="147">
        <v>0.40910727141828651</v>
      </c>
    </row>
    <row r="250" spans="1:12" x14ac:dyDescent="0.25">
      <c r="A250" s="163" t="s">
        <v>596</v>
      </c>
      <c r="B250" s="6" t="s">
        <v>597</v>
      </c>
      <c r="C250" s="328">
        <v>0</v>
      </c>
      <c r="D250" s="328">
        <v>0</v>
      </c>
      <c r="E250" s="43">
        <v>0</v>
      </c>
      <c r="F250" s="43">
        <v>0</v>
      </c>
      <c r="G250" s="148" t="s">
        <v>16</v>
      </c>
      <c r="H250" s="43">
        <v>40100</v>
      </c>
      <c r="I250" s="43">
        <v>40100</v>
      </c>
      <c r="J250" s="43">
        <v>150000</v>
      </c>
      <c r="K250" s="43">
        <v>109900</v>
      </c>
      <c r="L250" s="148">
        <v>0.26733333333333331</v>
      </c>
    </row>
    <row r="251" spans="1:12" x14ac:dyDescent="0.25">
      <c r="A251" s="163" t="s">
        <v>598</v>
      </c>
      <c r="B251" s="6" t="s">
        <v>599</v>
      </c>
      <c r="C251" s="328">
        <v>0</v>
      </c>
      <c r="D251" s="328">
        <v>0</v>
      </c>
      <c r="E251" s="43">
        <v>0</v>
      </c>
      <c r="F251" s="43">
        <v>0</v>
      </c>
      <c r="G251" s="148" t="s">
        <v>16</v>
      </c>
      <c r="H251" s="43">
        <v>187200</v>
      </c>
      <c r="I251" s="43">
        <v>187200</v>
      </c>
      <c r="J251" s="43">
        <v>405600</v>
      </c>
      <c r="K251" s="43">
        <v>218400</v>
      </c>
      <c r="L251" s="148">
        <v>0.46153846153846156</v>
      </c>
    </row>
    <row r="252" spans="1:12" ht="24.75" x14ac:dyDescent="0.25">
      <c r="A252" s="176" t="s">
        <v>284</v>
      </c>
      <c r="B252" s="177" t="s">
        <v>626</v>
      </c>
      <c r="C252" s="327">
        <v>108810</v>
      </c>
      <c r="D252" s="327">
        <v>108810</v>
      </c>
      <c r="E252" s="266">
        <v>170000</v>
      </c>
      <c r="F252" s="37">
        <v>61190</v>
      </c>
      <c r="G252" s="147">
        <v>0.64005882352941179</v>
      </c>
      <c r="H252" s="266">
        <v>1744703.98</v>
      </c>
      <c r="I252" s="266">
        <v>1744703.98</v>
      </c>
      <c r="J252" s="266">
        <v>2040000</v>
      </c>
      <c r="K252" s="37">
        <v>295296.02</v>
      </c>
      <c r="L252" s="147">
        <v>0.8552470490196078</v>
      </c>
    </row>
    <row r="253" spans="1:12" x14ac:dyDescent="0.25">
      <c r="A253" s="163" t="s">
        <v>285</v>
      </c>
      <c r="B253" s="6" t="s">
        <v>286</v>
      </c>
      <c r="C253" s="328">
        <v>108810</v>
      </c>
      <c r="D253" s="328">
        <v>108810</v>
      </c>
      <c r="E253" s="43">
        <v>170000</v>
      </c>
      <c r="F253" s="43">
        <v>61190</v>
      </c>
      <c r="G253" s="148">
        <v>0.64005882352941179</v>
      </c>
      <c r="H253" s="43">
        <v>1744703.98</v>
      </c>
      <c r="I253" s="43">
        <v>1744703.98</v>
      </c>
      <c r="J253" s="43">
        <v>2040000</v>
      </c>
      <c r="K253" s="43">
        <v>295296.02</v>
      </c>
      <c r="L253" s="148">
        <v>0.8552470490196078</v>
      </c>
    </row>
    <row r="254" spans="1:12" ht="24.75" x14ac:dyDescent="0.25">
      <c r="A254" s="161" t="s">
        <v>287</v>
      </c>
      <c r="B254" s="2" t="s">
        <v>288</v>
      </c>
      <c r="C254" s="327">
        <v>0</v>
      </c>
      <c r="D254" s="327">
        <v>0</v>
      </c>
      <c r="E254" s="38">
        <v>148392.14222222223</v>
      </c>
      <c r="F254" s="37">
        <v>148392.14222222223</v>
      </c>
      <c r="G254" s="147">
        <v>0</v>
      </c>
      <c r="H254" s="38">
        <v>54280</v>
      </c>
      <c r="I254" s="38">
        <v>54280</v>
      </c>
      <c r="J254" s="38">
        <v>15671529.279999997</v>
      </c>
      <c r="K254" s="37">
        <v>15617249.279999997</v>
      </c>
      <c r="L254" s="147">
        <v>3.4636058185637392E-3</v>
      </c>
    </row>
    <row r="255" spans="1:12" ht="24.75" x14ac:dyDescent="0.25">
      <c r="A255" s="163" t="s">
        <v>289</v>
      </c>
      <c r="B255" s="6" t="s">
        <v>290</v>
      </c>
      <c r="C255" s="328">
        <v>0</v>
      </c>
      <c r="D255" s="328">
        <v>0</v>
      </c>
      <c r="E255" s="43">
        <v>0</v>
      </c>
      <c r="F255" s="43">
        <v>0</v>
      </c>
      <c r="G255" s="148" t="s">
        <v>16</v>
      </c>
      <c r="H255" s="43">
        <v>54280</v>
      </c>
      <c r="I255" s="43">
        <v>54280</v>
      </c>
      <c r="J255" s="43">
        <v>8300000</v>
      </c>
      <c r="K255" s="43">
        <v>8245720</v>
      </c>
      <c r="L255" s="148">
        <v>6.5397590361445787E-3</v>
      </c>
    </row>
    <row r="256" spans="1:12" ht="24.75" x14ac:dyDescent="0.25">
      <c r="A256" s="163" t="s">
        <v>523</v>
      </c>
      <c r="B256" s="6" t="s">
        <v>524</v>
      </c>
      <c r="C256" s="328">
        <v>0</v>
      </c>
      <c r="D256" s="328">
        <v>0</v>
      </c>
      <c r="E256" s="43">
        <v>0</v>
      </c>
      <c r="F256" s="43">
        <v>0</v>
      </c>
      <c r="G256" s="148" t="s">
        <v>16</v>
      </c>
      <c r="H256" s="43">
        <v>0</v>
      </c>
      <c r="I256" s="43">
        <v>0</v>
      </c>
      <c r="J256" s="43">
        <v>6036000</v>
      </c>
      <c r="K256" s="43">
        <v>6036000</v>
      </c>
      <c r="L256" s="148">
        <v>0</v>
      </c>
    </row>
    <row r="257" spans="1:12" ht="24.75" x14ac:dyDescent="0.25">
      <c r="A257" s="163" t="s">
        <v>655</v>
      </c>
      <c r="B257" s="6" t="s">
        <v>656</v>
      </c>
      <c r="C257" s="328">
        <v>0</v>
      </c>
      <c r="D257" s="328">
        <v>0</v>
      </c>
      <c r="E257" s="43">
        <v>41472.142222222225</v>
      </c>
      <c r="F257" s="43">
        <v>41472.142222222225</v>
      </c>
      <c r="G257" s="148">
        <v>0</v>
      </c>
      <c r="H257" s="43">
        <v>0</v>
      </c>
      <c r="I257" s="43">
        <v>0</v>
      </c>
      <c r="J257" s="43">
        <v>373249.28000000003</v>
      </c>
      <c r="K257" s="43">
        <v>373249.28000000003</v>
      </c>
      <c r="L257" s="148">
        <v>0</v>
      </c>
    </row>
    <row r="258" spans="1:12" x14ac:dyDescent="0.25">
      <c r="A258" s="161" t="s">
        <v>611</v>
      </c>
      <c r="B258" s="2" t="s">
        <v>612</v>
      </c>
      <c r="C258" s="327">
        <v>0</v>
      </c>
      <c r="D258" s="327">
        <v>0</v>
      </c>
      <c r="E258" s="37">
        <v>0</v>
      </c>
      <c r="F258" s="37">
        <v>0</v>
      </c>
      <c r="G258" s="147" t="s">
        <v>16</v>
      </c>
      <c r="H258" s="37">
        <v>0</v>
      </c>
      <c r="I258" s="37">
        <v>0</v>
      </c>
      <c r="J258" s="37">
        <v>4112400</v>
      </c>
      <c r="K258" s="37">
        <v>4112400</v>
      </c>
      <c r="L258" s="147">
        <v>0</v>
      </c>
    </row>
    <row r="259" spans="1:12" ht="24.75" x14ac:dyDescent="0.25">
      <c r="A259" s="163" t="s">
        <v>613</v>
      </c>
      <c r="B259" s="6" t="s">
        <v>614</v>
      </c>
      <c r="C259" s="328">
        <v>0</v>
      </c>
      <c r="D259" s="328">
        <v>0</v>
      </c>
      <c r="E259" s="43">
        <v>0</v>
      </c>
      <c r="F259" s="43">
        <v>0</v>
      </c>
      <c r="G259" s="148" t="s">
        <v>16</v>
      </c>
      <c r="H259" s="43">
        <v>0</v>
      </c>
      <c r="I259" s="43">
        <v>0</v>
      </c>
      <c r="J259" s="43">
        <v>4112400</v>
      </c>
      <c r="K259" s="43">
        <v>4112400</v>
      </c>
      <c r="L259" s="148">
        <v>0</v>
      </c>
    </row>
    <row r="260" spans="1:12" ht="24.75" x14ac:dyDescent="0.25">
      <c r="A260" s="197" t="s">
        <v>291</v>
      </c>
      <c r="B260" s="198" t="s">
        <v>292</v>
      </c>
      <c r="C260" s="329">
        <v>10502619.899999999</v>
      </c>
      <c r="D260" s="329">
        <v>10502619.899999999</v>
      </c>
      <c r="E260" s="190">
        <v>4398693.3377777776</v>
      </c>
      <c r="F260" s="191">
        <v>-6103926.5622222209</v>
      </c>
      <c r="G260" s="253">
        <v>2.3876681308513152</v>
      </c>
      <c r="H260" s="208">
        <v>34458262.189999998</v>
      </c>
      <c r="I260" s="208">
        <v>34458262.189999998</v>
      </c>
      <c r="J260" s="208">
        <v>70567816.040000007</v>
      </c>
      <c r="K260" s="191">
        <v>36109553.850000009</v>
      </c>
      <c r="L260" s="253">
        <v>0.4882999662405309</v>
      </c>
    </row>
    <row r="261" spans="1:12" ht="24.75" x14ac:dyDescent="0.25">
      <c r="A261" s="163" t="s">
        <v>293</v>
      </c>
      <c r="B261" s="6" t="s">
        <v>525</v>
      </c>
      <c r="C261" s="328">
        <v>0</v>
      </c>
      <c r="D261" s="328">
        <v>0</v>
      </c>
      <c r="E261" s="43">
        <v>525000</v>
      </c>
      <c r="F261" s="43">
        <v>525000</v>
      </c>
      <c r="G261" s="148">
        <v>0</v>
      </c>
      <c r="H261" s="43">
        <v>65000</v>
      </c>
      <c r="I261" s="43">
        <v>65000</v>
      </c>
      <c r="J261" s="43">
        <v>6300000</v>
      </c>
      <c r="K261" s="43">
        <v>6235000</v>
      </c>
      <c r="L261" s="148">
        <v>1.0317460317460317E-2</v>
      </c>
    </row>
    <row r="262" spans="1:12" x14ac:dyDescent="0.25">
      <c r="A262" s="163" t="s">
        <v>526</v>
      </c>
      <c r="B262" s="6" t="s">
        <v>527</v>
      </c>
      <c r="C262" s="328">
        <v>4802909.0999999996</v>
      </c>
      <c r="D262" s="328">
        <v>4802909.0999999996</v>
      </c>
      <c r="E262" s="43">
        <v>916666.71</v>
      </c>
      <c r="F262" s="43">
        <v>-3886242.3899999997</v>
      </c>
      <c r="G262" s="148">
        <v>5.2395369523127986</v>
      </c>
      <c r="H262" s="43">
        <v>4818109.0999999996</v>
      </c>
      <c r="I262" s="43">
        <v>4818109.0999999996</v>
      </c>
      <c r="J262" s="43">
        <v>29943529.840000007</v>
      </c>
      <c r="K262" s="43">
        <v>25125420.74000001</v>
      </c>
      <c r="L262" s="148">
        <v>0.16090651722575933</v>
      </c>
    </row>
    <row r="263" spans="1:12" x14ac:dyDescent="0.25">
      <c r="A263" s="163" t="s">
        <v>294</v>
      </c>
      <c r="B263" s="6" t="s">
        <v>295</v>
      </c>
      <c r="C263" s="328">
        <v>5699710.7999999998</v>
      </c>
      <c r="D263" s="328">
        <v>5699710.7999999998</v>
      </c>
      <c r="E263" s="43">
        <v>1844348.8499999999</v>
      </c>
      <c r="F263" s="43">
        <v>-3855361.95</v>
      </c>
      <c r="G263" s="148">
        <v>3.0903648189983151</v>
      </c>
      <c r="H263" s="43">
        <v>21906944.690000001</v>
      </c>
      <c r="I263" s="43">
        <v>21906944.690000001</v>
      </c>
      <c r="J263" s="43">
        <v>22132186.200000003</v>
      </c>
      <c r="K263" s="43">
        <v>225241.51000000164</v>
      </c>
      <c r="L263" s="148">
        <v>0.98982289829099657</v>
      </c>
    </row>
    <row r="264" spans="1:12" ht="24.75" x14ac:dyDescent="0.25">
      <c r="A264" s="163" t="s">
        <v>296</v>
      </c>
      <c r="B264" s="6" t="s">
        <v>297</v>
      </c>
      <c r="C264" s="328">
        <v>0</v>
      </c>
      <c r="D264" s="328">
        <v>0</v>
      </c>
      <c r="E264" s="43">
        <v>834900</v>
      </c>
      <c r="F264" s="43">
        <v>834900</v>
      </c>
      <c r="G264" s="148">
        <v>0</v>
      </c>
      <c r="H264" s="43">
        <v>7668208.4000000004</v>
      </c>
      <c r="I264" s="43">
        <v>7668208.4000000004</v>
      </c>
      <c r="J264" s="43">
        <v>9692100</v>
      </c>
      <c r="K264" s="43">
        <v>2023891.5999999996</v>
      </c>
      <c r="L264" s="148">
        <v>0.79118131261542912</v>
      </c>
    </row>
    <row r="265" spans="1:12" x14ac:dyDescent="0.25">
      <c r="A265" s="164" t="s">
        <v>540</v>
      </c>
      <c r="B265" s="62" t="s">
        <v>541</v>
      </c>
      <c r="C265" s="327">
        <v>0</v>
      </c>
      <c r="D265" s="327">
        <v>0</v>
      </c>
      <c r="E265" s="266">
        <v>11030170.598333335</v>
      </c>
      <c r="F265" s="37">
        <v>11030170.598333335</v>
      </c>
      <c r="G265" s="147">
        <v>0</v>
      </c>
      <c r="H265" s="266">
        <v>0</v>
      </c>
      <c r="I265" s="266">
        <v>0</v>
      </c>
      <c r="J265" s="266">
        <v>133962047.17999998</v>
      </c>
      <c r="K265" s="37">
        <v>133962047.17999998</v>
      </c>
      <c r="L265" s="147">
        <v>0</v>
      </c>
    </row>
    <row r="266" spans="1:12" x14ac:dyDescent="0.25">
      <c r="A266" s="163" t="s">
        <v>542</v>
      </c>
      <c r="B266" s="6" t="s">
        <v>561</v>
      </c>
      <c r="C266" s="328">
        <v>0</v>
      </c>
      <c r="D266" s="328">
        <v>0</v>
      </c>
      <c r="E266" s="43">
        <v>11030170.598333335</v>
      </c>
      <c r="F266" s="43">
        <v>11030170.598333335</v>
      </c>
      <c r="G266" s="148">
        <v>0</v>
      </c>
      <c r="H266" s="43">
        <v>0</v>
      </c>
      <c r="I266" s="43">
        <v>0</v>
      </c>
      <c r="J266" s="43">
        <v>133962047.17999998</v>
      </c>
      <c r="K266" s="43">
        <v>133962047.17999998</v>
      </c>
      <c r="L266" s="148">
        <v>0</v>
      </c>
    </row>
    <row r="267" spans="1:12" x14ac:dyDescent="0.25">
      <c r="A267" s="164" t="s">
        <v>298</v>
      </c>
      <c r="B267" s="62" t="s">
        <v>299</v>
      </c>
      <c r="C267" s="327">
        <v>77345.17</v>
      </c>
      <c r="D267" s="327">
        <v>77345.17</v>
      </c>
      <c r="E267" s="266">
        <v>172412.5</v>
      </c>
      <c r="F267" s="37">
        <v>95067.33</v>
      </c>
      <c r="G267" s="147">
        <v>0.44860535054012907</v>
      </c>
      <c r="H267" s="266">
        <v>1326179.76</v>
      </c>
      <c r="I267" s="266">
        <v>1326179.76</v>
      </c>
      <c r="J267" s="266">
        <v>2068950</v>
      </c>
      <c r="K267" s="37">
        <v>742770.24</v>
      </c>
      <c r="L267" s="147">
        <v>0.64099169143768575</v>
      </c>
    </row>
    <row r="268" spans="1:12" x14ac:dyDescent="0.25">
      <c r="A268" s="163" t="s">
        <v>298</v>
      </c>
      <c r="B268" s="6" t="s">
        <v>299</v>
      </c>
      <c r="C268" s="328">
        <v>77345.17</v>
      </c>
      <c r="D268" s="328">
        <v>77345.17</v>
      </c>
      <c r="E268" s="43">
        <v>172412.5</v>
      </c>
      <c r="F268" s="43">
        <v>95067.33</v>
      </c>
      <c r="G268" s="148">
        <v>0.44860535054012907</v>
      </c>
      <c r="H268" s="43">
        <v>1326179.76</v>
      </c>
      <c r="I268" s="43">
        <v>1326179.76</v>
      </c>
      <c r="J268" s="43">
        <v>2068950</v>
      </c>
      <c r="K268" s="43">
        <v>742770.24</v>
      </c>
      <c r="L268" s="148">
        <v>0.64099169143768575</v>
      </c>
    </row>
    <row r="269" spans="1:12" x14ac:dyDescent="0.25">
      <c r="A269" s="65"/>
      <c r="B269" s="62"/>
      <c r="C269" s="330"/>
      <c r="D269" s="330"/>
      <c r="E269" s="37"/>
      <c r="F269" s="37"/>
      <c r="G269" s="210"/>
      <c r="H269" s="37"/>
      <c r="I269" s="37"/>
      <c r="J269" s="37"/>
      <c r="K269" s="37"/>
      <c r="L269" s="210"/>
    </row>
    <row r="270" spans="1:12" x14ac:dyDescent="0.25">
      <c r="A270" s="66"/>
      <c r="B270" s="66" t="s">
        <v>300</v>
      </c>
      <c r="C270" s="331">
        <v>1343141682.4299998</v>
      </c>
      <c r="D270" s="331">
        <v>1454442824.6499999</v>
      </c>
      <c r="E270" s="67">
        <v>503178189.75271118</v>
      </c>
      <c r="F270" s="68">
        <v>-839963492.67728865</v>
      </c>
      <c r="G270" s="52">
        <v>2.6693161782113251</v>
      </c>
      <c r="H270" s="331">
        <v>3421536164.1999998</v>
      </c>
      <c r="I270" s="331">
        <v>3416690449.4299998</v>
      </c>
      <c r="J270" s="68">
        <v>4219452477.1931343</v>
      </c>
      <c r="K270" s="68">
        <v>797916312.9931345</v>
      </c>
      <c r="L270" s="52">
        <v>0.8108957696985547</v>
      </c>
    </row>
    <row r="271" spans="1:12" x14ac:dyDescent="0.25">
      <c r="A271" s="1"/>
      <c r="B271" s="4"/>
      <c r="C271" s="39"/>
      <c r="D271" s="8"/>
      <c r="E271" s="54"/>
      <c r="F271" s="209"/>
      <c r="G271" s="268"/>
      <c r="H271" s="54"/>
      <c r="I271" s="54"/>
      <c r="J271" s="54"/>
      <c r="K271" s="209"/>
      <c r="L271" s="332"/>
    </row>
    <row r="272" spans="1:12" x14ac:dyDescent="0.25">
      <c r="A272" s="1"/>
      <c r="B272" s="69" t="s">
        <v>301</v>
      </c>
      <c r="C272" s="182"/>
      <c r="D272" s="70"/>
      <c r="E272" s="54"/>
      <c r="F272" s="209"/>
      <c r="G272" s="268"/>
      <c r="H272" s="54">
        <v>266582542.32999945</v>
      </c>
      <c r="I272" s="54"/>
      <c r="J272" s="54"/>
      <c r="K272" s="209"/>
      <c r="L272" s="332"/>
    </row>
    <row r="273" spans="1:12" x14ac:dyDescent="0.25">
      <c r="A273" s="1"/>
      <c r="B273" s="69" t="s">
        <v>501</v>
      </c>
      <c r="C273" s="333">
        <v>126521870.2</v>
      </c>
      <c r="D273" s="20"/>
      <c r="E273" s="54"/>
      <c r="F273" s="209"/>
      <c r="G273" s="268"/>
      <c r="H273" s="54">
        <v>241878788.80000001</v>
      </c>
      <c r="I273" s="54"/>
      <c r="J273" s="54"/>
      <c r="K273" s="209"/>
      <c r="L273" s="332"/>
    </row>
    <row r="274" spans="1:12" ht="24.75" x14ac:dyDescent="0.25">
      <c r="A274" s="1"/>
      <c r="B274" s="69" t="s">
        <v>600</v>
      </c>
      <c r="C274" s="182"/>
      <c r="D274" s="20">
        <v>15220727.98</v>
      </c>
      <c r="E274" s="54"/>
      <c r="F274" s="209"/>
      <c r="G274" s="268"/>
      <c r="H274" s="54"/>
      <c r="I274" s="54">
        <v>246724503.56999999</v>
      </c>
      <c r="J274" s="54"/>
      <c r="K274" s="209"/>
      <c r="L274" s="332"/>
    </row>
    <row r="275" spans="1:12" x14ac:dyDescent="0.25">
      <c r="A275" s="1"/>
      <c r="B275" s="12"/>
      <c r="C275" s="39"/>
      <c r="D275" s="8"/>
      <c r="E275" s="54"/>
      <c r="F275" s="209"/>
      <c r="G275" s="268"/>
      <c r="H275" s="54"/>
      <c r="I275" s="54"/>
      <c r="J275" s="54"/>
      <c r="K275" s="209"/>
      <c r="L275" s="332"/>
    </row>
    <row r="276" spans="1:12" x14ac:dyDescent="0.25">
      <c r="A276" s="66"/>
      <c r="B276" s="66" t="s">
        <v>302</v>
      </c>
      <c r="C276" s="67">
        <v>1469663552.6299999</v>
      </c>
      <c r="D276" s="67">
        <v>1469663552.6299999</v>
      </c>
      <c r="E276" s="68">
        <v>503178189.75271118</v>
      </c>
      <c r="F276" s="68">
        <v>-966485362.8772887</v>
      </c>
      <c r="G276" s="52">
        <v>2.9207616358576107</v>
      </c>
      <c r="H276" s="267">
        <v>3929997495.3299994</v>
      </c>
      <c r="I276" s="267">
        <v>3663414953</v>
      </c>
      <c r="J276" s="68">
        <v>4219452477.1931343</v>
      </c>
      <c r="K276" s="68">
        <v>-289454981.86313486</v>
      </c>
      <c r="L276" s="334">
        <v>0.93139987156445325</v>
      </c>
    </row>
    <row r="277" spans="1:12" x14ac:dyDescent="0.25">
      <c r="A277" s="221"/>
      <c r="B277" s="222"/>
      <c r="C277" s="269"/>
      <c r="D277" s="270"/>
      <c r="E277" s="221"/>
      <c r="F277" s="221"/>
      <c r="G277" s="271"/>
      <c r="H277" s="221"/>
      <c r="I277" s="221"/>
      <c r="J277" s="221"/>
      <c r="K277" s="221"/>
      <c r="L277" s="335"/>
    </row>
    <row r="278" spans="1:12" x14ac:dyDescent="0.25">
      <c r="A278" s="221"/>
      <c r="B278" s="274">
        <v>45313</v>
      </c>
      <c r="C278" s="269">
        <v>0</v>
      </c>
      <c r="D278" s="270"/>
      <c r="E278" s="221"/>
      <c r="F278" s="221"/>
      <c r="G278" s="271"/>
      <c r="H278" s="221"/>
      <c r="I278" s="221"/>
      <c r="J278" s="221"/>
      <c r="K278" s="221"/>
      <c r="L278" s="335"/>
    </row>
  </sheetData>
  <mergeCells count="11">
    <mergeCell ref="L7:L8"/>
    <mergeCell ref="A5:K5"/>
    <mergeCell ref="A1:K1"/>
    <mergeCell ref="A2:K2"/>
    <mergeCell ref="A3:K3"/>
    <mergeCell ref="A4:K4"/>
    <mergeCell ref="K7:K8"/>
    <mergeCell ref="A7:A8"/>
    <mergeCell ref="B7:B8"/>
    <mergeCell ref="F7:F8"/>
    <mergeCell ref="G7:G8"/>
  </mergeCells>
  <printOptions horizontalCentered="1"/>
  <pageMargins left="0.19685039370078741" right="0.19685039370078741" top="0.39370078740157483" bottom="0.59055118110236227" header="0.31496062992125984" footer="0.31496062992125984"/>
  <pageSetup scale="77" orientation="landscape" r:id="rId1"/>
  <headerFooter>
    <oddFooter>&amp;C&amp;8&amp;P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91"/>
  <sheetViews>
    <sheetView topLeftCell="A77" workbookViewId="0">
      <selection activeCell="C95" sqref="C95"/>
    </sheetView>
  </sheetViews>
  <sheetFormatPr baseColWidth="10" defaultRowHeight="15" x14ac:dyDescent="0.25"/>
  <cols>
    <col min="1" max="1" width="11.42578125" style="80"/>
    <col min="2" max="2" width="43.140625" style="88" customWidth="1"/>
    <col min="3" max="3" width="15.28515625" bestFit="1" customWidth="1"/>
    <col min="4" max="4" width="18.42578125" customWidth="1"/>
  </cols>
  <sheetData>
    <row r="2" spans="1:4" x14ac:dyDescent="0.25">
      <c r="C2" s="82"/>
      <c r="D2" s="82"/>
    </row>
    <row r="3" spans="1:4" x14ac:dyDescent="0.25">
      <c r="C3" s="82"/>
      <c r="D3" s="82"/>
    </row>
    <row r="4" spans="1:4" x14ac:dyDescent="0.25">
      <c r="A4" s="72"/>
      <c r="B4" s="169" t="s">
        <v>518</v>
      </c>
      <c r="C4" s="362" t="s">
        <v>693</v>
      </c>
      <c r="D4" s="362"/>
    </row>
    <row r="5" spans="1:4" x14ac:dyDescent="0.25">
      <c r="A5" s="72"/>
      <c r="B5" s="73"/>
      <c r="C5" s="75"/>
    </row>
    <row r="6" spans="1:4" x14ac:dyDescent="0.25">
      <c r="B6" s="169" t="s">
        <v>537</v>
      </c>
      <c r="C6" s="74"/>
      <c r="D6" s="75"/>
    </row>
    <row r="7" spans="1:4" x14ac:dyDescent="0.25">
      <c r="B7" s="178"/>
      <c r="C7" s="74"/>
      <c r="D7" s="75"/>
    </row>
    <row r="8" spans="1:4" x14ac:dyDescent="0.25">
      <c r="A8" s="76"/>
      <c r="B8" s="77" t="s">
        <v>307</v>
      </c>
      <c r="C8" s="79">
        <v>692439796.67999983</v>
      </c>
      <c r="D8" s="77"/>
    </row>
    <row r="9" spans="1:4" x14ac:dyDescent="0.25">
      <c r="B9" s="81"/>
      <c r="C9" s="82"/>
    </row>
    <row r="10" spans="1:4" x14ac:dyDescent="0.25">
      <c r="B10" s="81" t="s">
        <v>657</v>
      </c>
      <c r="C10" s="83">
        <v>467637326.83000004</v>
      </c>
    </row>
    <row r="11" spans="1:4" x14ac:dyDescent="0.25">
      <c r="B11" s="81"/>
      <c r="C11" s="82"/>
    </row>
    <row r="12" spans="1:4" x14ac:dyDescent="0.25">
      <c r="A12" s="84"/>
      <c r="B12" s="77" t="s">
        <v>308</v>
      </c>
      <c r="C12" s="85">
        <v>1160077123.5099998</v>
      </c>
    </row>
    <row r="13" spans="1:4" x14ac:dyDescent="0.25">
      <c r="B13" s="81"/>
      <c r="C13" s="82"/>
    </row>
    <row r="14" spans="1:4" x14ac:dyDescent="0.25">
      <c r="B14" s="81" t="s">
        <v>309</v>
      </c>
      <c r="C14" s="83">
        <v>1469663552.6299999</v>
      </c>
    </row>
    <row r="15" spans="1:4" x14ac:dyDescent="0.25">
      <c r="B15" s="81"/>
      <c r="C15" s="82"/>
    </row>
    <row r="16" spans="1:4" x14ac:dyDescent="0.25">
      <c r="A16" s="76"/>
      <c r="B16" s="77" t="s">
        <v>310</v>
      </c>
      <c r="C16" s="85">
        <v>-309586429.12000012</v>
      </c>
      <c r="D16" s="85"/>
    </row>
    <row r="17" spans="1:4" x14ac:dyDescent="0.25">
      <c r="B17" s="81"/>
      <c r="C17" s="82"/>
      <c r="D17" s="89"/>
    </row>
    <row r="18" spans="1:4" ht="15.75" thickBot="1" x14ac:dyDescent="0.3">
      <c r="B18" s="81" t="s">
        <v>311</v>
      </c>
      <c r="C18" s="86">
        <v>-1002026225.8</v>
      </c>
      <c r="D18" s="89"/>
    </row>
    <row r="19" spans="1:4" ht="15.75" thickTop="1" x14ac:dyDescent="0.25">
      <c r="A19" s="94" t="s">
        <v>312</v>
      </c>
      <c r="B19" s="81"/>
      <c r="C19" s="87">
        <v>-1002026225.8</v>
      </c>
      <c r="D19" s="89"/>
    </row>
    <row r="20" spans="1:4" x14ac:dyDescent="0.25">
      <c r="C20" s="89">
        <v>0</v>
      </c>
      <c r="D20" s="89"/>
    </row>
    <row r="21" spans="1:4" x14ac:dyDescent="0.25">
      <c r="C21" s="82"/>
      <c r="D21" s="89"/>
    </row>
    <row r="22" spans="1:4" x14ac:dyDescent="0.25">
      <c r="B22" s="169" t="s">
        <v>538</v>
      </c>
      <c r="C22" s="74"/>
      <c r="D22" s="75"/>
    </row>
    <row r="23" spans="1:4" x14ac:dyDescent="0.25">
      <c r="B23" s="81"/>
      <c r="C23" s="82"/>
      <c r="D23" s="89"/>
    </row>
    <row r="24" spans="1:4" x14ac:dyDescent="0.25">
      <c r="A24" s="76"/>
      <c r="B24" s="77" t="s">
        <v>313</v>
      </c>
      <c r="C24" s="90">
        <v>879673360.82000005</v>
      </c>
      <c r="D24" s="78"/>
    </row>
    <row r="25" spans="1:4" x14ac:dyDescent="0.25">
      <c r="B25" s="81"/>
      <c r="C25" s="82"/>
      <c r="D25" s="82"/>
    </row>
    <row r="26" spans="1:4" x14ac:dyDescent="0.25">
      <c r="B26" s="81" t="s">
        <v>658</v>
      </c>
      <c r="C26" s="91">
        <v>-111301142.22</v>
      </c>
      <c r="D26" s="83"/>
    </row>
    <row r="27" spans="1:4" x14ac:dyDescent="0.25">
      <c r="B27" s="81"/>
      <c r="C27" s="82"/>
      <c r="D27" s="82"/>
    </row>
    <row r="28" spans="1:4" x14ac:dyDescent="0.25">
      <c r="B28" s="81" t="s">
        <v>659</v>
      </c>
      <c r="C28" s="91">
        <v>15220727.98</v>
      </c>
      <c r="D28" s="82"/>
    </row>
    <row r="29" spans="1:4" x14ac:dyDescent="0.25">
      <c r="B29" s="81"/>
      <c r="C29" s="82"/>
      <c r="D29" s="82"/>
    </row>
    <row r="30" spans="1:4" x14ac:dyDescent="0.25">
      <c r="A30" s="76"/>
      <c r="B30" s="77" t="s">
        <v>314</v>
      </c>
      <c r="C30" s="90">
        <v>753151490.62</v>
      </c>
      <c r="D30" s="78"/>
    </row>
    <row r="31" spans="1:4" x14ac:dyDescent="0.25">
      <c r="B31" s="81"/>
      <c r="C31" s="91"/>
      <c r="D31" s="82"/>
    </row>
    <row r="32" spans="1:4" ht="15.75" thickBot="1" x14ac:dyDescent="0.3">
      <c r="B32" s="81" t="s">
        <v>315</v>
      </c>
      <c r="C32" s="86">
        <v>-126521870.20000005</v>
      </c>
      <c r="D32" s="82"/>
    </row>
    <row r="33" spans="1:4" ht="15.75" thickTop="1" x14ac:dyDescent="0.25">
      <c r="B33" s="81"/>
      <c r="C33" s="89">
        <v>-126521870.2</v>
      </c>
      <c r="D33" s="82"/>
    </row>
    <row r="34" spans="1:4" x14ac:dyDescent="0.25">
      <c r="C34" s="91">
        <v>0</v>
      </c>
      <c r="D34" s="82"/>
    </row>
    <row r="35" spans="1:4" ht="15.75" thickBot="1" x14ac:dyDescent="0.3">
      <c r="C35" s="82"/>
      <c r="D35" s="82"/>
    </row>
    <row r="36" spans="1:4" ht="15.75" thickBot="1" x14ac:dyDescent="0.3">
      <c r="B36" s="92"/>
      <c r="C36" s="363" t="s">
        <v>316</v>
      </c>
      <c r="D36" s="364"/>
    </row>
    <row r="37" spans="1:4" ht="15.75" thickBot="1" x14ac:dyDescent="0.3">
      <c r="A37" s="84"/>
      <c r="B37" s="93"/>
      <c r="C37" s="242" t="s">
        <v>317</v>
      </c>
      <c r="D37" s="243" t="s">
        <v>3</v>
      </c>
    </row>
    <row r="38" spans="1:4" x14ac:dyDescent="0.25">
      <c r="A38" s="94"/>
      <c r="B38" s="288"/>
      <c r="C38" s="305"/>
      <c r="D38" s="304"/>
    </row>
    <row r="39" spans="1:4" x14ac:dyDescent="0.25">
      <c r="A39" s="80" t="s">
        <v>318</v>
      </c>
      <c r="B39" s="162" t="s">
        <v>562</v>
      </c>
      <c r="C39" s="275"/>
      <c r="D39" s="336"/>
    </row>
    <row r="40" spans="1:4" x14ac:dyDescent="0.25">
      <c r="A40" s="94" t="s">
        <v>319</v>
      </c>
      <c r="B40" s="95" t="s">
        <v>320</v>
      </c>
      <c r="C40" s="275">
        <v>41371.99</v>
      </c>
      <c r="D40" s="336">
        <v>41371.99</v>
      </c>
    </row>
    <row r="41" spans="1:4" x14ac:dyDescent="0.25">
      <c r="A41" s="80" t="s">
        <v>321</v>
      </c>
      <c r="B41" s="289" t="s">
        <v>322</v>
      </c>
      <c r="C41" s="275"/>
      <c r="D41" s="336"/>
    </row>
    <row r="42" spans="1:4" x14ac:dyDescent="0.25">
      <c r="A42" s="94" t="s">
        <v>323</v>
      </c>
      <c r="B42" s="289" t="s">
        <v>324</v>
      </c>
      <c r="C42" s="275">
        <v>328969.71000000002</v>
      </c>
      <c r="D42" s="336"/>
    </row>
    <row r="43" spans="1:4" x14ac:dyDescent="0.25">
      <c r="A43" s="94" t="s">
        <v>325</v>
      </c>
      <c r="B43" s="289" t="s">
        <v>326</v>
      </c>
      <c r="C43" s="275"/>
      <c r="D43" s="336"/>
    </row>
    <row r="44" spans="1:4" x14ac:dyDescent="0.25">
      <c r="A44" s="80" t="s">
        <v>327</v>
      </c>
      <c r="B44" s="289" t="s">
        <v>486</v>
      </c>
      <c r="C44" s="275">
        <v>60974509.049999997</v>
      </c>
      <c r="D44" s="336"/>
    </row>
    <row r="45" spans="1:4" x14ac:dyDescent="0.25">
      <c r="A45" s="80" t="s">
        <v>328</v>
      </c>
      <c r="B45" s="289" t="s">
        <v>329</v>
      </c>
      <c r="C45" s="275"/>
      <c r="D45" s="336"/>
    </row>
    <row r="46" spans="1:4" x14ac:dyDescent="0.25">
      <c r="A46" s="80" t="s">
        <v>330</v>
      </c>
      <c r="B46" s="289" t="s">
        <v>331</v>
      </c>
      <c r="C46" s="275"/>
      <c r="D46" s="336"/>
    </row>
    <row r="47" spans="1:4" x14ac:dyDescent="0.25">
      <c r="A47" s="94" t="s">
        <v>332</v>
      </c>
      <c r="B47" s="289" t="s">
        <v>692</v>
      </c>
      <c r="C47" s="275">
        <v>7177388.54</v>
      </c>
      <c r="D47" s="336">
        <v>7177388.54</v>
      </c>
    </row>
    <row r="48" spans="1:4" x14ac:dyDescent="0.25">
      <c r="A48" s="80" t="s">
        <v>333</v>
      </c>
      <c r="B48" s="289" t="s">
        <v>334</v>
      </c>
      <c r="C48" s="275"/>
      <c r="D48" s="336"/>
    </row>
    <row r="49" spans="1:4" x14ac:dyDescent="0.25">
      <c r="A49" s="96" t="s">
        <v>335</v>
      </c>
      <c r="B49" s="289" t="s">
        <v>336</v>
      </c>
      <c r="C49" s="275">
        <v>32996.92</v>
      </c>
      <c r="D49" s="336">
        <v>32996.92</v>
      </c>
    </row>
    <row r="50" spans="1:4" x14ac:dyDescent="0.25">
      <c r="A50" s="80" t="s">
        <v>337</v>
      </c>
      <c r="B50" s="289" t="s">
        <v>563</v>
      </c>
      <c r="C50" s="275"/>
      <c r="D50" s="336"/>
    </row>
    <row r="51" spans="1:4" x14ac:dyDescent="0.25">
      <c r="A51" s="97"/>
      <c r="B51" s="290"/>
      <c r="C51" s="275"/>
      <c r="D51" s="336"/>
    </row>
    <row r="52" spans="1:4" x14ac:dyDescent="0.25">
      <c r="B52" s="290"/>
      <c r="C52" s="275"/>
      <c r="D52" s="336"/>
    </row>
    <row r="53" spans="1:4" x14ac:dyDescent="0.25">
      <c r="A53" s="94" t="s">
        <v>338</v>
      </c>
      <c r="B53" s="95" t="s">
        <v>487</v>
      </c>
      <c r="C53" s="275">
        <v>2782555.75</v>
      </c>
      <c r="D53" s="336">
        <v>2782555.75</v>
      </c>
    </row>
    <row r="54" spans="1:4" x14ac:dyDescent="0.25">
      <c r="A54" s="94" t="s">
        <v>339</v>
      </c>
      <c r="B54" s="95" t="s">
        <v>488</v>
      </c>
      <c r="C54" s="275"/>
      <c r="D54" s="336"/>
    </row>
    <row r="55" spans="1:4" x14ac:dyDescent="0.25">
      <c r="A55" s="94" t="s">
        <v>340</v>
      </c>
      <c r="B55" s="95" t="s">
        <v>489</v>
      </c>
      <c r="C55" s="275">
        <v>56307473.859999999</v>
      </c>
      <c r="D55" s="336"/>
    </row>
    <row r="56" spans="1:4" x14ac:dyDescent="0.25">
      <c r="A56" s="94" t="s">
        <v>341</v>
      </c>
      <c r="B56" s="95" t="s">
        <v>490</v>
      </c>
      <c r="C56" s="275"/>
      <c r="D56" s="336"/>
    </row>
    <row r="57" spans="1:4" x14ac:dyDescent="0.25">
      <c r="A57" s="94" t="s">
        <v>342</v>
      </c>
      <c r="B57" s="95" t="s">
        <v>343</v>
      </c>
      <c r="C57" s="275"/>
      <c r="D57" s="336"/>
    </row>
    <row r="58" spans="1:4" x14ac:dyDescent="0.25">
      <c r="A58" s="80" t="s">
        <v>344</v>
      </c>
      <c r="B58" s="95" t="s">
        <v>345</v>
      </c>
      <c r="C58" s="275">
        <v>11687276.300000001</v>
      </c>
      <c r="D58" s="336">
        <v>11687276.300000001</v>
      </c>
    </row>
    <row r="59" spans="1:4" x14ac:dyDescent="0.25">
      <c r="A59" s="80" t="s">
        <v>346</v>
      </c>
      <c r="B59" s="98" t="s">
        <v>347</v>
      </c>
      <c r="C59" s="275"/>
      <c r="D59" s="336"/>
    </row>
    <row r="60" spans="1:4" ht="15.75" thickBot="1" x14ac:dyDescent="0.3">
      <c r="B60" s="98"/>
      <c r="C60" s="337"/>
      <c r="D60" s="338"/>
    </row>
    <row r="61" spans="1:4" ht="15.75" thickBot="1" x14ac:dyDescent="0.3">
      <c r="A61" s="94"/>
      <c r="B61" s="165" t="s">
        <v>348</v>
      </c>
      <c r="C61" s="244">
        <v>139332542.12</v>
      </c>
      <c r="D61" s="339">
        <v>21721589.5</v>
      </c>
    </row>
    <row r="62" spans="1:4" x14ac:dyDescent="0.25">
      <c r="A62" s="94"/>
      <c r="B62" s="95"/>
      <c r="C62" s="230"/>
      <c r="D62" s="272"/>
    </row>
    <row r="63" spans="1:4" x14ac:dyDescent="0.25">
      <c r="A63" s="94" t="s">
        <v>338</v>
      </c>
      <c r="B63" s="95" t="s">
        <v>491</v>
      </c>
      <c r="C63" s="273"/>
      <c r="D63" s="231"/>
    </row>
    <row r="64" spans="1:4" x14ac:dyDescent="0.25">
      <c r="A64" s="94" t="s">
        <v>339</v>
      </c>
      <c r="B64" s="95" t="s">
        <v>492</v>
      </c>
      <c r="C64" s="276">
        <v>3143512.08</v>
      </c>
      <c r="D64" s="231">
        <v>3143512.08</v>
      </c>
    </row>
    <row r="65" spans="1:4" x14ac:dyDescent="0.25">
      <c r="A65" s="94" t="s">
        <v>340</v>
      </c>
      <c r="B65" s="95" t="s">
        <v>493</v>
      </c>
      <c r="C65" s="276"/>
      <c r="D65" s="231"/>
    </row>
    <row r="66" spans="1:4" x14ac:dyDescent="0.25">
      <c r="A66" s="94" t="s">
        <v>341</v>
      </c>
      <c r="B66" s="95" t="s">
        <v>494</v>
      </c>
      <c r="C66" s="276">
        <v>4153010.7</v>
      </c>
      <c r="D66" s="231"/>
    </row>
    <row r="67" spans="1:4" x14ac:dyDescent="0.25">
      <c r="A67" s="94" t="s">
        <v>342</v>
      </c>
      <c r="B67" s="95" t="s">
        <v>349</v>
      </c>
      <c r="C67" s="276">
        <v>507520.84</v>
      </c>
      <c r="D67" s="231">
        <v>507520.84</v>
      </c>
    </row>
    <row r="68" spans="1:4" x14ac:dyDescent="0.25">
      <c r="A68" s="80" t="s">
        <v>344</v>
      </c>
      <c r="B68" s="95" t="s">
        <v>350</v>
      </c>
      <c r="C68" s="276"/>
      <c r="D68" s="231"/>
    </row>
    <row r="69" spans="1:4" x14ac:dyDescent="0.25">
      <c r="A69" s="80" t="s">
        <v>346</v>
      </c>
      <c r="B69" s="95" t="s">
        <v>351</v>
      </c>
      <c r="C69" s="276"/>
      <c r="D69" s="231"/>
    </row>
    <row r="70" spans="1:4" x14ac:dyDescent="0.25">
      <c r="B70" s="98" t="s">
        <v>564</v>
      </c>
      <c r="C70" s="276"/>
      <c r="D70" s="231"/>
    </row>
    <row r="71" spans="1:4" x14ac:dyDescent="0.25">
      <c r="B71" s="146" t="s">
        <v>564</v>
      </c>
      <c r="C71" s="276"/>
      <c r="D71" s="231"/>
    </row>
    <row r="72" spans="1:4" x14ac:dyDescent="0.25">
      <c r="A72" s="94" t="s">
        <v>318</v>
      </c>
      <c r="B72" s="98" t="s">
        <v>352</v>
      </c>
      <c r="C72" s="276">
        <v>2224230.62</v>
      </c>
      <c r="D72" s="231">
        <v>2224230.62</v>
      </c>
    </row>
    <row r="73" spans="1:4" x14ac:dyDescent="0.25">
      <c r="A73" s="94" t="s">
        <v>319</v>
      </c>
      <c r="B73" s="98" t="s">
        <v>353</v>
      </c>
      <c r="C73" s="276"/>
      <c r="D73" s="231"/>
    </row>
    <row r="74" spans="1:4" x14ac:dyDescent="0.25">
      <c r="A74" s="94" t="s">
        <v>321</v>
      </c>
      <c r="B74" s="98" t="s">
        <v>354</v>
      </c>
      <c r="C74" s="276">
        <v>625597.98</v>
      </c>
      <c r="D74" s="231">
        <v>625597.98</v>
      </c>
    </row>
    <row r="75" spans="1:4" x14ac:dyDescent="0.25">
      <c r="A75" s="94" t="s">
        <v>323</v>
      </c>
      <c r="B75" s="98" t="s">
        <v>495</v>
      </c>
      <c r="C75" s="276"/>
      <c r="D75" s="231"/>
    </row>
    <row r="76" spans="1:4" x14ac:dyDescent="0.25">
      <c r="A76" s="94" t="s">
        <v>325</v>
      </c>
      <c r="B76" s="95" t="s">
        <v>496</v>
      </c>
      <c r="C76" s="276">
        <v>308720.51</v>
      </c>
      <c r="D76" s="231"/>
    </row>
    <row r="77" spans="1:4" x14ac:dyDescent="0.25">
      <c r="A77" s="80" t="s">
        <v>327</v>
      </c>
      <c r="B77" s="95" t="s">
        <v>497</v>
      </c>
      <c r="C77" s="276"/>
      <c r="D77" s="231"/>
    </row>
    <row r="78" spans="1:4" x14ac:dyDescent="0.25">
      <c r="A78" s="80" t="s">
        <v>328</v>
      </c>
      <c r="B78" s="95" t="s">
        <v>355</v>
      </c>
      <c r="C78" s="276">
        <v>1835552.33</v>
      </c>
      <c r="D78" s="231"/>
    </row>
    <row r="79" spans="1:4" x14ac:dyDescent="0.25">
      <c r="A79" s="80" t="s">
        <v>330</v>
      </c>
      <c r="B79" s="162" t="s">
        <v>498</v>
      </c>
      <c r="C79" s="276">
        <v>12526.86</v>
      </c>
      <c r="D79" s="231"/>
    </row>
    <row r="80" spans="1:4" x14ac:dyDescent="0.25">
      <c r="A80" s="94" t="s">
        <v>332</v>
      </c>
      <c r="B80" s="95" t="s">
        <v>356</v>
      </c>
      <c r="C80" s="276"/>
      <c r="D80" s="231"/>
    </row>
    <row r="81" spans="1:4" x14ac:dyDescent="0.25">
      <c r="A81" s="94" t="s">
        <v>333</v>
      </c>
      <c r="B81" s="95" t="s">
        <v>357</v>
      </c>
      <c r="C81" s="273"/>
      <c r="D81" s="231"/>
    </row>
    <row r="82" spans="1:4" x14ac:dyDescent="0.25">
      <c r="A82" s="94" t="s">
        <v>335</v>
      </c>
      <c r="B82" s="95" t="s">
        <v>358</v>
      </c>
      <c r="C82" s="273"/>
      <c r="D82" s="231"/>
    </row>
    <row r="83" spans="1:4" x14ac:dyDescent="0.25">
      <c r="A83" s="80" t="s">
        <v>337</v>
      </c>
      <c r="B83" s="95" t="s">
        <v>359</v>
      </c>
      <c r="C83" s="273"/>
      <c r="D83" s="231"/>
    </row>
    <row r="84" spans="1:4" ht="15.75" thickBot="1" x14ac:dyDescent="0.3">
      <c r="B84" s="95"/>
      <c r="C84" s="232"/>
      <c r="D84" s="233"/>
    </row>
    <row r="85" spans="1:4" ht="15.75" thickBot="1" x14ac:dyDescent="0.3">
      <c r="A85" s="99"/>
      <c r="B85" s="100" t="s">
        <v>348</v>
      </c>
      <c r="C85" s="244">
        <v>12810671.92</v>
      </c>
      <c r="D85" s="244">
        <v>6500861.5199999996</v>
      </c>
    </row>
    <row r="86" spans="1:4" ht="15.75" thickBot="1" x14ac:dyDescent="0.3">
      <c r="A86" s="99"/>
      <c r="B86" s="101" t="s">
        <v>360</v>
      </c>
      <c r="C86" s="199">
        <v>-126521870.2</v>
      </c>
      <c r="D86" s="200">
        <v>15220727.98</v>
      </c>
    </row>
    <row r="87" spans="1:4" ht="16.5" thickTop="1" thickBot="1" x14ac:dyDescent="0.3">
      <c r="A87" s="99"/>
      <c r="B87" s="101" t="s">
        <v>361</v>
      </c>
      <c r="C87" s="102"/>
      <c r="D87" s="103">
        <v>-111301142.22</v>
      </c>
    </row>
    <row r="88" spans="1:4" x14ac:dyDescent="0.25">
      <c r="C88" s="83"/>
      <c r="D88" s="82"/>
    </row>
    <row r="89" spans="1:4" x14ac:dyDescent="0.25">
      <c r="C89" s="340"/>
      <c r="D89" s="340"/>
    </row>
    <row r="90" spans="1:4" x14ac:dyDescent="0.25">
      <c r="B90" s="130">
        <v>45313</v>
      </c>
      <c r="C90" s="341"/>
      <c r="D90" s="341"/>
    </row>
    <row r="91" spans="1:4" x14ac:dyDescent="0.25">
      <c r="C91" s="83"/>
      <c r="D91" s="82"/>
    </row>
  </sheetData>
  <mergeCells count="2">
    <mergeCell ref="C4:D4"/>
    <mergeCell ref="C36:D36"/>
  </mergeCells>
  <pageMargins left="0.70866141732283472" right="0.70866141732283472" top="0.39370078740157483" bottom="0.39370078740157483" header="0.31496062992125984" footer="0.31496062992125984"/>
  <pageSetup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activeCell="A9" sqref="A9"/>
    </sheetView>
  </sheetViews>
  <sheetFormatPr baseColWidth="10" defaultRowHeight="15" x14ac:dyDescent="0.25"/>
  <cols>
    <col min="1" max="1" width="66.28515625" style="150" customWidth="1"/>
    <col min="2" max="2" width="3.7109375" style="150" customWidth="1"/>
    <col min="3" max="3" width="22.7109375" customWidth="1"/>
  </cols>
  <sheetData>
    <row r="1" spans="1:15" x14ac:dyDescent="0.25">
      <c r="A1" s="187"/>
      <c r="B1" s="187"/>
    </row>
    <row r="2" spans="1:15" x14ac:dyDescent="0.25">
      <c r="A2" s="187"/>
      <c r="B2" s="187"/>
      <c r="C2" s="201"/>
    </row>
    <row r="3" spans="1:15" ht="18.75" x14ac:dyDescent="0.3">
      <c r="A3" s="347" t="s">
        <v>447</v>
      </c>
      <c r="B3" s="347"/>
      <c r="C3" s="347"/>
    </row>
    <row r="4" spans="1:15" ht="18.75" x14ac:dyDescent="0.3">
      <c r="A4" s="347" t="s">
        <v>448</v>
      </c>
      <c r="B4" s="347"/>
      <c r="C4" s="347"/>
    </row>
    <row r="5" spans="1:15" ht="18.75" x14ac:dyDescent="0.3">
      <c r="A5" s="347" t="s">
        <v>696</v>
      </c>
      <c r="B5" s="347"/>
      <c r="C5" s="34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ht="15.75" x14ac:dyDescent="0.25">
      <c r="A6" s="365" t="s">
        <v>442</v>
      </c>
      <c r="B6" s="365"/>
      <c r="C6" s="365"/>
    </row>
    <row r="7" spans="1:15" ht="15.75" x14ac:dyDescent="0.25">
      <c r="A7" s="188"/>
      <c r="B7" s="188"/>
      <c r="C7" s="188"/>
    </row>
    <row r="8" spans="1:15" x14ac:dyDescent="0.25">
      <c r="A8" s="186"/>
      <c r="B8" s="186"/>
      <c r="C8" s="202"/>
    </row>
    <row r="9" spans="1:15" x14ac:dyDescent="0.25">
      <c r="A9" s="151" t="s">
        <v>449</v>
      </c>
      <c r="B9" s="151"/>
      <c r="C9" s="150"/>
    </row>
    <row r="10" spans="1:15" x14ac:dyDescent="0.25">
      <c r="A10" s="152" t="s">
        <v>450</v>
      </c>
      <c r="B10" s="152"/>
      <c r="C10" s="150"/>
    </row>
    <row r="11" spans="1:15" x14ac:dyDescent="0.25">
      <c r="A11" s="153" t="s">
        <v>451</v>
      </c>
      <c r="B11" s="153"/>
      <c r="C11" s="211">
        <v>153457587.19999999</v>
      </c>
    </row>
    <row r="12" spans="1:15" hidden="1" x14ac:dyDescent="0.25">
      <c r="A12" s="153" t="s">
        <v>694</v>
      </c>
      <c r="B12" s="153"/>
      <c r="C12" s="211">
        <v>845444.05</v>
      </c>
    </row>
    <row r="13" spans="1:15" x14ac:dyDescent="0.25">
      <c r="A13" s="153" t="s">
        <v>13</v>
      </c>
      <c r="B13" s="154"/>
      <c r="C13" s="211">
        <v>8973276.0500000007</v>
      </c>
    </row>
    <row r="14" spans="1:15" x14ac:dyDescent="0.25">
      <c r="A14" s="153" t="s">
        <v>15</v>
      </c>
      <c r="B14" s="153"/>
      <c r="C14" s="211">
        <v>4068287.19</v>
      </c>
    </row>
    <row r="15" spans="1:15" x14ac:dyDescent="0.25">
      <c r="A15" s="154" t="s">
        <v>28</v>
      </c>
      <c r="B15" s="154"/>
      <c r="C15" s="225">
        <v>300292732.34000003</v>
      </c>
    </row>
    <row r="16" spans="1:15" x14ac:dyDescent="0.25">
      <c r="A16" s="152" t="s">
        <v>452</v>
      </c>
      <c r="B16" s="152"/>
      <c r="C16" s="155">
        <v>467637326.83000004</v>
      </c>
    </row>
    <row r="17" spans="1:3" x14ac:dyDescent="0.25">
      <c r="A17" s="152"/>
      <c r="B17" s="152"/>
      <c r="C17" s="150"/>
    </row>
    <row r="18" spans="1:3" x14ac:dyDescent="0.25">
      <c r="A18" s="152"/>
      <c r="B18" s="152"/>
      <c r="C18" s="150"/>
    </row>
    <row r="19" spans="1:3" x14ac:dyDescent="0.25">
      <c r="A19" s="152" t="s">
        <v>453</v>
      </c>
      <c r="B19" s="152"/>
      <c r="C19" s="156">
        <v>467637326.83000004</v>
      </c>
    </row>
    <row r="20" spans="1:3" x14ac:dyDescent="0.25">
      <c r="A20" s="152"/>
      <c r="B20" s="152"/>
      <c r="C20" s="150"/>
    </row>
    <row r="21" spans="1:3" x14ac:dyDescent="0.25">
      <c r="A21" s="151" t="s">
        <v>454</v>
      </c>
      <c r="B21" s="151"/>
      <c r="C21" s="150"/>
    </row>
    <row r="22" spans="1:3" x14ac:dyDescent="0.25">
      <c r="A22" s="152" t="s">
        <v>455</v>
      </c>
      <c r="B22" s="152"/>
      <c r="C22" s="150"/>
    </row>
    <row r="23" spans="1:3" x14ac:dyDescent="0.25">
      <c r="A23" s="154" t="s">
        <v>456</v>
      </c>
      <c r="B23" s="154"/>
      <c r="C23" s="211">
        <v>116577172.42</v>
      </c>
    </row>
    <row r="24" spans="1:3" x14ac:dyDescent="0.25">
      <c r="A24" s="154" t="s">
        <v>660</v>
      </c>
      <c r="B24" s="154"/>
      <c r="C24" s="211">
        <v>0</v>
      </c>
    </row>
    <row r="25" spans="1:3" x14ac:dyDescent="0.25">
      <c r="A25" s="154" t="s">
        <v>457</v>
      </c>
      <c r="B25" s="154"/>
      <c r="C25" s="211">
        <v>67172664.329999998</v>
      </c>
    </row>
    <row r="26" spans="1:3" x14ac:dyDescent="0.25">
      <c r="A26" s="154" t="s">
        <v>458</v>
      </c>
      <c r="B26" s="154"/>
      <c r="C26" s="211">
        <v>2694468.66</v>
      </c>
    </row>
    <row r="27" spans="1:3" x14ac:dyDescent="0.25">
      <c r="A27" s="154" t="s">
        <v>459</v>
      </c>
      <c r="B27" s="154"/>
      <c r="C27" s="211">
        <v>1142670771.3499999</v>
      </c>
    </row>
    <row r="28" spans="1:3" x14ac:dyDescent="0.25">
      <c r="A28" s="152" t="s">
        <v>460</v>
      </c>
      <c r="B28" s="152"/>
      <c r="C28" s="226">
        <v>1329115076.76</v>
      </c>
    </row>
    <row r="29" spans="1:3" x14ac:dyDescent="0.25">
      <c r="A29" s="152"/>
      <c r="B29" s="152"/>
      <c r="C29" s="150"/>
    </row>
    <row r="30" spans="1:3" x14ac:dyDescent="0.25">
      <c r="A30" s="152" t="s">
        <v>461</v>
      </c>
      <c r="B30" s="152"/>
      <c r="C30" s="150"/>
    </row>
    <row r="31" spans="1:3" x14ac:dyDescent="0.25">
      <c r="A31" s="154" t="s">
        <v>647</v>
      </c>
      <c r="B31" s="154"/>
      <c r="C31" s="211">
        <v>3337830.6</v>
      </c>
    </row>
    <row r="32" spans="1:3" x14ac:dyDescent="0.25">
      <c r="A32" s="154" t="s">
        <v>695</v>
      </c>
      <c r="B32" s="154"/>
      <c r="C32" s="211">
        <v>0</v>
      </c>
    </row>
    <row r="33" spans="1:3" x14ac:dyDescent="0.25">
      <c r="A33" s="154" t="s">
        <v>462</v>
      </c>
      <c r="B33" s="154"/>
      <c r="C33" s="211">
        <v>10688775.069999998</v>
      </c>
    </row>
    <row r="34" spans="1:3" x14ac:dyDescent="0.25">
      <c r="A34" s="152" t="s">
        <v>463</v>
      </c>
      <c r="B34" s="152"/>
      <c r="C34" s="156">
        <v>14026605.669999998</v>
      </c>
    </row>
    <row r="35" spans="1:3" x14ac:dyDescent="0.25">
      <c r="A35" s="152"/>
      <c r="B35" s="152"/>
      <c r="C35" s="150"/>
    </row>
    <row r="36" spans="1:3" x14ac:dyDescent="0.25">
      <c r="A36" s="152" t="s">
        <v>662</v>
      </c>
      <c r="B36" s="152"/>
      <c r="C36" s="150"/>
    </row>
    <row r="37" spans="1:3" x14ac:dyDescent="0.25">
      <c r="A37" s="154" t="s">
        <v>663</v>
      </c>
      <c r="B37" s="154"/>
      <c r="C37" s="342">
        <v>126521870.2</v>
      </c>
    </row>
    <row r="38" spans="1:3" x14ac:dyDescent="0.25">
      <c r="A38" s="152" t="s">
        <v>664</v>
      </c>
      <c r="B38" s="152"/>
      <c r="C38" s="156">
        <v>126521870.2</v>
      </c>
    </row>
    <row r="39" spans="1:3" x14ac:dyDescent="0.25">
      <c r="A39" s="152"/>
      <c r="B39" s="152"/>
      <c r="C39" s="150"/>
    </row>
    <row r="40" spans="1:3" x14ac:dyDescent="0.25">
      <c r="A40" s="152"/>
      <c r="B40" s="152"/>
      <c r="C40" s="291"/>
    </row>
    <row r="41" spans="1:3" x14ac:dyDescent="0.25">
      <c r="A41" s="152" t="s">
        <v>629</v>
      </c>
      <c r="B41" s="152"/>
      <c r="C41" s="156">
        <v>1469663552.6300001</v>
      </c>
    </row>
    <row r="42" spans="1:3" x14ac:dyDescent="0.25">
      <c r="A42" s="152"/>
      <c r="B42" s="152"/>
      <c r="C42" s="150"/>
    </row>
    <row r="43" spans="1:3" x14ac:dyDescent="0.25">
      <c r="A43" s="152" t="s">
        <v>464</v>
      </c>
      <c r="B43" s="152"/>
      <c r="C43" s="246">
        <v>-1002026225.8</v>
      </c>
    </row>
    <row r="44" spans="1:3" x14ac:dyDescent="0.25">
      <c r="A44" s="152" t="s">
        <v>465</v>
      </c>
      <c r="B44" s="152"/>
      <c r="C44" s="212">
        <v>1961048564.8100002</v>
      </c>
    </row>
    <row r="45" spans="1:3" ht="15.75" thickBot="1" x14ac:dyDescent="0.3">
      <c r="A45" s="152" t="s">
        <v>466</v>
      </c>
      <c r="B45" s="152"/>
      <c r="C45" s="343">
        <v>959022339.01000023</v>
      </c>
    </row>
    <row r="46" spans="1:3" ht="15.75" thickTop="1" x14ac:dyDescent="0.25">
      <c r="C46" s="150"/>
    </row>
    <row r="47" spans="1:3" x14ac:dyDescent="0.25">
      <c r="C47" s="150"/>
    </row>
    <row r="48" spans="1:3" x14ac:dyDescent="0.25">
      <c r="A48" s="245">
        <v>45314</v>
      </c>
      <c r="C48" s="150"/>
    </row>
    <row r="49" spans="3:3" x14ac:dyDescent="0.25">
      <c r="C49">
        <v>0</v>
      </c>
    </row>
    <row r="55" spans="3:3" x14ac:dyDescent="0.25">
      <c r="C55">
        <v>0</v>
      </c>
    </row>
    <row r="59" spans="3:3" x14ac:dyDescent="0.25">
      <c r="C59">
        <v>133990072.65000001</v>
      </c>
    </row>
    <row r="61" spans="3:3" x14ac:dyDescent="0.25">
      <c r="C61">
        <v>556980046.38999975</v>
      </c>
    </row>
    <row r="62" spans="3:3" x14ac:dyDescent="0.25">
      <c r="C62">
        <v>745319029.4200002</v>
      </c>
    </row>
    <row r="63" spans="3:3" x14ac:dyDescent="0.25">
      <c r="C63">
        <v>1302299075.8099999</v>
      </c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Transparencia</vt:lpstr>
      <vt:lpstr>Ejecucion</vt:lpstr>
      <vt:lpstr>Variacion</vt:lpstr>
      <vt:lpstr>Flujo Mes</vt:lpstr>
      <vt:lpstr>'Flujo Mes'!Área_de_impresión</vt:lpstr>
      <vt:lpstr>Transparencia!Área_de_impresión</vt:lpstr>
      <vt:lpstr>Ejecucion!Títulos_a_imprimir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2024-01-24T13:39:56Z</cp:lastPrinted>
  <dcterms:created xsi:type="dcterms:W3CDTF">2022-02-11T21:02:08Z</dcterms:created>
  <dcterms:modified xsi:type="dcterms:W3CDTF">2024-01-24T13:41:52Z</dcterms:modified>
</cp:coreProperties>
</file>