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lcruz\Desktop\Estados DIGECO\presentacion 2023\"/>
    </mc:Choice>
  </mc:AlternateContent>
  <xr:revisionPtr revIDLastSave="0" documentId="13_ncr:1_{C529B1F9-78DF-4116-91DC-5367C17B8F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o de Situación" sheetId="1" r:id="rId1"/>
    <sheet name="Notas Estado Situación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K73" i="1"/>
  <c r="I97" i="1"/>
  <c r="K97" i="1"/>
  <c r="I115" i="1"/>
  <c r="K115" i="1"/>
  <c r="I157" i="1"/>
  <c r="K157" i="1"/>
  <c r="I210" i="1"/>
  <c r="K210" i="1"/>
  <c r="I236" i="1"/>
  <c r="K236" i="1"/>
  <c r="I252" i="1"/>
  <c r="K252" i="1"/>
  <c r="I261" i="1"/>
  <c r="K261" i="1"/>
  <c r="I271" i="1"/>
  <c r="K271" i="1"/>
  <c r="I300" i="1"/>
  <c r="K300" i="1"/>
  <c r="I322" i="1"/>
  <c r="K322" i="1"/>
  <c r="I333" i="1"/>
  <c r="K333" i="1"/>
  <c r="I349" i="1"/>
  <c r="K349" i="1"/>
  <c r="I366" i="1"/>
  <c r="K366" i="1"/>
  <c r="J212" i="2"/>
  <c r="H212" i="2"/>
  <c r="A204" i="2"/>
  <c r="J202" i="2"/>
  <c r="H202" i="2"/>
  <c r="A195" i="2"/>
  <c r="J193" i="2"/>
  <c r="H193" i="2"/>
  <c r="A179" i="2"/>
  <c r="J177" i="2"/>
  <c r="H177" i="2"/>
  <c r="A153" i="2"/>
  <c r="J151" i="2"/>
  <c r="H151" i="2"/>
  <c r="A144" i="2"/>
  <c r="J141" i="2"/>
  <c r="H141" i="2"/>
  <c r="J130" i="2"/>
  <c r="J142" i="2" s="1"/>
  <c r="H130" i="2"/>
  <c r="A100" i="2"/>
  <c r="J98" i="2"/>
  <c r="H98" i="2"/>
  <c r="A65" i="2"/>
  <c r="J63" i="2"/>
  <c r="H63" i="2"/>
  <c r="A58" i="2"/>
  <c r="J56" i="2"/>
  <c r="H56" i="2"/>
  <c r="A40" i="2"/>
  <c r="J38" i="2"/>
  <c r="H38" i="2"/>
  <c r="A16" i="2"/>
  <c r="J14" i="2"/>
  <c r="H14" i="2"/>
  <c r="A4" i="2"/>
  <c r="K37" i="1"/>
  <c r="I36" i="1"/>
  <c r="I37" i="1" s="1"/>
  <c r="K28" i="1"/>
  <c r="K29" i="1" s="1"/>
  <c r="I28" i="1"/>
  <c r="I29" i="1" s="1"/>
  <c r="K20" i="1"/>
  <c r="I20" i="1"/>
  <c r="K15" i="1"/>
  <c r="I15" i="1"/>
  <c r="K38" i="1" l="1"/>
  <c r="I21" i="1"/>
  <c r="K21" i="1"/>
  <c r="H142" i="2"/>
  <c r="I38" i="1"/>
</calcChain>
</file>

<file path=xl/sharedStrings.xml><?xml version="1.0" encoding="utf-8"?>
<sst xmlns="http://schemas.openxmlformats.org/spreadsheetml/2006/main" count="542" uniqueCount="262">
  <si>
    <t>Instituto Dominicano de las Telecomunicaciones</t>
  </si>
  <si>
    <t>Estado de Situación Financiera</t>
  </si>
  <si>
    <t xml:space="preserve"> Al 31 de Diciembre del 2023 y 2022</t>
  </si>
  <si>
    <t>Valores en RD$</t>
  </si>
  <si>
    <t xml:space="preserve"> </t>
  </si>
  <si>
    <t>Activos</t>
  </si>
  <si>
    <t>Activos Corrientes</t>
  </si>
  <si>
    <t>Efectivo Y Equivalente De Efectivo (Nota 7)</t>
  </si>
  <si>
    <t>Inversiones A Corto Plazo (Nota 8)</t>
  </si>
  <si>
    <t>Cuentas Por Cobrar A Corto Plazo (Nota 9)</t>
  </si>
  <si>
    <t>Inventarios (Nota 10)</t>
  </si>
  <si>
    <t>Pago Anticipados (Nota 11)</t>
  </si>
  <si>
    <t>Total Activos Corrientes</t>
  </si>
  <si>
    <t>Activos No Corrientes</t>
  </si>
  <si>
    <t>Propiedad Planta Y Equipos Neto (Nota 12)</t>
  </si>
  <si>
    <t>Otros Activos No Financieros (Nota 13)</t>
  </si>
  <si>
    <t>Total Activos No Corrientes</t>
  </si>
  <si>
    <t>Toal De Activos</t>
  </si>
  <si>
    <t>Pasivos</t>
  </si>
  <si>
    <t>Pasivos Corrientes</t>
  </si>
  <si>
    <t>Cuentas Por Pagar A Corto Plazo (Nota 14)</t>
  </si>
  <si>
    <t>Retenciones Y Acumulaciones Por Pagar (Nota 15)</t>
  </si>
  <si>
    <t>Provisiones A Corto Plazo (Nota 16)</t>
  </si>
  <si>
    <t>Total Pasivos Corrientes</t>
  </si>
  <si>
    <t>Total Pasivos</t>
  </si>
  <si>
    <t>Activos Netos / Patrimonio Neto (Nota 17)</t>
  </si>
  <si>
    <t>Capital</t>
  </si>
  <si>
    <t>Patrimonio Donado</t>
  </si>
  <si>
    <t>Resultado Positivo (Ahorro) Negativo (Desahorro)</t>
  </si>
  <si>
    <t>Resultados Acumulados</t>
  </si>
  <si>
    <t>Total De Activos Netos / Patrimonio</t>
  </si>
  <si>
    <t>Total Pasivos Y Activos Netos / Total Patrimonio</t>
  </si>
  <si>
    <t>Las notas en las páginas 1 a 14 son parte integral de estos Estados Financieros.</t>
  </si>
  <si>
    <t>NELSON ARROYO</t>
  </si>
  <si>
    <t>JULISSA CRUZ</t>
  </si>
  <si>
    <t xml:space="preserve">Presidente Consejo Directivo </t>
  </si>
  <si>
    <t>Directora Ejecutiva</t>
  </si>
  <si>
    <t>LUZ SEVERINO</t>
  </si>
  <si>
    <t>ADRIA BAÉZ</t>
  </si>
  <si>
    <t>Directora Financiera</t>
  </si>
  <si>
    <t>Encargada de Contabilidad</t>
  </si>
  <si>
    <t xml:space="preserve">Notas a los Estados Financieros </t>
  </si>
  <si>
    <t>Un detalle del efectivo y equivalente de efectivo al 31 de Diciembre de 2023 y 2022 se detalla a continuación:</t>
  </si>
  <si>
    <t>Caja Chica-Centro Indotel</t>
  </si>
  <si>
    <t>Caja Chica-Imprevistos</t>
  </si>
  <si>
    <t>Caja Chica-General Indotel</t>
  </si>
  <si>
    <t>Banco De Reservas (240-005122-9)</t>
  </si>
  <si>
    <t>Banco De Reservas Fdt (240-010762-3)</t>
  </si>
  <si>
    <t>Banco De Reservas Adm (240-015012-0)</t>
  </si>
  <si>
    <t>Total:</t>
  </si>
  <si>
    <t>Un detalle de las Inversiones a corto plazo al 31 de Diciembre de 2023 y 2022 se detalla a continuación:</t>
  </si>
  <si>
    <t/>
  </si>
  <si>
    <t>Certif. 960-221517-4</t>
  </si>
  <si>
    <t>Certif. 960-280827-5</t>
  </si>
  <si>
    <t>Certif. 960-378663-8</t>
  </si>
  <si>
    <t>Certif. 960-391076-4</t>
  </si>
  <si>
    <t>Certif. 960-391075-0</t>
  </si>
  <si>
    <t>Certif. 960-435585-2</t>
  </si>
  <si>
    <t>Certif. 960-435584-9</t>
  </si>
  <si>
    <t>Certif. 960-435584-5</t>
  </si>
  <si>
    <t>Certif. 960-435584-4</t>
  </si>
  <si>
    <t>Certif. 960-443859-8</t>
  </si>
  <si>
    <t>Certif. 960-454989-4</t>
  </si>
  <si>
    <t>Certif. 960-496855-7</t>
  </si>
  <si>
    <t>Certif. 960-515707-3</t>
  </si>
  <si>
    <t>Certif. 960-543923-9</t>
  </si>
  <si>
    <t>Certif. 960-639488-7</t>
  </si>
  <si>
    <t>Certif. 960-647246-0</t>
  </si>
  <si>
    <t>Certif. 960-647247-6</t>
  </si>
  <si>
    <t>Un detalle de las Porción Corriente De Doc. Por Cobrar al 31 de Diciembre de 2023 y 2022 se detalla a continuación:</t>
  </si>
  <si>
    <t>Cuentas Por Cobrar Radiodifusion</t>
  </si>
  <si>
    <t>Cuentas Por Cobrar Dgii</t>
  </si>
  <si>
    <t>Cuentas Por Cobrar Tesoreria Nacional</t>
  </si>
  <si>
    <t>Cuentas Por Cobrar Fdt A Indotel</t>
  </si>
  <si>
    <t>Cuentas Por Cobrar Fdt</t>
  </si>
  <si>
    <t>Otras Cuentas Por Cobrar</t>
  </si>
  <si>
    <t>Provision Cuentas Por Cobrar</t>
  </si>
  <si>
    <t>Reclamaciones Por Cobrar Banco De Reservas</t>
  </si>
  <si>
    <t>Cuentas Por Cobrar Funcionarios Y Empleados</t>
  </si>
  <si>
    <t>Cuentas Por Cobrar Anticipo Bono Vacacional</t>
  </si>
  <si>
    <t>Cuentas por cobrar-Bonanza</t>
  </si>
  <si>
    <t>Cuentas por cobrar-Subsidio</t>
  </si>
  <si>
    <t>Los balances del inventario de consumo al 31 de Diciembre de 2023 y 2022 son como sigue:</t>
  </si>
  <si>
    <t>Inventario De Materiales De Oficina Y Suministro</t>
  </si>
  <si>
    <t>Los balances de los pagos anticipados al 31 de Diciembre de 2023 y 2022 son como sigue:</t>
  </si>
  <si>
    <t>Alquiler De Local</t>
  </si>
  <si>
    <t>Otros Depositos</t>
  </si>
  <si>
    <t>Deposito Alquiler Parqueo</t>
  </si>
  <si>
    <t>Prima Por Contrato De Fianza Prestaciones Laborales</t>
  </si>
  <si>
    <t>Construcciones En Proceso</t>
  </si>
  <si>
    <t>Seguro De Vehiculos</t>
  </si>
  <si>
    <t>Seguro De Salud Medico Nacional</t>
  </si>
  <si>
    <t>Intercambio Publicitario-Teleantillas</t>
  </si>
  <si>
    <t>Unisoft, Srl</t>
  </si>
  <si>
    <t>Concentra-Licencias Inf.</t>
  </si>
  <si>
    <t>Bonos Compra Productos Varios</t>
  </si>
  <si>
    <t>Sujeto 10, Srl</t>
  </si>
  <si>
    <t>Cecomsa S.R.L</t>
  </si>
  <si>
    <t>Constructora Copisa S.R.L.</t>
  </si>
  <si>
    <t>Qualitas Software Srl</t>
  </si>
  <si>
    <t>Agregados Bani Dace Srl</t>
  </si>
  <si>
    <t>Constructora Novogar, Srl</t>
  </si>
  <si>
    <t>Labforapps Srl</t>
  </si>
  <si>
    <t>Bonanza Dominicana S.A.S</t>
  </si>
  <si>
    <t>Geomática Y Tecnología Gmt Srl</t>
  </si>
  <si>
    <t>Digital Business Group Dbg Srl</t>
  </si>
  <si>
    <t>Malla Agency Srl</t>
  </si>
  <si>
    <t>Avansi Srl</t>
  </si>
  <si>
    <t>Allan Mauricio Madrigal</t>
  </si>
  <si>
    <t>Hotelera Bávaro, S.A</t>
  </si>
  <si>
    <t>Enfoque Digital Srl</t>
  </si>
  <si>
    <t>Tco Networking, Srl</t>
  </si>
  <si>
    <t>Globmatic Solutions, Eirl</t>
  </si>
  <si>
    <t>Raas Solar Srl</t>
  </si>
  <si>
    <t>Un detalle de la Propiedad planta y equipos neto al 31 de Diciembre de 2023 y 2022 se detallan a continuación:</t>
  </si>
  <si>
    <t>Terrenos Urbanos Sin Mejoras</t>
  </si>
  <si>
    <t>Muebles De Oficina Y Estanteria</t>
  </si>
  <si>
    <t>Equipos De Computo</t>
  </si>
  <si>
    <t>Electrodomesticos</t>
  </si>
  <si>
    <t>Activos Banco Mundial</t>
  </si>
  <si>
    <t>Otros Mobiliarios Y Equipos De Oficina</t>
  </si>
  <si>
    <t>Equipos De Comunicacion (Monitoreo)</t>
  </si>
  <si>
    <t>Obras De Arte</t>
  </si>
  <si>
    <t>Activos Centro Indotel-Hub</t>
  </si>
  <si>
    <t>Equipos Y Aparatos Audiovisuales</t>
  </si>
  <si>
    <t>Aparatos Deportivos</t>
  </si>
  <si>
    <t>Camaras Fotograficas Y De Video</t>
  </si>
  <si>
    <t>Equipos Recreativos</t>
  </si>
  <si>
    <t>Equipo Medico Y De Laboratorio</t>
  </si>
  <si>
    <t>Automoviles Y Camiones</t>
  </si>
  <si>
    <t>Otros Equipos De Transporte</t>
  </si>
  <si>
    <t>Maquinaria Y Equipo Agropecuario</t>
  </si>
  <si>
    <t>Sistemas De Aire Acondicionado, Calefaccion Y Refrigeracion Indust</t>
  </si>
  <si>
    <t>Rial Y Comercial</t>
  </si>
  <si>
    <t>Equipo De Comunicacion, Telecomunicaciones Y Señalamiento</t>
  </si>
  <si>
    <t>Equipo De Generacion Electrica, Aparatos Y Accesorios Electricos</t>
  </si>
  <si>
    <t>Herramientas Y Maquinas-Herramientas</t>
  </si>
  <si>
    <t>Otros Equipos</t>
  </si>
  <si>
    <t>Equipos De Defensa</t>
  </si>
  <si>
    <t>Equipos De Seguridad</t>
  </si>
  <si>
    <t>Edificios No Residenciales</t>
  </si>
  <si>
    <t>Total Muebles Y Equipos</t>
  </si>
  <si>
    <t>Menos: Depreciacion Acumulada</t>
  </si>
  <si>
    <t>Deprec. Acum. Edificio</t>
  </si>
  <si>
    <t>Deprec. Acum. Mobiliario Y Equipo De Oficina</t>
  </si>
  <si>
    <t>Deprec. Acum. Equipo De Transporte</t>
  </si>
  <si>
    <t>Deprec. Acum. Equipo De Computos</t>
  </si>
  <si>
    <t>Deprec. Acum. Equipos De Defensa (Armas)</t>
  </si>
  <si>
    <t>Deprec. Acum. Equipos De Comunic. (Monitoreo)</t>
  </si>
  <si>
    <t>Deprec. Acum. Activos Banco Mundial</t>
  </si>
  <si>
    <t>Deprec. Acum.Activos Centro Indotel-Hub Y Rep. Digital</t>
  </si>
  <si>
    <t>Total Depreciacion Acumulada</t>
  </si>
  <si>
    <t>Total Propiedad, Planta Y Equipo Neto</t>
  </si>
  <si>
    <t>Un detalle de los activos no financieros es al 31 de Diciembre de 2023 y 2022 se detallan a continuación:</t>
  </si>
  <si>
    <t>Construcciones En Bienes De Uso Privado Concesionados</t>
  </si>
  <si>
    <t>Menos:</t>
  </si>
  <si>
    <t>Amortiz. De Mejoras A Propiedades Arrendadas</t>
  </si>
  <si>
    <t>Un detalle de las cuentas por pagar a corto plazo al 31 de Diciembre de 2023 y 2022 se detallan a continuación:</t>
  </si>
  <si>
    <t>Proveedores Locales</t>
  </si>
  <si>
    <t>Cuenta Por Pagar A Fdt</t>
  </si>
  <si>
    <t>Cuenta Por Pagar -  Trans Union</t>
  </si>
  <si>
    <t xml:space="preserve">Cuenta Por Pagar - Seguros Banreservas </t>
  </si>
  <si>
    <t>Otras Cuentas Por Pagar</t>
  </si>
  <si>
    <t>Cuentas Por Pagar Concentra</t>
  </si>
  <si>
    <t>Otras Cuentas Por Pagar - Caridelpa, S.A.M.</t>
  </si>
  <si>
    <t>Otras Cuentas Por Pagar- Oea</t>
  </si>
  <si>
    <t>Compañia Dom. De Telefonos-(911)- (Claro-Codetel)</t>
  </si>
  <si>
    <t>Altice Dominican Republic Ii (Orange) -911</t>
  </si>
  <si>
    <t>Trilogy Dominicana, S.A.(9-1-1)</t>
  </si>
  <si>
    <t>Creditos Intereses Cta. Corriente 911</t>
  </si>
  <si>
    <t>Cerronet Con-00034</t>
  </si>
  <si>
    <t>Aporte Patronal Afp Por Pagar</t>
  </si>
  <si>
    <t>Aporte Patronal Sfs Por Pagar</t>
  </si>
  <si>
    <t>Aporte Patronal Riesgos Laborales Por Pagar</t>
  </si>
  <si>
    <t>Retencion Ars Padres Por Pagar</t>
  </si>
  <si>
    <t>Descuentos Coopetel Por Pagar</t>
  </si>
  <si>
    <t>Otras Cuentas Por Pagar- Bonanza Dominicana</t>
  </si>
  <si>
    <t>Cuentas Por Pagar- Cheques Cancelados</t>
  </si>
  <si>
    <t>Un detalle de las retenciones y acumulaciones al 31 de Diciembre de 2023 y 2022 se detallan a continuación:</t>
  </si>
  <si>
    <t>Retencion Afp Por Pagar</t>
  </si>
  <si>
    <t>Retencion Ars Por Pagar</t>
  </si>
  <si>
    <t>Retencion Codia</t>
  </si>
  <si>
    <t>Retencion Cargos Bancarios</t>
  </si>
  <si>
    <t>Retencion Impuesto 10% Por Pagar</t>
  </si>
  <si>
    <t>Retencion Isr Por Pagar Salarios</t>
  </si>
  <si>
    <t>Retencion Isr 5%</t>
  </si>
  <si>
    <t>Retencion Isr 27%</t>
  </si>
  <si>
    <t>Retencion Itbis 18%</t>
  </si>
  <si>
    <t>Retención ITBIS 18/30%</t>
  </si>
  <si>
    <t>Un detalle de las proviones al 31 de Diciembre de 2023 y 2022 se detallan a continuación:</t>
  </si>
  <si>
    <t>Regalia Pascual</t>
  </si>
  <si>
    <t>Prestaciones Laborales</t>
  </si>
  <si>
    <t>Fondo Indemnizacion Migracion Y Despeje (Du)</t>
  </si>
  <si>
    <t>Un detalle del activo neto patrimonio al 31 de Diciembre de 2023 y 2022 se detallan a continuación</t>
  </si>
  <si>
    <t>Certif. 960-416287-6</t>
  </si>
  <si>
    <t>Un detalle de los ingresos por Transacción con contraprestación  al 31 de Diciembre de 2023 y 2022 se detallan a continuación:</t>
  </si>
  <si>
    <t>Contribución al Desarrollo de las Telecomunicaciones</t>
  </si>
  <si>
    <t>Recargos Multas Y Otros Ingresos (Nota 19)</t>
  </si>
  <si>
    <t>Un detalle de recargos multas y otros ingresos al 31 de Diciembre de 2023 y 2022 se detallan a continuación:</t>
  </si>
  <si>
    <t>Depositos No Identificados</t>
  </si>
  <si>
    <t>Alquileres Espacios Y Equipos</t>
  </si>
  <si>
    <t>Derecho Uso Espectro Radioelectrico</t>
  </si>
  <si>
    <t>Servicios Adm. Y Serv. De Telecomunicaciones</t>
  </si>
  <si>
    <t>Interes Indemnizatorio Cdt</t>
  </si>
  <si>
    <t>Licitacion Publica</t>
  </si>
  <si>
    <t>Servicios  Adm. Y Telecom. Permiso No Objecion</t>
  </si>
  <si>
    <t>Ingresos Sobrantes Caja</t>
  </si>
  <si>
    <t>Firma Digital</t>
  </si>
  <si>
    <t>Extension De Contratos De Concesion</t>
  </si>
  <si>
    <t>Otros Ingresos</t>
  </si>
  <si>
    <t>Intereses S/Depositos Cuenta Corriente</t>
  </si>
  <si>
    <t>Sueldo, Salarios Y Beneficios A Empleados (Nota 20)</t>
  </si>
  <si>
    <t>Un detalle de Sueldos, salarios y beneficios a empleados al 31 de Diciembre de 2023 y 2022 se detallan a continuación:</t>
  </si>
  <si>
    <t>Sueldos Fijos</t>
  </si>
  <si>
    <t>Sueldo Anual 13</t>
  </si>
  <si>
    <t>Vacaciones</t>
  </si>
  <si>
    <t>Compensacion Por Gastos De Alimentacion</t>
  </si>
  <si>
    <t>Pago Horas Extraordinarias</t>
  </si>
  <si>
    <t>Sueldos Fijos Seguridad</t>
  </si>
  <si>
    <t>Bonos Por Desempeno Institucional</t>
  </si>
  <si>
    <t>Otras Gratifiaciones</t>
  </si>
  <si>
    <t>Bono Escolar</t>
  </si>
  <si>
    <t>Gratificaciones Por Pasantias</t>
  </si>
  <si>
    <t>Bono Vacacional</t>
  </si>
  <si>
    <t>Bono Estudiantil 14</t>
  </si>
  <si>
    <t xml:space="preserve">Contribucion Empleador - Sfs </t>
  </si>
  <si>
    <t>Contribucion Empleador - Afp</t>
  </si>
  <si>
    <t>Contribucion Empleador - Riesgos Laborales</t>
  </si>
  <si>
    <t>Subvenciones Y Otros Pagos Por Transferencias (Nota 21)</t>
  </si>
  <si>
    <t>Un detalle de Subvenciones y otros  pagos por transferencias al 31 de Diciembre de 2023 y 2022 se detallan a continuación:</t>
  </si>
  <si>
    <t>Ayudas Y Donaciones Ocasionales A Hogares Y Personas</t>
  </si>
  <si>
    <t>Transf. Corrientes Ocasionales Asoc. Sin Fines De Lucro</t>
  </si>
  <si>
    <t>Transf. Corrientes A Organismos Internacionales</t>
  </si>
  <si>
    <t>Transf. Corrientes A Otras Instituciones Publicas</t>
  </si>
  <si>
    <t>Transf. Corrientes A Otras Instituciones Publicas Destinadas A Gastos De Bienes</t>
  </si>
  <si>
    <t>Suministros Y Materiales Para Consumo (Nota 22)</t>
  </si>
  <si>
    <t>Un detalle de Suministros y materiales para consumo al 31 de Diciembre de 2023 y 2022 se detallan a continuación</t>
  </si>
  <si>
    <t>Alimentos Y Productos Agroforestales</t>
  </si>
  <si>
    <t>Textiles Y Vestuarios</t>
  </si>
  <si>
    <t>Productos De Papel, Carton E Impresos</t>
  </si>
  <si>
    <t>Productos Farmaceuticos</t>
  </si>
  <si>
    <t>Llantas Y Neumaticos</t>
  </si>
  <si>
    <t>Articulos De Plastico</t>
  </si>
  <si>
    <t>Productos De Minerales, Metalicos Y No Metalicos</t>
  </si>
  <si>
    <t>Combustibles, Lubricantes, Productos Quimicos Y Conexos</t>
  </si>
  <si>
    <t>Productos Y Utiles Varios</t>
  </si>
  <si>
    <t>Productos Y Utiles De Defensa Y Seg</t>
  </si>
  <si>
    <t>Otros Gastos (Nota 24)</t>
  </si>
  <si>
    <t>Un detalle de otros gastos al 31 de Diciembre de 2023 y 2022 se detallan a continuación:</t>
  </si>
  <si>
    <t>Servicios Basicos</t>
  </si>
  <si>
    <t>Publicidad, Impresion Y Encuadernacion</t>
  </si>
  <si>
    <t>Viaticos</t>
  </si>
  <si>
    <t>Transporte Y Almacenaje</t>
  </si>
  <si>
    <t>Alquileres Y Rentas</t>
  </si>
  <si>
    <t>Seguros</t>
  </si>
  <si>
    <t xml:space="preserve">Servicio De Conservacion, Rep. Menores E Instalaciones </t>
  </si>
  <si>
    <t>Otros Servicios No Incluidos En Conceptos Anteriores</t>
  </si>
  <si>
    <t>Otras Contrataciones De Servicios</t>
  </si>
  <si>
    <t>Gasto De Amortizacion (Licencias Informaticas)</t>
  </si>
  <si>
    <t>Otros Gastos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</si>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</sst>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0;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" fontId="3" fillId="0" borderId="0">
      <alignment vertical="top"/>
    </xf>
    <xf numFmtId="0" fontId="3" fillId="0" borderId="0">
      <alignment vertical="top"/>
    </xf>
    <xf numFmtId="0" fontId="1" fillId="0" borderId="0"/>
  </cellStyleXfs>
  <cellXfs count="88">
    <xf numFmtId="0" fontId="0" fillId="0" borderId="0" xfId="0"/>
    <xf numFmtId="0" fontId="3" fillId="0" borderId="0" xfId="2" applyProtection="1">
      <alignment vertical="top"/>
      <protection locked="0"/>
    </xf>
    <xf numFmtId="0" fontId="5" fillId="0" borderId="0" xfId="2" applyFont="1" applyProtection="1">
      <alignment vertical="top"/>
      <protection locked="0"/>
    </xf>
    <xf numFmtId="0" fontId="6" fillId="0" borderId="0" xfId="2" applyFont="1" applyAlignment="1">
      <alignment horizontal="center" vertical="top"/>
    </xf>
    <xf numFmtId="0" fontId="5" fillId="0" borderId="0" xfId="2" applyFont="1" applyAlignment="1" applyProtection="1">
      <alignment horizontal="center" vertical="top"/>
      <protection locked="0"/>
    </xf>
    <xf numFmtId="0" fontId="6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164" fontId="7" fillId="0" borderId="0" xfId="2" applyNumberFormat="1" applyFont="1" applyAlignment="1">
      <alignment horizontal="right" vertical="top"/>
    </xf>
    <xf numFmtId="164" fontId="5" fillId="0" borderId="0" xfId="2" applyNumberFormat="1" applyFont="1" applyProtection="1">
      <alignment vertical="top"/>
      <protection locked="0"/>
    </xf>
    <xf numFmtId="0" fontId="8" fillId="0" borderId="0" xfId="2" applyFont="1" applyProtection="1">
      <alignment vertical="top"/>
      <protection locked="0"/>
    </xf>
    <xf numFmtId="164" fontId="6" fillId="0" borderId="1" xfId="2" applyNumberFormat="1" applyFont="1" applyBorder="1" applyAlignment="1">
      <alignment horizontal="right" vertical="top"/>
    </xf>
    <xf numFmtId="164" fontId="8" fillId="0" borderId="0" xfId="2" applyNumberFormat="1" applyFont="1" applyProtection="1">
      <alignment vertical="top"/>
      <protection locked="0"/>
    </xf>
    <xf numFmtId="0" fontId="9" fillId="0" borderId="0" xfId="2" applyFont="1" applyProtection="1">
      <alignment vertical="top"/>
      <protection locked="0"/>
    </xf>
    <xf numFmtId="164" fontId="6" fillId="0" borderId="2" xfId="2" applyNumberFormat="1" applyFont="1" applyBorder="1" applyAlignment="1">
      <alignment horizontal="right" vertical="top"/>
    </xf>
    <xf numFmtId="0" fontId="2" fillId="0" borderId="0" xfId="2" applyFont="1" applyProtection="1">
      <alignment vertical="top"/>
      <protection locked="0"/>
    </xf>
    <xf numFmtId="0" fontId="1" fillId="0" borderId="0" xfId="2" applyFont="1" applyProtection="1">
      <alignment vertical="top"/>
      <protection locked="0"/>
    </xf>
    <xf numFmtId="0" fontId="10" fillId="0" borderId="0" xfId="2" applyFont="1" applyAlignment="1"/>
    <xf numFmtId="0" fontId="4" fillId="0" borderId="0" xfId="2" applyFont="1" applyAlignment="1">
      <alignment horizontal="center" vertical="top"/>
    </xf>
    <xf numFmtId="0" fontId="11" fillId="0" borderId="0" xfId="2" applyFont="1" applyAlignment="1" applyProtection="1">
      <alignment horizontal="center" vertical="top"/>
      <protection locked="0"/>
    </xf>
    <xf numFmtId="0" fontId="1" fillId="0" borderId="0" xfId="2" applyFont="1" applyAlignment="1">
      <alignment horizontal="left" vertical="top"/>
    </xf>
    <xf numFmtId="164" fontId="1" fillId="0" borderId="0" xfId="2" applyNumberFormat="1" applyFont="1" applyAlignment="1">
      <alignment horizontal="right" vertical="top"/>
    </xf>
    <xf numFmtId="0" fontId="2" fillId="0" borderId="0" xfId="2" applyFont="1" applyAlignment="1">
      <alignment horizontal="left" vertical="top"/>
    </xf>
    <xf numFmtId="164" fontId="2" fillId="0" borderId="2" xfId="2" applyNumberFormat="1" applyFont="1" applyBorder="1" applyAlignment="1">
      <alignment horizontal="right" vertical="top"/>
    </xf>
    <xf numFmtId="164" fontId="2" fillId="0" borderId="0" xfId="2" applyNumberFormat="1" applyFont="1" applyAlignment="1">
      <alignment horizontal="right" vertical="top"/>
    </xf>
    <xf numFmtId="0" fontId="10" fillId="0" borderId="0" xfId="2" applyFont="1">
      <alignment vertical="top"/>
    </xf>
    <xf numFmtId="0" fontId="1" fillId="0" borderId="0" xfId="2" applyFont="1" applyAlignment="1">
      <alignment vertical="center"/>
    </xf>
    <xf numFmtId="3" fontId="10" fillId="0" borderId="0" xfId="1" applyFont="1">
      <alignment vertical="top"/>
    </xf>
    <xf numFmtId="164" fontId="1" fillId="0" borderId="0" xfId="2" applyNumberFormat="1" applyFont="1" applyProtection="1">
      <alignment vertical="top"/>
      <protection locked="0"/>
    </xf>
    <xf numFmtId="39" fontId="1" fillId="0" borderId="0" xfId="2" applyNumberFormat="1" applyFont="1" applyProtection="1">
      <alignment vertical="top"/>
      <protection locked="0"/>
    </xf>
    <xf numFmtId="4" fontId="10" fillId="0" borderId="0" xfId="1" applyNumberFormat="1" applyFont="1">
      <alignment vertical="top"/>
    </xf>
    <xf numFmtId="0" fontId="10" fillId="0" borderId="0" xfId="2" applyFont="1" applyAlignment="1">
      <alignment vertical="center"/>
    </xf>
    <xf numFmtId="164" fontId="2" fillId="0" borderId="1" xfId="2" applyNumberFormat="1" applyFont="1" applyBorder="1" applyAlignment="1">
      <alignment horizontal="right" vertical="top"/>
    </xf>
    <xf numFmtId="164" fontId="11" fillId="0" borderId="0" xfId="3" applyNumberFormat="1" applyFont="1" applyAlignment="1" applyProtection="1">
      <alignment vertical="top"/>
      <protection locked="0"/>
    </xf>
    <xf numFmtId="164" fontId="11" fillId="0" borderId="0" xfId="3" applyNumberFormat="1" applyFont="1" applyAlignment="1">
      <alignment horizontal="right" vertical="top"/>
    </xf>
    <xf numFmtId="0" fontId="11" fillId="0" borderId="0" xfId="2" applyFont="1" applyAlignment="1">
      <alignment horizontal="left" vertical="top"/>
    </xf>
    <xf numFmtId="3" fontId="1" fillId="0" borderId="0" xfId="2" applyNumberFormat="1" applyFont="1" applyProtection="1">
      <alignment vertical="top"/>
      <protection locked="0"/>
    </xf>
    <xf numFmtId="3" fontId="12" fillId="0" borderId="2" xfId="1" applyFont="1" applyBorder="1">
      <alignment vertical="top"/>
    </xf>
    <xf numFmtId="3" fontId="12" fillId="0" borderId="0" xfId="1" applyFont="1">
      <alignment vertical="top"/>
    </xf>
    <xf numFmtId="0" fontId="2" fillId="0" borderId="0" xfId="2" applyFont="1" applyAlignment="1">
      <alignment horizontal="right" vertical="top"/>
    </xf>
    <xf numFmtId="0" fontId="4" fillId="0" borderId="0" xfId="2" applyFont="1" applyAlignment="1">
      <alignment horizontal="left" vertical="top"/>
    </xf>
    <xf numFmtId="0" fontId="4" fillId="0" borderId="0" xfId="2" applyFont="1" applyProtection="1">
      <alignment vertical="top"/>
      <protection locked="0"/>
    </xf>
    <xf numFmtId="164" fontId="4" fillId="0" borderId="1" xfId="2" applyNumberFormat="1" applyFont="1" applyBorder="1" applyProtection="1">
      <alignment vertical="top"/>
      <protection locked="0"/>
    </xf>
    <xf numFmtId="164" fontId="4" fillId="0" borderId="0" xfId="2" applyNumberFormat="1" applyFont="1" applyProtection="1">
      <alignment vertical="top"/>
      <protection locked="0"/>
    </xf>
    <xf numFmtId="0" fontId="12" fillId="0" borderId="0" xfId="2" applyFont="1" applyProtection="1">
      <alignment vertical="top"/>
      <protection locked="0"/>
    </xf>
    <xf numFmtId="164" fontId="4" fillId="0" borderId="2" xfId="2" applyNumberFormat="1" applyFont="1" applyBorder="1" applyProtection="1">
      <alignment vertical="top"/>
      <protection locked="0"/>
    </xf>
    <xf numFmtId="0" fontId="10" fillId="0" borderId="0" xfId="2" applyFont="1" applyProtection="1">
      <alignment vertical="top"/>
      <protection locked="0"/>
    </xf>
    <xf numFmtId="0" fontId="11" fillId="0" borderId="0" xfId="2" applyFont="1" applyAlignment="1">
      <alignment vertical="center"/>
    </xf>
    <xf numFmtId="164" fontId="13" fillId="0" borderId="0" xfId="2" applyNumberFormat="1" applyFont="1" applyAlignment="1">
      <alignment horizontal="right" vertical="top"/>
    </xf>
    <xf numFmtId="0" fontId="14" fillId="0" borderId="0" xfId="2" applyFont="1" applyProtection="1">
      <alignment vertical="top"/>
      <protection locked="0"/>
    </xf>
    <xf numFmtId="164" fontId="15" fillId="0" borderId="0" xfId="2" applyNumberFormat="1" applyFont="1" applyAlignment="1">
      <alignment horizontal="right" vertical="top"/>
    </xf>
    <xf numFmtId="0" fontId="11" fillId="0" borderId="0" xfId="2" applyFont="1" applyProtection="1">
      <alignment vertical="top"/>
      <protection locked="0"/>
    </xf>
    <xf numFmtId="0" fontId="4" fillId="0" borderId="1" xfId="2" applyFont="1" applyBorder="1" applyAlignment="1" applyProtection="1">
      <alignment horizontal="center" vertical="top"/>
      <protection locked="0"/>
    </xf>
    <xf numFmtId="0" fontId="4" fillId="2" borderId="0" xfId="2" applyFont="1" applyFill="1" applyAlignment="1" applyProtection="1">
      <alignment horizontal="center" vertical="top"/>
      <protection locked="0"/>
    </xf>
    <xf numFmtId="0" fontId="4" fillId="2" borderId="0" xfId="2" applyFont="1" applyFill="1" applyAlignment="1">
      <alignment horizontal="center" vertical="top"/>
    </xf>
    <xf numFmtId="0" fontId="7" fillId="0" borderId="0" xfId="2" applyFont="1" applyAlignment="1">
      <alignment horizontal="left" vertical="top"/>
    </xf>
    <xf numFmtId="0" fontId="11" fillId="0" borderId="0" xfId="2" applyFont="1" applyAlignment="1" applyProtection="1">
      <alignment horizontal="center" vertical="top"/>
      <protection locked="0"/>
    </xf>
    <xf numFmtId="0" fontId="16" fillId="0" borderId="0" xfId="2" applyFont="1" applyProtection="1">
      <alignment vertical="top"/>
      <protection locked="0"/>
    </xf>
    <xf numFmtId="0" fontId="17" fillId="0" borderId="0" xfId="2" applyFont="1" applyProtection="1">
      <alignment vertical="top"/>
      <protection locked="0"/>
    </xf>
    <xf numFmtId="0" fontId="18" fillId="0" borderId="0" xfId="0" applyFont="1"/>
    <xf numFmtId="0" fontId="17" fillId="0" borderId="0" xfId="0" applyFont="1"/>
    <xf numFmtId="0" fontId="19" fillId="0" borderId="0" xfId="0" applyFont="1" applyAlignment="1">
      <alignment horizontal="center" vertical="top"/>
    </xf>
    <xf numFmtId="0" fontId="20" fillId="0" borderId="0" xfId="0" applyFont="1" applyAlignment="1" applyProtection="1">
      <alignment horizontal="center" vertical="top"/>
      <protection locked="0"/>
    </xf>
    <xf numFmtId="0" fontId="16" fillId="0" borderId="0" xfId="2" applyFont="1" applyAlignment="1">
      <alignment horizontal="left" vertical="top"/>
    </xf>
    <xf numFmtId="164" fontId="16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/>
    </xf>
    <xf numFmtId="164" fontId="17" fillId="0" borderId="2" xfId="2" applyNumberFormat="1" applyFont="1" applyBorder="1" applyAlignment="1">
      <alignment horizontal="right" vertical="top"/>
    </xf>
    <xf numFmtId="164" fontId="17" fillId="0" borderId="0" xfId="2" applyNumberFormat="1" applyFont="1" applyAlignment="1">
      <alignment horizontal="right" vertical="top"/>
    </xf>
    <xf numFmtId="0" fontId="21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6" fillId="0" borderId="0" xfId="0" applyFont="1"/>
    <xf numFmtId="4" fontId="16" fillId="0" borderId="0" xfId="1" applyNumberFormat="1" applyFont="1">
      <alignment vertical="top"/>
    </xf>
    <xf numFmtId="164" fontId="17" fillId="0" borderId="1" xfId="2" applyNumberFormat="1" applyFont="1" applyBorder="1" applyAlignment="1">
      <alignment horizontal="right" vertical="top"/>
    </xf>
    <xf numFmtId="0" fontId="21" fillId="0" borderId="0" xfId="0" applyFont="1" applyAlignment="1">
      <alignment vertical="center"/>
    </xf>
    <xf numFmtId="3" fontId="16" fillId="0" borderId="0" xfId="1" applyFont="1">
      <alignment vertical="top"/>
    </xf>
    <xf numFmtId="0" fontId="20" fillId="0" borderId="0" xfId="0" applyFont="1" applyAlignment="1">
      <alignment horizontal="left" vertical="top"/>
    </xf>
    <xf numFmtId="3" fontId="18" fillId="0" borderId="2" xfId="1" applyFont="1" applyBorder="1">
      <alignment vertical="top"/>
    </xf>
    <xf numFmtId="3" fontId="18" fillId="0" borderId="0" xfId="1" applyFont="1">
      <alignment vertical="top"/>
    </xf>
    <xf numFmtId="0" fontId="19" fillId="0" borderId="0" xfId="2" applyFont="1" applyProtection="1">
      <alignment vertical="top"/>
      <protection locked="0"/>
    </xf>
    <xf numFmtId="0" fontId="20" fillId="0" borderId="0" xfId="2" applyFont="1" applyProtection="1">
      <alignment vertical="top"/>
      <protection locked="0"/>
    </xf>
    <xf numFmtId="0" fontId="16" fillId="0" borderId="0" xfId="0" applyFont="1" applyAlignment="1">
      <alignment horizontal="left" vertical="top"/>
    </xf>
    <xf numFmtId="0" fontId="20" fillId="0" borderId="0" xfId="2" applyFont="1" applyAlignment="1">
      <alignment horizontal="left" vertical="top"/>
    </xf>
    <xf numFmtId="164" fontId="20" fillId="0" borderId="0" xfId="2" applyNumberFormat="1" applyFont="1" applyAlignment="1">
      <alignment horizontal="right" vertical="top"/>
    </xf>
    <xf numFmtId="164" fontId="19" fillId="0" borderId="2" xfId="2" applyNumberFormat="1" applyFont="1" applyBorder="1" applyAlignment="1">
      <alignment horizontal="right" vertical="top"/>
    </xf>
    <xf numFmtId="0" fontId="19" fillId="0" borderId="0" xfId="2" applyFont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164" fontId="20" fillId="0" borderId="0" xfId="0" applyNumberFormat="1" applyFont="1" applyAlignment="1">
      <alignment horizontal="right" vertical="top"/>
    </xf>
    <xf numFmtId="165" fontId="20" fillId="0" borderId="0" xfId="0" applyNumberFormat="1" applyFont="1" applyAlignment="1">
      <alignment horizontal="right" vertical="top"/>
    </xf>
    <xf numFmtId="164" fontId="16" fillId="0" borderId="0" xfId="2" quotePrefix="1" applyNumberFormat="1" applyFont="1" applyAlignment="1">
      <alignment horizontal="right" vertical="top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57150</xdr:rowOff>
    </xdr:from>
    <xdr:to>
      <xdr:col>3</xdr:col>
      <xdr:colOff>571500</xdr:colOff>
      <xdr:row>4</xdr:row>
      <xdr:rowOff>38100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1752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281</xdr:row>
      <xdr:rowOff>133350</xdr:rowOff>
    </xdr:from>
    <xdr:to>
      <xdr:col>5</xdr:col>
      <xdr:colOff>0</xdr:colOff>
      <xdr:row>285</xdr:row>
      <xdr:rowOff>57150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97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361</xdr:row>
      <xdr:rowOff>133350</xdr:rowOff>
    </xdr:from>
    <xdr:to>
      <xdr:col>5</xdr:col>
      <xdr:colOff>0</xdr:colOff>
      <xdr:row>365</xdr:row>
      <xdr:rowOff>57150</xdr:rowOff>
    </xdr:to>
    <xdr:pic>
      <xdr:nvPicPr>
        <xdr:cNvPr id="3" name="Picture0" descr="Picture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37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441</xdr:row>
      <xdr:rowOff>133350</xdr:rowOff>
    </xdr:from>
    <xdr:to>
      <xdr:col>5</xdr:col>
      <xdr:colOff>0</xdr:colOff>
      <xdr:row>445</xdr:row>
      <xdr:rowOff>57150</xdr:rowOff>
    </xdr:to>
    <xdr:pic>
      <xdr:nvPicPr>
        <xdr:cNvPr id="4" name="Picture0" descr="Picture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477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521</xdr:row>
      <xdr:rowOff>133350</xdr:rowOff>
    </xdr:from>
    <xdr:to>
      <xdr:col>5</xdr:col>
      <xdr:colOff>0</xdr:colOff>
      <xdr:row>525</xdr:row>
      <xdr:rowOff>57150</xdr:rowOff>
    </xdr:to>
    <xdr:pic>
      <xdr:nvPicPr>
        <xdr:cNvPr id="5" name="Picture0" descr="Picture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17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584</xdr:row>
      <xdr:rowOff>133350</xdr:rowOff>
    </xdr:from>
    <xdr:to>
      <xdr:col>5</xdr:col>
      <xdr:colOff>0</xdr:colOff>
      <xdr:row>588</xdr:row>
      <xdr:rowOff>57150</xdr:rowOff>
    </xdr:to>
    <xdr:pic>
      <xdr:nvPicPr>
        <xdr:cNvPr id="6" name="Picture0" descr="Picture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187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133350</xdr:rowOff>
    </xdr:from>
    <xdr:to>
      <xdr:col>5</xdr:col>
      <xdr:colOff>0</xdr:colOff>
      <xdr:row>645</xdr:row>
      <xdr:rowOff>57150</xdr:rowOff>
    </xdr:to>
    <xdr:pic>
      <xdr:nvPicPr>
        <xdr:cNvPr id="7" name="Picture0" descr="Picture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577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700</xdr:row>
      <xdr:rowOff>133350</xdr:rowOff>
    </xdr:from>
    <xdr:to>
      <xdr:col>5</xdr:col>
      <xdr:colOff>0</xdr:colOff>
      <xdr:row>704</xdr:row>
      <xdr:rowOff>57150</xdr:rowOff>
    </xdr:to>
    <xdr:pic>
      <xdr:nvPicPr>
        <xdr:cNvPr id="8" name="Picture0" descr="Picture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8167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754</xdr:row>
      <xdr:rowOff>133350</xdr:rowOff>
    </xdr:from>
    <xdr:to>
      <xdr:col>5</xdr:col>
      <xdr:colOff>0</xdr:colOff>
      <xdr:row>758</xdr:row>
      <xdr:rowOff>57150</xdr:rowOff>
    </xdr:to>
    <xdr:pic>
      <xdr:nvPicPr>
        <xdr:cNvPr id="9" name="Picture0" descr="Picture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1037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819</xdr:row>
      <xdr:rowOff>133350</xdr:rowOff>
    </xdr:from>
    <xdr:to>
      <xdr:col>5</xdr:col>
      <xdr:colOff>0</xdr:colOff>
      <xdr:row>823</xdr:row>
      <xdr:rowOff>57150</xdr:rowOff>
    </xdr:to>
    <xdr:pic>
      <xdr:nvPicPr>
        <xdr:cNvPr id="10" name="Picture0" descr="Picture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4862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874</xdr:row>
      <xdr:rowOff>133350</xdr:rowOff>
    </xdr:from>
    <xdr:to>
      <xdr:col>5</xdr:col>
      <xdr:colOff>0</xdr:colOff>
      <xdr:row>878</xdr:row>
      <xdr:rowOff>57150</xdr:rowOff>
    </xdr:to>
    <xdr:pic>
      <xdr:nvPicPr>
        <xdr:cNvPr id="11" name="Picture0" descr="Picture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9637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952</xdr:row>
      <xdr:rowOff>133350</xdr:rowOff>
    </xdr:from>
    <xdr:to>
      <xdr:col>5</xdr:col>
      <xdr:colOff>0</xdr:colOff>
      <xdr:row>956</xdr:row>
      <xdr:rowOff>57150</xdr:rowOff>
    </xdr:to>
    <xdr:pic>
      <xdr:nvPicPr>
        <xdr:cNvPr id="12" name="Picture0" descr="Picture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822725"/>
          <a:ext cx="2000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552</xdr:row>
      <xdr:rowOff>0</xdr:rowOff>
    </xdr:from>
    <xdr:to>
      <xdr:col>9</xdr:col>
      <xdr:colOff>0</xdr:colOff>
      <xdr:row>552</xdr:row>
      <xdr:rowOff>0</xdr:rowOff>
    </xdr:to>
    <xdr:sp macro="" textlink="">
      <xdr:nvSpPr>
        <xdr:cNvPr id="13" name="Line 6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3019425" y="105489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552</xdr:row>
      <xdr:rowOff>85725</xdr:rowOff>
    </xdr:from>
    <xdr:to>
      <xdr:col>9</xdr:col>
      <xdr:colOff>0</xdr:colOff>
      <xdr:row>552</xdr:row>
      <xdr:rowOff>85725</xdr:rowOff>
    </xdr:to>
    <xdr:sp macro="" textlink="">
      <xdr:nvSpPr>
        <xdr:cNvPr id="14" name="Line 6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3019425" y="105575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602</xdr:row>
      <xdr:rowOff>0</xdr:rowOff>
    </xdr:from>
    <xdr:to>
      <xdr:col>9</xdr:col>
      <xdr:colOff>0</xdr:colOff>
      <xdr:row>602</xdr:row>
      <xdr:rowOff>0</xdr:rowOff>
    </xdr:to>
    <xdr:sp macro="" textlink="">
      <xdr:nvSpPr>
        <xdr:cNvPr id="15" name="Line 7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3019425" y="115014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602</xdr:row>
      <xdr:rowOff>85725</xdr:rowOff>
    </xdr:from>
    <xdr:to>
      <xdr:col>9</xdr:col>
      <xdr:colOff>0</xdr:colOff>
      <xdr:row>602</xdr:row>
      <xdr:rowOff>85725</xdr:rowOff>
    </xdr:to>
    <xdr:sp macro="" textlink="">
      <xdr:nvSpPr>
        <xdr:cNvPr id="16" name="Line 7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3019425" y="115100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663</xdr:row>
      <xdr:rowOff>0</xdr:rowOff>
    </xdr:from>
    <xdr:to>
      <xdr:col>9</xdr:col>
      <xdr:colOff>0</xdr:colOff>
      <xdr:row>663</xdr:row>
      <xdr:rowOff>0</xdr:rowOff>
    </xdr:to>
    <xdr:sp macro="" textlink="">
      <xdr:nvSpPr>
        <xdr:cNvPr id="17" name="Line 7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3019425" y="126634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663</xdr:row>
      <xdr:rowOff>85725</xdr:rowOff>
    </xdr:from>
    <xdr:to>
      <xdr:col>9</xdr:col>
      <xdr:colOff>0</xdr:colOff>
      <xdr:row>663</xdr:row>
      <xdr:rowOff>85725</xdr:rowOff>
    </xdr:to>
    <xdr:sp macro="" textlink="">
      <xdr:nvSpPr>
        <xdr:cNvPr id="18" name="Line 7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3019425" y="126720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710</xdr:row>
      <xdr:rowOff>0</xdr:rowOff>
    </xdr:from>
    <xdr:to>
      <xdr:col>9</xdr:col>
      <xdr:colOff>0</xdr:colOff>
      <xdr:row>710</xdr:row>
      <xdr:rowOff>0</xdr:rowOff>
    </xdr:to>
    <xdr:sp macro="" textlink="">
      <xdr:nvSpPr>
        <xdr:cNvPr id="19" name="Line 8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3019425" y="135588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710</xdr:row>
      <xdr:rowOff>85725</xdr:rowOff>
    </xdr:from>
    <xdr:to>
      <xdr:col>9</xdr:col>
      <xdr:colOff>0</xdr:colOff>
      <xdr:row>710</xdr:row>
      <xdr:rowOff>85725</xdr:rowOff>
    </xdr:to>
    <xdr:sp macro="" textlink="">
      <xdr:nvSpPr>
        <xdr:cNvPr id="20" name="Line 8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3019425" y="135674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791</xdr:row>
      <xdr:rowOff>0</xdr:rowOff>
    </xdr:from>
    <xdr:to>
      <xdr:col>9</xdr:col>
      <xdr:colOff>0</xdr:colOff>
      <xdr:row>791</xdr:row>
      <xdr:rowOff>0</xdr:rowOff>
    </xdr:to>
    <xdr:sp macro="" textlink="">
      <xdr:nvSpPr>
        <xdr:cNvPr id="21" name="Line 8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3019425" y="151018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791</xdr:row>
      <xdr:rowOff>85725</xdr:rowOff>
    </xdr:from>
    <xdr:to>
      <xdr:col>9</xdr:col>
      <xdr:colOff>0</xdr:colOff>
      <xdr:row>791</xdr:row>
      <xdr:rowOff>85725</xdr:rowOff>
    </xdr:to>
    <xdr:sp macro="" textlink="">
      <xdr:nvSpPr>
        <xdr:cNvPr id="22" name="Line 8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3019425" y="151104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831</xdr:row>
      <xdr:rowOff>0</xdr:rowOff>
    </xdr:from>
    <xdr:to>
      <xdr:col>9</xdr:col>
      <xdr:colOff>0</xdr:colOff>
      <xdr:row>831</xdr:row>
      <xdr:rowOff>0</xdr:rowOff>
    </xdr:to>
    <xdr:sp macro="" textlink="">
      <xdr:nvSpPr>
        <xdr:cNvPr id="23" name="Line 9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3019425" y="158638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831</xdr:row>
      <xdr:rowOff>85725</xdr:rowOff>
    </xdr:from>
    <xdr:to>
      <xdr:col>9</xdr:col>
      <xdr:colOff>0</xdr:colOff>
      <xdr:row>831</xdr:row>
      <xdr:rowOff>85725</xdr:rowOff>
    </xdr:to>
    <xdr:sp macro="" textlink="">
      <xdr:nvSpPr>
        <xdr:cNvPr id="24" name="Line 9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3019425" y="158724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886</xdr:row>
      <xdr:rowOff>0</xdr:rowOff>
    </xdr:from>
    <xdr:to>
      <xdr:col>9</xdr:col>
      <xdr:colOff>0</xdr:colOff>
      <xdr:row>886</xdr:row>
      <xdr:rowOff>0</xdr:rowOff>
    </xdr:to>
    <xdr:sp macro="" textlink="">
      <xdr:nvSpPr>
        <xdr:cNvPr id="25" name="Line 9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3019425" y="169116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886</xdr:row>
      <xdr:rowOff>85725</xdr:rowOff>
    </xdr:from>
    <xdr:to>
      <xdr:col>9</xdr:col>
      <xdr:colOff>0</xdr:colOff>
      <xdr:row>886</xdr:row>
      <xdr:rowOff>85725</xdr:rowOff>
    </xdr:to>
    <xdr:sp macro="" textlink="">
      <xdr:nvSpPr>
        <xdr:cNvPr id="26" name="Line 9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3019425" y="169202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893</xdr:row>
      <xdr:rowOff>0</xdr:rowOff>
    </xdr:from>
    <xdr:to>
      <xdr:col>9</xdr:col>
      <xdr:colOff>0</xdr:colOff>
      <xdr:row>893</xdr:row>
      <xdr:rowOff>0</xdr:rowOff>
    </xdr:to>
    <xdr:sp macro="" textlink="">
      <xdr:nvSpPr>
        <xdr:cNvPr id="27" name="Line 10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3019425" y="170449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893</xdr:row>
      <xdr:rowOff>85725</xdr:rowOff>
    </xdr:from>
    <xdr:to>
      <xdr:col>9</xdr:col>
      <xdr:colOff>0</xdr:colOff>
      <xdr:row>893</xdr:row>
      <xdr:rowOff>85725</xdr:rowOff>
    </xdr:to>
    <xdr:sp macro="" textlink="">
      <xdr:nvSpPr>
        <xdr:cNvPr id="28" name="Line 10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3019425" y="170535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898</xdr:row>
      <xdr:rowOff>0</xdr:rowOff>
    </xdr:from>
    <xdr:to>
      <xdr:col>9</xdr:col>
      <xdr:colOff>0</xdr:colOff>
      <xdr:row>898</xdr:row>
      <xdr:rowOff>0</xdr:rowOff>
    </xdr:to>
    <xdr:sp macro="" textlink="">
      <xdr:nvSpPr>
        <xdr:cNvPr id="29" name="Line 10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3019425" y="171402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898</xdr:row>
      <xdr:rowOff>85725</xdr:rowOff>
    </xdr:from>
    <xdr:to>
      <xdr:col>9</xdr:col>
      <xdr:colOff>0</xdr:colOff>
      <xdr:row>898</xdr:row>
      <xdr:rowOff>85725</xdr:rowOff>
    </xdr:to>
    <xdr:sp macro="" textlink="">
      <xdr:nvSpPr>
        <xdr:cNvPr id="30" name="Line 10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3019425" y="171488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904</xdr:row>
      <xdr:rowOff>0</xdr:rowOff>
    </xdr:from>
    <xdr:to>
      <xdr:col>9</xdr:col>
      <xdr:colOff>0</xdr:colOff>
      <xdr:row>904</xdr:row>
      <xdr:rowOff>0</xdr:rowOff>
    </xdr:to>
    <xdr:sp macro="" textlink="">
      <xdr:nvSpPr>
        <xdr:cNvPr id="31" name="Line 10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3019425" y="172545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904</xdr:row>
      <xdr:rowOff>85725</xdr:rowOff>
    </xdr:from>
    <xdr:to>
      <xdr:col>9</xdr:col>
      <xdr:colOff>0</xdr:colOff>
      <xdr:row>904</xdr:row>
      <xdr:rowOff>85725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3019425" y="172631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910</xdr:row>
      <xdr:rowOff>0</xdr:rowOff>
    </xdr:from>
    <xdr:to>
      <xdr:col>9</xdr:col>
      <xdr:colOff>0</xdr:colOff>
      <xdr:row>910</xdr:row>
      <xdr:rowOff>0</xdr:rowOff>
    </xdr:to>
    <xdr:sp macro="" textlink="">
      <xdr:nvSpPr>
        <xdr:cNvPr id="33" name="Line 11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3019425" y="173688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910</xdr:row>
      <xdr:rowOff>85725</xdr:rowOff>
    </xdr:from>
    <xdr:to>
      <xdr:col>9</xdr:col>
      <xdr:colOff>0</xdr:colOff>
      <xdr:row>910</xdr:row>
      <xdr:rowOff>85725</xdr:rowOff>
    </xdr:to>
    <xdr:sp macro="" textlink="">
      <xdr:nvSpPr>
        <xdr:cNvPr id="34" name="Line 1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3019425" y="173774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920</xdr:row>
      <xdr:rowOff>0</xdr:rowOff>
    </xdr:from>
    <xdr:to>
      <xdr:col>9</xdr:col>
      <xdr:colOff>0</xdr:colOff>
      <xdr:row>920</xdr:row>
      <xdr:rowOff>0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3019425" y="175593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920</xdr:row>
      <xdr:rowOff>85725</xdr:rowOff>
    </xdr:from>
    <xdr:to>
      <xdr:col>9</xdr:col>
      <xdr:colOff>0</xdr:colOff>
      <xdr:row>920</xdr:row>
      <xdr:rowOff>85725</xdr:rowOff>
    </xdr:to>
    <xdr:sp macro="" textlink="">
      <xdr:nvSpPr>
        <xdr:cNvPr id="36" name="Line 11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3019425" y="175679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933</xdr:row>
      <xdr:rowOff>0</xdr:rowOff>
    </xdr:from>
    <xdr:to>
      <xdr:col>9</xdr:col>
      <xdr:colOff>0</xdr:colOff>
      <xdr:row>933</xdr:row>
      <xdr:rowOff>0</xdr:rowOff>
    </xdr:to>
    <xdr:sp macro="" textlink="">
      <xdr:nvSpPr>
        <xdr:cNvPr id="37" name="Line 12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3019425" y="178069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933</xdr:row>
      <xdr:rowOff>85725</xdr:rowOff>
    </xdr:from>
    <xdr:to>
      <xdr:col>9</xdr:col>
      <xdr:colOff>0</xdr:colOff>
      <xdr:row>933</xdr:row>
      <xdr:rowOff>85725</xdr:rowOff>
    </xdr:to>
    <xdr:sp macro="" textlink="">
      <xdr:nvSpPr>
        <xdr:cNvPr id="38" name="Line 12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3019425" y="178155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961</xdr:row>
      <xdr:rowOff>0</xdr:rowOff>
    </xdr:from>
    <xdr:to>
      <xdr:col>9</xdr:col>
      <xdr:colOff>0</xdr:colOff>
      <xdr:row>961</xdr:row>
      <xdr:rowOff>0</xdr:rowOff>
    </xdr:to>
    <xdr:sp macro="" textlink="">
      <xdr:nvSpPr>
        <xdr:cNvPr id="39" name="Line 12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>
          <a:off x="3019425" y="1834038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961</xdr:row>
      <xdr:rowOff>85725</xdr:rowOff>
    </xdr:from>
    <xdr:to>
      <xdr:col>9</xdr:col>
      <xdr:colOff>0</xdr:colOff>
      <xdr:row>961</xdr:row>
      <xdr:rowOff>85725</xdr:rowOff>
    </xdr:to>
    <xdr:sp macro="" textlink="">
      <xdr:nvSpPr>
        <xdr:cNvPr id="40" name="Line 12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3019425" y="1834896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974</xdr:row>
      <xdr:rowOff>0</xdr:rowOff>
    </xdr:from>
    <xdr:to>
      <xdr:col>9</xdr:col>
      <xdr:colOff>0</xdr:colOff>
      <xdr:row>974</xdr:row>
      <xdr:rowOff>0</xdr:rowOff>
    </xdr:to>
    <xdr:sp macro="" textlink="">
      <xdr:nvSpPr>
        <xdr:cNvPr id="41" name="Line 12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>
          <a:off x="3019425" y="185880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974</xdr:row>
      <xdr:rowOff>85725</xdr:rowOff>
    </xdr:from>
    <xdr:to>
      <xdr:col>9</xdr:col>
      <xdr:colOff>0</xdr:colOff>
      <xdr:row>974</xdr:row>
      <xdr:rowOff>85725</xdr:rowOff>
    </xdr:to>
    <xdr:sp macro="" textlink="">
      <xdr:nvSpPr>
        <xdr:cNvPr id="42" name="Line 13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>
          <a:off x="3019425" y="185966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976</xdr:row>
      <xdr:rowOff>0</xdr:rowOff>
    </xdr:from>
    <xdr:to>
      <xdr:col>9</xdr:col>
      <xdr:colOff>0</xdr:colOff>
      <xdr:row>976</xdr:row>
      <xdr:rowOff>0</xdr:rowOff>
    </xdr:to>
    <xdr:sp macro="" textlink="">
      <xdr:nvSpPr>
        <xdr:cNvPr id="43" name="Line 13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>
          <a:off x="3019425" y="1862613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976</xdr:row>
      <xdr:rowOff>85725</xdr:rowOff>
    </xdr:from>
    <xdr:to>
      <xdr:col>9</xdr:col>
      <xdr:colOff>0</xdr:colOff>
      <xdr:row>976</xdr:row>
      <xdr:rowOff>85725</xdr:rowOff>
    </xdr:to>
    <xdr:sp macro="" textlink="">
      <xdr:nvSpPr>
        <xdr:cNvPr id="44" name="Line 13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>
          <a:off x="3019425" y="18634710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7</xdr:col>
      <xdr:colOff>0</xdr:colOff>
      <xdr:row>977</xdr:row>
      <xdr:rowOff>19050</xdr:rowOff>
    </xdr:from>
    <xdr:to>
      <xdr:col>9</xdr:col>
      <xdr:colOff>0</xdr:colOff>
      <xdr:row>977</xdr:row>
      <xdr:rowOff>19050</xdr:rowOff>
    </xdr:to>
    <xdr:sp macro="" textlink="">
      <xdr:nvSpPr>
        <xdr:cNvPr id="45" name="Line 13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>
          <a:off x="3019425" y="18647092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cruz/Downloads/Estados%20Financieros%20DIGECOG%202023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Notas Estado Situación "/>
      <sheetName val="Estado Rendimiento Financiero"/>
      <sheetName val="Notas Estado Rendimiento"/>
      <sheetName val="Estado Cambios Patrimonio"/>
      <sheetName val="Estado Comparación Importes Pre"/>
      <sheetName val="Estado Flujo Efectivo "/>
    </sheetNames>
    <sheetDataSet>
      <sheetData sheetId="0">
        <row r="10">
          <cell r="A10" t="str">
            <v>Efectivo Y Equivalente De Efectivo (Nota 7)</v>
          </cell>
        </row>
        <row r="11">
          <cell r="A11" t="str">
            <v>Inversiones A Corto Plazo (Nota 8)</v>
          </cell>
        </row>
        <row r="12">
          <cell r="A12" t="str">
            <v>Cuentas Por Cobrar A Corto Plazo (Nota 9)</v>
          </cell>
        </row>
        <row r="13">
          <cell r="A13" t="str">
            <v>Inventarios (Nota 10)</v>
          </cell>
        </row>
        <row r="14">
          <cell r="A14" t="str">
            <v>Pago Anticipados (Nota 11)</v>
          </cell>
        </row>
        <row r="18">
          <cell r="A18" t="str">
            <v>Propiedad Planta Y Equipos Neto (Nota 12)</v>
          </cell>
        </row>
        <row r="19">
          <cell r="A19" t="str">
            <v>Otros Activos No Financieros (Nota 13)</v>
          </cell>
        </row>
        <row r="25">
          <cell r="A25" t="str">
            <v>Cuentas Por Pagar A Corto Plazo (Nota 14)</v>
          </cell>
        </row>
        <row r="26">
          <cell r="A26" t="str">
            <v>Retenciones Y Acumulaciones Por Pagar (Nota 15)</v>
          </cell>
        </row>
        <row r="27">
          <cell r="A27" t="str">
            <v>Provisiones A Corto Plazo (Nota 16)</v>
          </cell>
        </row>
        <row r="32">
          <cell r="A32" t="str">
            <v>Activos Netos / Patrimonio Neto (Nota 17)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8"/>
  <sheetViews>
    <sheetView showGridLines="0" tabSelected="1" showOutlineSymbols="0" zoomScale="113" zoomScaleNormal="100" workbookViewId="0">
      <selection sqref="A1:K1"/>
    </sheetView>
  </sheetViews>
  <sheetFormatPr baseColWidth="10" defaultColWidth="6.85546875" defaultRowHeight="15" x14ac:dyDescent="0.25"/>
  <cols>
    <col min="1" max="3" width="6" style="1" customWidth="1"/>
    <col min="4" max="4" width="15" style="1" customWidth="1"/>
    <col min="5" max="7" width="6" style="1" customWidth="1"/>
    <col min="8" max="8" width="3.5703125" style="1" customWidth="1"/>
    <col min="9" max="9" width="19.7109375" style="1" bestFit="1" customWidth="1"/>
    <col min="10" max="10" width="4.140625" style="1" customWidth="1"/>
    <col min="11" max="11" width="19.7109375" style="1" bestFit="1" customWidth="1"/>
    <col min="12" max="12" width="6.85546875" style="1"/>
    <col min="13" max="13" width="10" style="1" bestFit="1" customWidth="1"/>
    <col min="14" max="15" width="6.85546875" style="1"/>
    <col min="16" max="16" width="12.7109375" style="1" bestFit="1" customWidth="1"/>
    <col min="17" max="17" width="19.28515625" style="1" bestFit="1" customWidth="1"/>
    <col min="18" max="16384" width="6.85546875" style="1"/>
  </cols>
  <sheetData>
    <row r="1" spans="1:11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.75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5.75" x14ac:dyDescent="0.2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5.75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x14ac:dyDescent="0.25">
      <c r="A7" s="2"/>
      <c r="B7" s="2"/>
      <c r="C7" s="2"/>
      <c r="D7" s="2"/>
      <c r="E7" s="2"/>
      <c r="F7" s="2"/>
      <c r="G7" s="2"/>
      <c r="H7" s="2"/>
      <c r="I7" s="3">
        <v>2023</v>
      </c>
      <c r="J7" s="4"/>
      <c r="K7" s="3">
        <v>2022</v>
      </c>
    </row>
    <row r="8" spans="1:11" ht="15.75" x14ac:dyDescent="0.25">
      <c r="A8" s="5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x14ac:dyDescent="0.25">
      <c r="A9" s="5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x14ac:dyDescent="0.25">
      <c r="A10" s="6" t="s">
        <v>7</v>
      </c>
      <c r="B10" s="2"/>
      <c r="C10" s="2"/>
      <c r="D10" s="2"/>
      <c r="E10" s="2"/>
      <c r="F10" s="2"/>
      <c r="G10" s="2"/>
      <c r="H10" s="2"/>
      <c r="I10" s="7">
        <v>959022339.00999999</v>
      </c>
      <c r="J10" s="8"/>
      <c r="K10" s="7">
        <v>692439796.67999995</v>
      </c>
    </row>
    <row r="11" spans="1:11" ht="15.75" x14ac:dyDescent="0.25">
      <c r="A11" s="6" t="s">
        <v>8</v>
      </c>
      <c r="B11" s="2"/>
      <c r="C11" s="2"/>
      <c r="D11" s="2"/>
      <c r="E11" s="2"/>
      <c r="F11" s="2"/>
      <c r="G11" s="2"/>
      <c r="H11" s="2"/>
      <c r="I11" s="7">
        <v>1432918955.9400001</v>
      </c>
      <c r="J11" s="8"/>
      <c r="K11" s="7">
        <v>1234697678.8599999</v>
      </c>
    </row>
    <row r="12" spans="1:11" ht="15.75" x14ac:dyDescent="0.25">
      <c r="A12" s="6" t="s">
        <v>9</v>
      </c>
      <c r="B12" s="2"/>
      <c r="C12" s="2"/>
      <c r="D12" s="2"/>
      <c r="E12" s="2"/>
      <c r="F12" s="2"/>
      <c r="G12" s="2"/>
      <c r="H12" s="2"/>
      <c r="I12" s="7">
        <v>1206732169.5</v>
      </c>
      <c r="J12" s="8"/>
      <c r="K12" s="7">
        <v>1168827297.8199999</v>
      </c>
    </row>
    <row r="13" spans="1:11" ht="15.75" x14ac:dyDescent="0.25">
      <c r="A13" s="54" t="s">
        <v>10</v>
      </c>
      <c r="B13" s="54"/>
      <c r="C13" s="54"/>
      <c r="D13" s="54"/>
      <c r="E13" s="54"/>
      <c r="F13" s="2"/>
      <c r="G13" s="2"/>
      <c r="H13" s="2"/>
      <c r="I13" s="7">
        <v>7409572.3700000001</v>
      </c>
      <c r="J13" s="8"/>
      <c r="K13" s="7">
        <v>5430765.9900000002</v>
      </c>
    </row>
    <row r="14" spans="1:11" ht="15.75" x14ac:dyDescent="0.25">
      <c r="A14" s="6" t="s">
        <v>11</v>
      </c>
      <c r="B14" s="2"/>
      <c r="C14" s="2"/>
      <c r="D14" s="2"/>
      <c r="E14" s="2"/>
      <c r="F14" s="2"/>
      <c r="G14" s="2"/>
      <c r="H14" s="2"/>
      <c r="I14" s="7">
        <v>105692824.87</v>
      </c>
      <c r="J14" s="8"/>
      <c r="K14" s="7">
        <v>83116439.459999993</v>
      </c>
    </row>
    <row r="15" spans="1:11" s="12" customFormat="1" ht="15.75" x14ac:dyDescent="0.25">
      <c r="A15" s="5" t="s">
        <v>12</v>
      </c>
      <c r="B15" s="9"/>
      <c r="C15" s="9"/>
      <c r="D15" s="9"/>
      <c r="E15" s="9"/>
      <c r="F15" s="9"/>
      <c r="G15" s="9"/>
      <c r="H15" s="9"/>
      <c r="I15" s="10">
        <f>SUM(I10:I14)</f>
        <v>3711775861.6899996</v>
      </c>
      <c r="J15" s="11"/>
      <c r="K15" s="10">
        <f>SUM(K10:K14)</f>
        <v>3184511978.8099995</v>
      </c>
    </row>
    <row r="16" spans="1:11" ht="15.75" x14ac:dyDescent="0.25">
      <c r="A16" s="5" t="s">
        <v>4</v>
      </c>
      <c r="B16" s="2"/>
      <c r="C16" s="2"/>
      <c r="D16" s="2"/>
      <c r="E16" s="2"/>
      <c r="F16" s="2"/>
      <c r="G16" s="2"/>
      <c r="H16" s="2"/>
      <c r="I16" s="8"/>
      <c r="J16" s="8"/>
      <c r="K16" s="8"/>
    </row>
    <row r="17" spans="1:11" ht="15.75" x14ac:dyDescent="0.25">
      <c r="A17" s="5" t="s">
        <v>13</v>
      </c>
      <c r="B17" s="2"/>
      <c r="C17" s="2"/>
      <c r="D17" s="2"/>
      <c r="E17" s="2"/>
      <c r="F17" s="2"/>
      <c r="G17" s="2"/>
      <c r="H17" s="2"/>
      <c r="I17" s="8"/>
      <c r="J17" s="8"/>
      <c r="K17" s="8"/>
    </row>
    <row r="18" spans="1:11" ht="15.75" x14ac:dyDescent="0.25">
      <c r="A18" s="6" t="s">
        <v>14</v>
      </c>
      <c r="B18" s="2"/>
      <c r="C18" s="2"/>
      <c r="D18" s="2"/>
      <c r="E18" s="2"/>
      <c r="F18" s="2"/>
      <c r="G18" s="2"/>
      <c r="H18" s="2"/>
      <c r="I18" s="7">
        <v>422916028.87</v>
      </c>
      <c r="J18" s="8"/>
      <c r="K18" s="7">
        <v>401386911.54000002</v>
      </c>
    </row>
    <row r="19" spans="1:11" ht="15.75" x14ac:dyDescent="0.25">
      <c r="A19" s="6" t="s">
        <v>15</v>
      </c>
      <c r="B19" s="2"/>
      <c r="C19" s="2"/>
      <c r="D19" s="2"/>
      <c r="E19" s="2"/>
      <c r="F19" s="2"/>
      <c r="G19" s="2"/>
      <c r="H19" s="2"/>
      <c r="I19" s="7">
        <v>3720735.79</v>
      </c>
      <c r="J19" s="8"/>
      <c r="K19" s="7">
        <v>232882.95</v>
      </c>
    </row>
    <row r="20" spans="1:11" s="12" customFormat="1" ht="15.75" x14ac:dyDescent="0.25">
      <c r="A20" s="5" t="s">
        <v>16</v>
      </c>
      <c r="B20" s="9"/>
      <c r="C20" s="9"/>
      <c r="D20" s="9"/>
      <c r="E20" s="9"/>
      <c r="F20" s="9"/>
      <c r="G20" s="9"/>
      <c r="H20" s="9"/>
      <c r="I20" s="10">
        <f>SUM(I18:I19)</f>
        <v>426636764.66000003</v>
      </c>
      <c r="J20" s="11"/>
      <c r="K20" s="10">
        <f>SUM(K18:K19)</f>
        <v>401619794.49000001</v>
      </c>
    </row>
    <row r="21" spans="1:11" ht="16.5" thickBot="1" x14ac:dyDescent="0.3">
      <c r="A21" s="5" t="s">
        <v>17</v>
      </c>
      <c r="B21" s="2"/>
      <c r="C21" s="2"/>
      <c r="D21" s="2"/>
      <c r="E21" s="2"/>
      <c r="F21" s="2"/>
      <c r="G21" s="2"/>
      <c r="H21" s="2"/>
      <c r="I21" s="13">
        <f>+I15+I20</f>
        <v>4138412626.3499994</v>
      </c>
      <c r="J21" s="8"/>
      <c r="K21" s="13">
        <f>+K15+K20</f>
        <v>3586131773.2999992</v>
      </c>
    </row>
    <row r="22" spans="1:11" ht="16.5" thickTop="1" x14ac:dyDescent="0.25">
      <c r="A22" s="5" t="s">
        <v>4</v>
      </c>
      <c r="B22" s="2"/>
      <c r="C22" s="2"/>
      <c r="D22" s="2"/>
      <c r="E22" s="2"/>
      <c r="F22" s="2"/>
      <c r="G22" s="2"/>
      <c r="H22" s="2"/>
      <c r="I22" s="8"/>
      <c r="J22" s="8"/>
      <c r="K22" s="8"/>
    </row>
    <row r="23" spans="1:11" ht="15.75" x14ac:dyDescent="0.25">
      <c r="A23" s="5" t="s">
        <v>18</v>
      </c>
      <c r="B23" s="2"/>
      <c r="C23" s="2"/>
      <c r="D23" s="2"/>
      <c r="E23" s="2"/>
      <c r="F23" s="2"/>
      <c r="G23" s="2"/>
      <c r="H23" s="2"/>
      <c r="I23" s="8"/>
      <c r="J23" s="8"/>
      <c r="K23" s="8"/>
    </row>
    <row r="24" spans="1:11" ht="15.75" x14ac:dyDescent="0.25">
      <c r="A24" s="5" t="s">
        <v>19</v>
      </c>
      <c r="B24" s="2"/>
      <c r="C24" s="2"/>
      <c r="D24" s="2"/>
      <c r="E24" s="2"/>
      <c r="F24" s="2"/>
      <c r="G24" s="2"/>
      <c r="H24" s="2"/>
      <c r="I24" s="8"/>
      <c r="J24" s="8"/>
      <c r="K24" s="8"/>
    </row>
    <row r="25" spans="1:11" ht="15.75" x14ac:dyDescent="0.25">
      <c r="A25" s="6" t="s">
        <v>20</v>
      </c>
      <c r="B25" s="2"/>
      <c r="C25" s="2"/>
      <c r="D25" s="2"/>
      <c r="E25" s="2"/>
      <c r="F25" s="2"/>
      <c r="G25" s="2"/>
      <c r="H25" s="2"/>
      <c r="I25" s="7">
        <v>593623795.28999996</v>
      </c>
      <c r="J25" s="8"/>
      <c r="K25" s="7">
        <v>578491482.67999995</v>
      </c>
    </row>
    <row r="26" spans="1:11" ht="15.75" x14ac:dyDescent="0.25">
      <c r="A26" s="6" t="s">
        <v>21</v>
      </c>
      <c r="B26" s="2"/>
      <c r="C26" s="2"/>
      <c r="D26" s="2"/>
      <c r="E26" s="2"/>
      <c r="F26" s="2"/>
      <c r="G26" s="2"/>
      <c r="H26" s="2"/>
      <c r="I26" s="7">
        <v>4665729.8</v>
      </c>
      <c r="J26" s="8"/>
      <c r="K26" s="7">
        <v>19040307.43</v>
      </c>
    </row>
    <row r="27" spans="1:11" ht="15.75" x14ac:dyDescent="0.25">
      <c r="A27" s="6" t="s">
        <v>22</v>
      </c>
      <c r="B27" s="2"/>
      <c r="C27" s="2"/>
      <c r="D27" s="2"/>
      <c r="E27" s="2"/>
      <c r="F27" s="2"/>
      <c r="G27" s="2"/>
      <c r="H27" s="2"/>
      <c r="I27" s="7">
        <v>26228681.859999999</v>
      </c>
      <c r="J27" s="8"/>
      <c r="K27" s="7">
        <v>13706445.25</v>
      </c>
    </row>
    <row r="28" spans="1:11" ht="15.75" x14ac:dyDescent="0.25">
      <c r="A28" s="5" t="s">
        <v>23</v>
      </c>
      <c r="B28" s="2"/>
      <c r="C28" s="2"/>
      <c r="D28" s="2"/>
      <c r="E28" s="2"/>
      <c r="F28" s="2"/>
      <c r="G28" s="2"/>
      <c r="H28" s="2"/>
      <c r="I28" s="10">
        <f>SUM(I25:I27)</f>
        <v>624518206.94999993</v>
      </c>
      <c r="J28" s="8"/>
      <c r="K28" s="10">
        <f>SUM(K25:K27)</f>
        <v>611238235.3599999</v>
      </c>
    </row>
    <row r="29" spans="1:11" ht="15.75" x14ac:dyDescent="0.25">
      <c r="A29" s="5" t="s">
        <v>24</v>
      </c>
      <c r="B29" s="2"/>
      <c r="C29" s="2"/>
      <c r="D29" s="2"/>
      <c r="E29" s="2"/>
      <c r="F29" s="2"/>
      <c r="G29" s="2"/>
      <c r="H29" s="2"/>
      <c r="I29" s="10">
        <f>+I28</f>
        <v>624518206.94999993</v>
      </c>
      <c r="J29" s="8"/>
      <c r="K29" s="10">
        <f>+K28</f>
        <v>611238235.3599999</v>
      </c>
    </row>
    <row r="30" spans="1:11" ht="15.75" x14ac:dyDescent="0.25">
      <c r="A30" s="5" t="s">
        <v>4</v>
      </c>
      <c r="B30" s="2"/>
      <c r="C30" s="2"/>
      <c r="D30" s="2"/>
      <c r="E30" s="2"/>
      <c r="F30" s="2"/>
      <c r="G30" s="2"/>
      <c r="H30" s="2"/>
      <c r="I30" s="8"/>
      <c r="J30" s="8"/>
      <c r="K30" s="8"/>
    </row>
    <row r="31" spans="1:11" ht="15.75" x14ac:dyDescent="0.25">
      <c r="A31" s="5" t="s">
        <v>4</v>
      </c>
      <c r="B31" s="2"/>
      <c r="C31" s="2"/>
      <c r="D31" s="2"/>
      <c r="E31" s="2"/>
      <c r="F31" s="2"/>
      <c r="G31" s="2"/>
      <c r="H31" s="2"/>
      <c r="I31" s="8"/>
      <c r="J31" s="8"/>
      <c r="K31" s="8"/>
    </row>
    <row r="32" spans="1:11" ht="15.75" x14ac:dyDescent="0.25">
      <c r="A32" s="5" t="s">
        <v>25</v>
      </c>
      <c r="B32" s="2"/>
      <c r="C32" s="2"/>
      <c r="D32" s="2"/>
      <c r="E32" s="2"/>
      <c r="F32" s="2"/>
      <c r="G32" s="2"/>
      <c r="H32" s="2"/>
      <c r="I32" s="8"/>
      <c r="J32" s="8"/>
      <c r="K32" s="8"/>
    </row>
    <row r="33" spans="1:16" ht="15.75" x14ac:dyDescent="0.25">
      <c r="A33" s="6" t="s">
        <v>26</v>
      </c>
      <c r="B33" s="2"/>
      <c r="C33" s="2"/>
      <c r="D33" s="2"/>
      <c r="E33" s="2"/>
      <c r="F33" s="2"/>
      <c r="G33" s="2"/>
      <c r="H33" s="2"/>
      <c r="I33" s="7">
        <v>1082195604.6900001</v>
      </c>
      <c r="J33" s="8"/>
      <c r="K33" s="7">
        <v>1082195604.6900001</v>
      </c>
    </row>
    <row r="34" spans="1:16" ht="15.75" x14ac:dyDescent="0.25">
      <c r="A34" s="6" t="s">
        <v>27</v>
      </c>
      <c r="B34" s="2"/>
      <c r="C34" s="2"/>
      <c r="D34" s="2"/>
      <c r="E34" s="2"/>
      <c r="F34" s="2"/>
      <c r="G34" s="2"/>
      <c r="H34" s="2"/>
      <c r="I34" s="7">
        <v>1292310</v>
      </c>
      <c r="J34" s="8"/>
      <c r="K34" s="7"/>
    </row>
    <row r="35" spans="1:16" ht="15.75" x14ac:dyDescent="0.25">
      <c r="A35" s="6" t="s">
        <v>28</v>
      </c>
      <c r="B35" s="2"/>
      <c r="C35" s="2"/>
      <c r="D35" s="2"/>
      <c r="E35" s="2"/>
      <c r="F35" s="2"/>
      <c r="G35" s="2"/>
      <c r="H35" s="2"/>
      <c r="I35" s="7">
        <v>571289027.23000002</v>
      </c>
      <c r="J35" s="8"/>
      <c r="K35" s="7">
        <v>1091463407.05</v>
      </c>
    </row>
    <row r="36" spans="1:16" ht="15.75" x14ac:dyDescent="0.25">
      <c r="A36" s="6" t="s">
        <v>29</v>
      </c>
      <c r="B36" s="2"/>
      <c r="C36" s="2"/>
      <c r="D36" s="2"/>
      <c r="E36" s="2"/>
      <c r="F36" s="2"/>
      <c r="G36" s="2"/>
      <c r="H36" s="2"/>
      <c r="I36" s="7">
        <f>1922657957.33-63540479.85</f>
        <v>1859117477.48</v>
      </c>
      <c r="J36" s="8"/>
      <c r="K36" s="7">
        <v>801234526.20000005</v>
      </c>
    </row>
    <row r="37" spans="1:16" s="43" customFormat="1" ht="15.75" x14ac:dyDescent="0.25">
      <c r="A37" s="39" t="s">
        <v>30</v>
      </c>
      <c r="B37" s="40"/>
      <c r="C37" s="40"/>
      <c r="D37" s="40"/>
      <c r="E37" s="40"/>
      <c r="F37" s="40"/>
      <c r="G37" s="40"/>
      <c r="H37" s="40"/>
      <c r="I37" s="41">
        <f>SUM(I33:I36)</f>
        <v>3513894419.4000001</v>
      </c>
      <c r="J37" s="42"/>
      <c r="K37" s="41">
        <f>SUM(K33:K36)</f>
        <v>2974893537.9399996</v>
      </c>
      <c r="P37" s="26"/>
    </row>
    <row r="38" spans="1:16" s="43" customFormat="1" ht="16.5" thickBot="1" x14ac:dyDescent="0.3">
      <c r="A38" s="39" t="s">
        <v>31</v>
      </c>
      <c r="B38" s="40"/>
      <c r="C38" s="40"/>
      <c r="D38" s="40"/>
      <c r="E38" s="40"/>
      <c r="F38" s="40"/>
      <c r="G38" s="40"/>
      <c r="H38" s="40"/>
      <c r="I38" s="44">
        <f>+I29+I37</f>
        <v>4138412626.3499999</v>
      </c>
      <c r="J38" s="42"/>
      <c r="K38" s="44">
        <f>+K29+K37</f>
        <v>3586131773.2999992</v>
      </c>
    </row>
    <row r="39" spans="1:16" s="45" customFormat="1" ht="15.75" thickTop="1" x14ac:dyDescent="0.25"/>
    <row r="40" spans="1:16" s="45" customFormat="1" ht="15.75" x14ac:dyDescent="0.25">
      <c r="A40" s="46" t="s">
        <v>32</v>
      </c>
      <c r="I40" s="47"/>
      <c r="K40" s="47"/>
    </row>
    <row r="41" spans="1:16" s="45" customFormat="1" ht="15" customHeight="1" x14ac:dyDescent="0.25">
      <c r="A41" s="48"/>
      <c r="B41" s="48"/>
      <c r="C41" s="48"/>
      <c r="D41" s="48"/>
      <c r="E41" s="48"/>
      <c r="F41" s="48"/>
      <c r="G41" s="48"/>
      <c r="H41" s="48"/>
      <c r="I41" s="49"/>
      <c r="J41" s="48"/>
      <c r="K41" s="49"/>
      <c r="L41" s="48"/>
      <c r="M41" s="48"/>
    </row>
    <row r="42" spans="1:16" s="45" customFormat="1" ht="15.75" x14ac:dyDescent="0.25">
      <c r="A42" s="48"/>
      <c r="B42" s="48"/>
      <c r="C42" s="48"/>
      <c r="D42" s="48"/>
      <c r="E42" s="48"/>
      <c r="F42" s="48"/>
      <c r="G42" s="48"/>
      <c r="H42" s="48"/>
      <c r="I42" s="49"/>
      <c r="J42" s="48"/>
      <c r="K42" s="49"/>
      <c r="L42" s="48"/>
      <c r="M42" s="48"/>
    </row>
    <row r="43" spans="1:16" s="45" customFormat="1" ht="15.75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1:16" s="45" customFormat="1" ht="15.75" x14ac:dyDescent="0.25">
      <c r="A44" s="51" t="s">
        <v>33</v>
      </c>
      <c r="B44" s="51"/>
      <c r="C44" s="51"/>
      <c r="D44" s="51"/>
      <c r="E44" s="51"/>
      <c r="F44" s="50"/>
      <c r="G44" s="50"/>
      <c r="H44" s="50"/>
      <c r="I44" s="51" t="s">
        <v>34</v>
      </c>
      <c r="J44" s="51"/>
      <c r="K44" s="51"/>
      <c r="L44" s="50"/>
      <c r="M44" s="50"/>
    </row>
    <row r="45" spans="1:16" s="45" customFormat="1" ht="15.75" x14ac:dyDescent="0.25">
      <c r="A45" s="55" t="s">
        <v>35</v>
      </c>
      <c r="B45" s="55"/>
      <c r="C45" s="55"/>
      <c r="D45" s="55"/>
      <c r="E45" s="55"/>
      <c r="F45" s="50"/>
      <c r="G45" s="50"/>
      <c r="H45" s="50"/>
      <c r="I45" s="55" t="s">
        <v>36</v>
      </c>
      <c r="J45" s="55"/>
      <c r="K45" s="55"/>
      <c r="L45" s="50"/>
      <c r="M45" s="50"/>
    </row>
    <row r="46" spans="1:16" s="45" customFormat="1" ht="15.75" x14ac:dyDescent="0.25">
      <c r="A46" s="40"/>
      <c r="B46" s="50"/>
      <c r="C46" s="50"/>
      <c r="D46" s="50"/>
      <c r="E46" s="50"/>
      <c r="F46" s="50"/>
      <c r="G46" s="50"/>
      <c r="H46" s="50"/>
      <c r="I46" s="50"/>
      <c r="J46" s="40"/>
      <c r="K46" s="50"/>
      <c r="L46" s="50"/>
      <c r="M46" s="50"/>
    </row>
    <row r="47" spans="1:16" s="45" customFormat="1" ht="15.75" x14ac:dyDescent="0.25">
      <c r="A47" s="40"/>
      <c r="B47" s="50"/>
      <c r="C47" s="50"/>
      <c r="D47" s="50"/>
      <c r="E47" s="50"/>
      <c r="F47" s="50"/>
      <c r="G47" s="50"/>
      <c r="H47" s="50"/>
      <c r="I47" s="50"/>
      <c r="J47" s="40"/>
      <c r="K47" s="50"/>
      <c r="L47" s="50"/>
      <c r="M47" s="50"/>
    </row>
    <row r="48" spans="1:16" s="45" customFormat="1" ht="15.75" x14ac:dyDescent="0.25">
      <c r="A48" s="40"/>
      <c r="B48" s="50"/>
      <c r="C48" s="50"/>
      <c r="D48" s="50"/>
      <c r="E48" s="50"/>
      <c r="F48" s="50"/>
      <c r="G48" s="50"/>
      <c r="H48" s="50"/>
      <c r="I48" s="50"/>
      <c r="J48" s="40"/>
      <c r="K48" s="50"/>
      <c r="L48" s="50"/>
      <c r="M48" s="50"/>
    </row>
    <row r="49" spans="1:13" s="45" customFormat="1" ht="15.75" x14ac:dyDescent="0.25">
      <c r="A49" s="40"/>
      <c r="B49" s="50"/>
      <c r="C49" s="50"/>
      <c r="D49" s="50"/>
      <c r="E49" s="50"/>
      <c r="F49" s="50"/>
      <c r="G49" s="50"/>
      <c r="H49" s="50"/>
      <c r="I49" s="50"/>
      <c r="J49" s="40"/>
      <c r="K49" s="50"/>
      <c r="L49" s="50"/>
      <c r="M49" s="50"/>
    </row>
    <row r="50" spans="1:13" s="45" customFormat="1" ht="15.75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3" s="45" customFormat="1" ht="15.75" x14ac:dyDescent="0.25">
      <c r="A51" s="51" t="s">
        <v>37</v>
      </c>
      <c r="B51" s="51"/>
      <c r="C51" s="51"/>
      <c r="D51" s="51"/>
      <c r="E51" s="51"/>
      <c r="F51" s="50"/>
      <c r="G51" s="50"/>
      <c r="H51" s="50"/>
      <c r="I51" s="51" t="s">
        <v>38</v>
      </c>
      <c r="J51" s="51"/>
      <c r="K51" s="51"/>
      <c r="L51" s="50"/>
      <c r="M51" s="50"/>
    </row>
    <row r="52" spans="1:13" s="45" customFormat="1" ht="15.75" x14ac:dyDescent="0.25">
      <c r="A52" s="55" t="s">
        <v>39</v>
      </c>
      <c r="B52" s="55"/>
      <c r="C52" s="55"/>
      <c r="D52" s="55"/>
      <c r="E52" s="55"/>
      <c r="F52" s="50"/>
      <c r="G52" s="50"/>
      <c r="H52" s="50"/>
      <c r="I52" s="55" t="s">
        <v>40</v>
      </c>
      <c r="J52" s="55"/>
      <c r="K52" s="55"/>
      <c r="L52" s="50"/>
      <c r="M52" s="50"/>
    </row>
    <row r="53" spans="1:13" s="45" customFormat="1" ht="15.75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3" s="45" customFormat="1" ht="15.75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1:13" s="45" customFormat="1" ht="15.75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s="45" customFormat="1" x14ac:dyDescent="0.25"/>
    <row r="57" spans="1:13" s="45" customFormat="1" x14ac:dyDescent="0.25"/>
    <row r="58" spans="1:13" s="45" customFormat="1" x14ac:dyDescent="0.25"/>
    <row r="59" spans="1:13" s="45" customFormat="1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</row>
    <row r="60" spans="1:13" s="45" customFormat="1" x14ac:dyDescent="0.25"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3" s="45" customFormat="1" ht="15" customHeight="1" x14ac:dyDescent="0.25">
      <c r="B61" s="57" t="s">
        <v>0</v>
      </c>
      <c r="C61" s="57"/>
      <c r="D61" s="57"/>
      <c r="E61" s="57"/>
      <c r="F61" s="57"/>
      <c r="G61" s="57"/>
      <c r="H61" s="57"/>
      <c r="I61" s="57"/>
      <c r="J61" s="57"/>
      <c r="K61" s="57"/>
    </row>
    <row r="62" spans="1:13" s="45" customFormat="1" ht="15" customHeight="1" x14ac:dyDescent="0.25">
      <c r="B62" s="57" t="s">
        <v>41</v>
      </c>
      <c r="C62" s="57"/>
      <c r="D62" s="57"/>
      <c r="E62" s="57"/>
      <c r="F62" s="57"/>
      <c r="G62" s="57"/>
      <c r="H62" s="57"/>
      <c r="I62" s="57"/>
      <c r="J62" s="57"/>
      <c r="K62" s="57"/>
    </row>
    <row r="63" spans="1:13" s="45" customFormat="1" ht="15" customHeight="1" x14ac:dyDescent="0.25"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3" s="45" customFormat="1" ht="15" customHeight="1" x14ac:dyDescent="0.25">
      <c r="B64" s="58" t="s">
        <v>7</v>
      </c>
      <c r="C64" s="57"/>
      <c r="D64" s="57"/>
      <c r="E64" s="57"/>
      <c r="F64" s="57"/>
      <c r="G64" s="57"/>
      <c r="H64" s="57"/>
      <c r="I64" s="57"/>
      <c r="J64" s="57"/>
      <c r="K64" s="57"/>
    </row>
    <row r="65" spans="2:11" s="45" customFormat="1" ht="15" customHeight="1" x14ac:dyDescent="0.25">
      <c r="B65" s="59" t="s">
        <v>42</v>
      </c>
      <c r="C65" s="57"/>
      <c r="D65" s="57"/>
      <c r="E65" s="57"/>
      <c r="F65" s="57"/>
      <c r="G65" s="57"/>
      <c r="H65" s="57"/>
      <c r="I65" s="57"/>
      <c r="J65" s="57"/>
      <c r="K65" s="57"/>
    </row>
    <row r="66" spans="2:11" s="45" customFormat="1" ht="14.45" customHeight="1" x14ac:dyDescent="0.25">
      <c r="B66" s="56"/>
      <c r="C66" s="56"/>
      <c r="D66" s="56"/>
      <c r="E66" s="56"/>
      <c r="F66" s="56"/>
      <c r="G66" s="56"/>
      <c r="H66" s="56"/>
      <c r="I66" s="60"/>
      <c r="J66" s="61"/>
      <c r="K66" s="60"/>
    </row>
    <row r="67" spans="2:11" x14ac:dyDescent="0.25">
      <c r="B67" s="62"/>
      <c r="C67" s="56"/>
      <c r="D67" s="56"/>
      <c r="E67" s="56"/>
      <c r="F67" s="56"/>
      <c r="G67" s="56"/>
      <c r="H67" s="56"/>
      <c r="I67" s="87" t="s">
        <v>261</v>
      </c>
      <c r="J67" s="56"/>
      <c r="K67" s="87" t="s">
        <v>260</v>
      </c>
    </row>
    <row r="68" spans="2:11" x14ac:dyDescent="0.25">
      <c r="B68" s="62" t="s">
        <v>43</v>
      </c>
      <c r="C68" s="56"/>
      <c r="D68" s="56"/>
      <c r="E68" s="56"/>
      <c r="F68" s="56"/>
      <c r="G68" s="56"/>
      <c r="H68" s="56"/>
      <c r="I68" s="63">
        <v>25000</v>
      </c>
      <c r="J68" s="56"/>
      <c r="K68" s="63">
        <v>25000</v>
      </c>
    </row>
    <row r="69" spans="2:11" x14ac:dyDescent="0.25">
      <c r="B69" s="62" t="s">
        <v>44</v>
      </c>
      <c r="C69" s="56"/>
      <c r="D69" s="56"/>
      <c r="E69" s="56"/>
      <c r="F69" s="56"/>
      <c r="G69" s="56"/>
      <c r="H69" s="56"/>
      <c r="I69" s="63">
        <v>25000</v>
      </c>
      <c r="J69" s="56"/>
      <c r="K69" s="63"/>
    </row>
    <row r="70" spans="2:11" x14ac:dyDescent="0.25">
      <c r="B70" s="62" t="s">
        <v>45</v>
      </c>
      <c r="C70" s="56"/>
      <c r="D70" s="56"/>
      <c r="E70" s="56"/>
      <c r="F70" s="56"/>
      <c r="G70" s="56"/>
      <c r="H70" s="56"/>
      <c r="I70" s="63">
        <v>150000</v>
      </c>
      <c r="J70" s="56"/>
      <c r="K70" s="63">
        <v>250000</v>
      </c>
    </row>
    <row r="71" spans="2:11" x14ac:dyDescent="0.25">
      <c r="B71" s="62" t="s">
        <v>46</v>
      </c>
      <c r="C71" s="56"/>
      <c r="D71" s="56"/>
      <c r="E71" s="56"/>
      <c r="F71" s="56"/>
      <c r="G71" s="56"/>
      <c r="H71" s="56"/>
      <c r="I71" s="63">
        <v>646653879.90999997</v>
      </c>
      <c r="J71" s="56"/>
      <c r="K71" s="63">
        <v>566493955.60000002</v>
      </c>
    </row>
    <row r="72" spans="2:11" x14ac:dyDescent="0.25">
      <c r="B72" s="62" t="s">
        <v>47</v>
      </c>
      <c r="C72" s="56"/>
      <c r="D72" s="56"/>
      <c r="E72" s="56"/>
      <c r="F72" s="56"/>
      <c r="G72" s="56"/>
      <c r="H72" s="56"/>
      <c r="I72" s="63">
        <v>273438775.97000003</v>
      </c>
      <c r="J72" s="56"/>
      <c r="K72" s="63">
        <v>90029918.519999996</v>
      </c>
    </row>
    <row r="73" spans="2:11" ht="15.75" thickBot="1" x14ac:dyDescent="0.3">
      <c r="B73" s="64" t="s">
        <v>48</v>
      </c>
      <c r="C73" s="57"/>
      <c r="D73" s="57"/>
      <c r="E73" s="57"/>
      <c r="F73" s="57"/>
      <c r="G73" s="57"/>
      <c r="H73" s="57"/>
      <c r="I73" s="65">
        <f>SUM(I68:I72)</f>
        <v>920292655.88</v>
      </c>
      <c r="J73" s="57"/>
      <c r="K73" s="65">
        <f>SUM(K68:K72)</f>
        <v>656798874.12</v>
      </c>
    </row>
    <row r="74" spans="2:11" ht="15.75" thickTop="1" x14ac:dyDescent="0.25">
      <c r="B74" s="64" t="s">
        <v>49</v>
      </c>
      <c r="C74" s="57"/>
      <c r="D74" s="57"/>
      <c r="E74" s="57"/>
      <c r="F74" s="57"/>
      <c r="G74" s="57"/>
      <c r="H74" s="57"/>
      <c r="I74" s="66"/>
      <c r="J74" s="57"/>
      <c r="K74" s="66"/>
    </row>
    <row r="75" spans="2:11" x14ac:dyDescent="0.25">
      <c r="B75" s="64"/>
      <c r="C75" s="57"/>
      <c r="D75" s="57"/>
      <c r="E75" s="57"/>
      <c r="F75" s="57"/>
      <c r="G75" s="57"/>
      <c r="H75" s="57"/>
      <c r="I75" s="66"/>
      <c r="J75" s="57"/>
      <c r="K75" s="66"/>
    </row>
    <row r="76" spans="2:11" x14ac:dyDescent="0.25">
      <c r="B76" s="67" t="s">
        <v>8</v>
      </c>
      <c r="C76" s="57"/>
      <c r="D76" s="57"/>
      <c r="E76" s="57"/>
      <c r="F76" s="57"/>
      <c r="G76" s="57"/>
      <c r="H76" s="57"/>
      <c r="I76" s="66"/>
      <c r="J76" s="57"/>
      <c r="K76" s="66"/>
    </row>
    <row r="77" spans="2:11" x14ac:dyDescent="0.25">
      <c r="B77" s="67" t="s">
        <v>50</v>
      </c>
      <c r="C77" s="57"/>
      <c r="D77" s="57"/>
      <c r="E77" s="57"/>
      <c r="F77" s="57"/>
      <c r="G77" s="57"/>
      <c r="H77" s="57"/>
      <c r="I77" s="66"/>
      <c r="J77" s="57"/>
      <c r="K77" s="66"/>
    </row>
    <row r="78" spans="2:11" ht="15.75" x14ac:dyDescent="0.25">
      <c r="B78" s="56"/>
      <c r="C78" s="56"/>
      <c r="D78" s="56"/>
      <c r="E78" s="56"/>
      <c r="F78" s="56"/>
      <c r="G78" s="56"/>
      <c r="H78" s="56"/>
      <c r="I78" s="60"/>
      <c r="J78" s="61"/>
      <c r="K78" s="60"/>
    </row>
    <row r="79" spans="2:11" x14ac:dyDescent="0.25">
      <c r="B79" s="62" t="s">
        <v>51</v>
      </c>
      <c r="C79" s="56"/>
      <c r="D79" s="56"/>
      <c r="E79" s="56"/>
      <c r="F79" s="56"/>
      <c r="G79" s="56"/>
      <c r="H79" s="56"/>
      <c r="I79" s="87" t="s">
        <v>261</v>
      </c>
      <c r="J79" s="56"/>
      <c r="K79" s="87" t="s">
        <v>260</v>
      </c>
    </row>
    <row r="80" spans="2:11" x14ac:dyDescent="0.25">
      <c r="B80" s="62" t="s">
        <v>52</v>
      </c>
      <c r="C80" s="56"/>
      <c r="D80" s="56"/>
      <c r="E80" s="56"/>
      <c r="F80" s="56"/>
      <c r="G80" s="56"/>
      <c r="H80" s="56"/>
      <c r="I80" s="63">
        <v>13500000</v>
      </c>
      <c r="J80" s="56"/>
      <c r="K80" s="63">
        <v>13500000</v>
      </c>
    </row>
    <row r="81" spans="2:11" x14ac:dyDescent="0.25">
      <c r="B81" s="62" t="s">
        <v>53</v>
      </c>
      <c r="C81" s="56"/>
      <c r="D81" s="56"/>
      <c r="E81" s="56"/>
      <c r="F81" s="56"/>
      <c r="G81" s="56"/>
      <c r="H81" s="56"/>
      <c r="I81" s="63">
        <v>28629170</v>
      </c>
      <c r="J81" s="56"/>
      <c r="K81" s="63">
        <v>28629170</v>
      </c>
    </row>
    <row r="82" spans="2:11" x14ac:dyDescent="0.25">
      <c r="B82" s="62" t="s">
        <v>54</v>
      </c>
      <c r="C82" s="56"/>
      <c r="D82" s="56"/>
      <c r="E82" s="56"/>
      <c r="F82" s="56"/>
      <c r="G82" s="56"/>
      <c r="H82" s="56"/>
      <c r="I82" s="63">
        <v>73768033.760000005</v>
      </c>
      <c r="J82" s="56"/>
      <c r="K82" s="63">
        <v>73768033.760000005</v>
      </c>
    </row>
    <row r="83" spans="2:11" x14ac:dyDescent="0.25">
      <c r="B83" s="62" t="s">
        <v>55</v>
      </c>
      <c r="C83" s="56"/>
      <c r="D83" s="56"/>
      <c r="E83" s="56"/>
      <c r="F83" s="56"/>
      <c r="G83" s="56"/>
      <c r="H83" s="56"/>
      <c r="I83" s="63">
        <v>50000000</v>
      </c>
      <c r="J83" s="56"/>
      <c r="K83" s="63">
        <v>50000000</v>
      </c>
    </row>
    <row r="84" spans="2:11" x14ac:dyDescent="0.25">
      <c r="B84" s="62" t="s">
        <v>56</v>
      </c>
      <c r="C84" s="56"/>
      <c r="D84" s="56"/>
      <c r="E84" s="56"/>
      <c r="F84" s="56"/>
      <c r="G84" s="56"/>
      <c r="H84" s="56"/>
      <c r="I84" s="63">
        <v>50000000</v>
      </c>
      <c r="J84" s="56"/>
      <c r="K84" s="63">
        <v>50000000</v>
      </c>
    </row>
    <row r="85" spans="2:11" x14ac:dyDescent="0.25">
      <c r="B85" s="62" t="s">
        <v>57</v>
      </c>
      <c r="C85" s="56"/>
      <c r="D85" s="56"/>
      <c r="E85" s="56"/>
      <c r="F85" s="56"/>
      <c r="G85" s="56"/>
      <c r="H85" s="56"/>
      <c r="I85" s="63">
        <v>100000000</v>
      </c>
      <c r="J85" s="56"/>
      <c r="K85" s="63">
        <v>100000000</v>
      </c>
    </row>
    <row r="86" spans="2:11" x14ac:dyDescent="0.25">
      <c r="B86" s="62" t="s">
        <v>58</v>
      </c>
      <c r="C86" s="56"/>
      <c r="D86" s="56"/>
      <c r="E86" s="56"/>
      <c r="F86" s="56"/>
      <c r="G86" s="56"/>
      <c r="H86" s="56"/>
      <c r="I86" s="63">
        <v>100000000</v>
      </c>
      <c r="J86" s="56"/>
      <c r="K86" s="63">
        <v>100000000</v>
      </c>
    </row>
    <row r="87" spans="2:11" x14ac:dyDescent="0.25">
      <c r="B87" s="62" t="s">
        <v>59</v>
      </c>
      <c r="C87" s="56"/>
      <c r="D87" s="56"/>
      <c r="E87" s="56"/>
      <c r="F87" s="56"/>
      <c r="G87" s="56"/>
      <c r="H87" s="56"/>
      <c r="I87" s="63">
        <v>100000000</v>
      </c>
      <c r="J87" s="56"/>
      <c r="K87" s="63">
        <v>100000000</v>
      </c>
    </row>
    <row r="88" spans="2:11" x14ac:dyDescent="0.25">
      <c r="B88" s="62" t="s">
        <v>60</v>
      </c>
      <c r="C88" s="56"/>
      <c r="D88" s="56"/>
      <c r="E88" s="56"/>
      <c r="F88" s="56"/>
      <c r="G88" s="56"/>
      <c r="H88" s="56"/>
      <c r="I88" s="63">
        <v>100000000</v>
      </c>
      <c r="J88" s="56"/>
      <c r="K88" s="63">
        <v>100000000</v>
      </c>
    </row>
    <row r="89" spans="2:11" x14ac:dyDescent="0.25">
      <c r="B89" s="62" t="s">
        <v>61</v>
      </c>
      <c r="C89" s="56"/>
      <c r="D89" s="56"/>
      <c r="E89" s="56"/>
      <c r="F89" s="56"/>
      <c r="G89" s="56"/>
      <c r="H89" s="56"/>
      <c r="I89" s="63">
        <v>13000000</v>
      </c>
      <c r="J89" s="56"/>
      <c r="K89" s="63">
        <v>13000000</v>
      </c>
    </row>
    <row r="90" spans="2:11" x14ac:dyDescent="0.25">
      <c r="B90" s="62" t="s">
        <v>62</v>
      </c>
      <c r="C90" s="56"/>
      <c r="D90" s="56"/>
      <c r="E90" s="56"/>
      <c r="F90" s="56"/>
      <c r="G90" s="56"/>
      <c r="H90" s="56"/>
      <c r="I90" s="63">
        <v>100000000</v>
      </c>
      <c r="J90" s="56"/>
      <c r="K90" s="63">
        <v>100000000</v>
      </c>
    </row>
    <row r="91" spans="2:11" x14ac:dyDescent="0.25">
      <c r="B91" s="62" t="s">
        <v>63</v>
      </c>
      <c r="C91" s="56"/>
      <c r="D91" s="56"/>
      <c r="E91" s="56"/>
      <c r="F91" s="56"/>
      <c r="G91" s="56"/>
      <c r="H91" s="56"/>
      <c r="I91" s="63"/>
      <c r="J91" s="56"/>
      <c r="K91" s="63">
        <v>1629972.49</v>
      </c>
    </row>
    <row r="92" spans="2:11" x14ac:dyDescent="0.25">
      <c r="B92" s="62" t="s">
        <v>64</v>
      </c>
      <c r="C92" s="56"/>
      <c r="D92" s="56"/>
      <c r="E92" s="56"/>
      <c r="F92" s="56"/>
      <c r="G92" s="56"/>
      <c r="H92" s="56"/>
      <c r="I92" s="63">
        <v>1522208.24</v>
      </c>
      <c r="J92" s="56"/>
      <c r="K92" s="63">
        <v>1522208.24</v>
      </c>
    </row>
    <row r="93" spans="2:11" x14ac:dyDescent="0.25">
      <c r="B93" s="62" t="s">
        <v>65</v>
      </c>
      <c r="C93" s="56"/>
      <c r="D93" s="56"/>
      <c r="E93" s="56"/>
      <c r="F93" s="56"/>
      <c r="G93" s="56"/>
      <c r="H93" s="56"/>
      <c r="I93" s="63">
        <v>500000000</v>
      </c>
      <c r="J93" s="56"/>
      <c r="K93" s="63">
        <v>500000000</v>
      </c>
    </row>
    <row r="94" spans="2:11" x14ac:dyDescent="0.25">
      <c r="B94" s="62" t="s">
        <v>194</v>
      </c>
      <c r="C94" s="56"/>
      <c r="D94" s="56"/>
      <c r="E94" s="56"/>
      <c r="F94" s="56"/>
      <c r="G94" s="56"/>
      <c r="H94" s="56"/>
      <c r="I94" s="63"/>
      <c r="J94" s="56"/>
      <c r="K94" s="63">
        <v>2648294.37</v>
      </c>
    </row>
    <row r="95" spans="2:11" x14ac:dyDescent="0.25">
      <c r="B95" s="62" t="s">
        <v>66</v>
      </c>
      <c r="C95" s="56"/>
      <c r="D95" s="56"/>
      <c r="E95" s="56"/>
      <c r="F95" s="56"/>
      <c r="G95" s="56"/>
      <c r="H95" s="56"/>
      <c r="I95" s="63">
        <v>2499543.94</v>
      </c>
      <c r="J95" s="56"/>
      <c r="K95" s="63"/>
    </row>
    <row r="96" spans="2:11" x14ac:dyDescent="0.25">
      <c r="B96" s="62" t="s">
        <v>67</v>
      </c>
      <c r="C96" s="56"/>
      <c r="D96" s="56"/>
      <c r="E96" s="56"/>
      <c r="F96" s="56"/>
      <c r="G96" s="56"/>
      <c r="H96" s="56"/>
      <c r="I96" s="63">
        <v>100000000</v>
      </c>
      <c r="J96" s="56"/>
      <c r="K96" s="63"/>
    </row>
    <row r="97" spans="2:11" ht="15.75" thickBot="1" x14ac:dyDescent="0.3">
      <c r="B97" s="64" t="s">
        <v>68</v>
      </c>
      <c r="C97" s="57"/>
      <c r="D97" s="57"/>
      <c r="E97" s="57"/>
      <c r="F97" s="57"/>
      <c r="G97" s="57"/>
      <c r="H97" s="57"/>
      <c r="I97" s="65">
        <f>SUM(I80:I96)</f>
        <v>1332918955.9400001</v>
      </c>
      <c r="J97" s="57"/>
      <c r="K97" s="65">
        <f>SUM(K80:K96)</f>
        <v>1234697678.8599999</v>
      </c>
    </row>
    <row r="98" spans="2:11" ht="15.75" thickTop="1" x14ac:dyDescent="0.25">
      <c r="B98" s="56" t="s">
        <v>49</v>
      </c>
      <c r="C98" s="56"/>
      <c r="D98" s="56"/>
      <c r="E98" s="56"/>
      <c r="F98" s="56"/>
      <c r="G98" s="56"/>
      <c r="H98" s="56"/>
      <c r="I98" s="66"/>
      <c r="J98" s="56"/>
      <c r="K98" s="66"/>
    </row>
    <row r="99" spans="2:11" x14ac:dyDescent="0.25">
      <c r="B99" s="57" t="s">
        <v>51</v>
      </c>
      <c r="C99" s="56"/>
      <c r="D99" s="56"/>
      <c r="E99" s="56"/>
      <c r="F99" s="56"/>
      <c r="G99" s="56"/>
      <c r="H99" s="56"/>
      <c r="I99" s="56"/>
      <c r="J99" s="56"/>
      <c r="K99" s="56"/>
    </row>
    <row r="100" spans="2:11" x14ac:dyDescent="0.25">
      <c r="B100" s="68" t="s">
        <v>9</v>
      </c>
      <c r="C100" s="56"/>
      <c r="D100" s="56"/>
      <c r="E100" s="56"/>
      <c r="F100" s="56"/>
      <c r="G100" s="56"/>
      <c r="H100" s="56"/>
      <c r="I100" s="56"/>
      <c r="J100" s="56"/>
      <c r="K100" s="56"/>
    </row>
    <row r="101" spans="2:11" x14ac:dyDescent="0.25">
      <c r="B101" s="57" t="s">
        <v>69</v>
      </c>
      <c r="C101" s="56"/>
      <c r="D101" s="56"/>
      <c r="E101" s="56"/>
      <c r="F101" s="56"/>
      <c r="G101" s="56"/>
      <c r="H101" s="56"/>
      <c r="I101" s="56"/>
      <c r="J101" s="56"/>
      <c r="K101" s="56"/>
    </row>
    <row r="102" spans="2:11" ht="15.75" x14ac:dyDescent="0.25">
      <c r="B102" s="56"/>
      <c r="C102" s="56"/>
      <c r="D102" s="56"/>
      <c r="E102" s="56"/>
      <c r="F102" s="56"/>
      <c r="G102" s="56"/>
      <c r="H102" s="56"/>
      <c r="I102" s="60"/>
      <c r="J102" s="61"/>
      <c r="K102" s="60"/>
    </row>
    <row r="103" spans="2:11" x14ac:dyDescent="0.25">
      <c r="B103" s="62" t="s">
        <v>51</v>
      </c>
      <c r="C103" s="56"/>
      <c r="D103" s="56"/>
      <c r="E103" s="56"/>
      <c r="F103" s="56"/>
      <c r="G103" s="56"/>
      <c r="H103" s="56"/>
      <c r="I103" s="87" t="s">
        <v>261</v>
      </c>
      <c r="J103" s="56"/>
      <c r="K103" s="87" t="s">
        <v>260</v>
      </c>
    </row>
    <row r="104" spans="2:11" x14ac:dyDescent="0.25">
      <c r="B104" s="62" t="s">
        <v>70</v>
      </c>
      <c r="C104" s="56"/>
      <c r="D104" s="56"/>
      <c r="E104" s="56"/>
      <c r="F104" s="56"/>
      <c r="G104" s="56"/>
      <c r="H104" s="56"/>
      <c r="I104" s="63">
        <v>562807492.39999998</v>
      </c>
      <c r="J104" s="56"/>
      <c r="K104" s="63">
        <v>530593927.17000002</v>
      </c>
    </row>
    <row r="105" spans="2:11" x14ac:dyDescent="0.25">
      <c r="B105" s="62" t="s">
        <v>71</v>
      </c>
      <c r="C105" s="56"/>
      <c r="D105" s="56"/>
      <c r="E105" s="56"/>
      <c r="F105" s="56"/>
      <c r="G105" s="56"/>
      <c r="H105" s="56"/>
      <c r="I105" s="63">
        <v>136409179</v>
      </c>
      <c r="J105" s="56"/>
      <c r="K105" s="63">
        <v>136409179</v>
      </c>
    </row>
    <row r="106" spans="2:11" x14ac:dyDescent="0.25">
      <c r="B106" s="62" t="s">
        <v>72</v>
      </c>
      <c r="C106" s="56"/>
      <c r="D106" s="56"/>
      <c r="E106" s="56"/>
      <c r="F106" s="56"/>
      <c r="G106" s="56"/>
      <c r="H106" s="56"/>
      <c r="I106" s="63">
        <v>153445832.19</v>
      </c>
      <c r="J106" s="56"/>
      <c r="K106" s="63">
        <v>147870222.72999999</v>
      </c>
    </row>
    <row r="107" spans="2:11" x14ac:dyDescent="0.25">
      <c r="B107" s="62" t="s">
        <v>73</v>
      </c>
      <c r="C107" s="56"/>
      <c r="D107" s="56"/>
      <c r="E107" s="56"/>
      <c r="F107" s="56"/>
      <c r="G107" s="56"/>
      <c r="H107" s="56"/>
      <c r="I107" s="63">
        <v>501947800.75</v>
      </c>
      <c r="J107" s="56"/>
      <c r="K107" s="63">
        <v>501947800.75</v>
      </c>
    </row>
    <row r="108" spans="2:11" x14ac:dyDescent="0.25">
      <c r="B108" s="62" t="s">
        <v>74</v>
      </c>
      <c r="C108" s="56"/>
      <c r="D108" s="56"/>
      <c r="E108" s="56"/>
      <c r="F108" s="56"/>
      <c r="G108" s="56"/>
      <c r="H108" s="56"/>
      <c r="I108" s="63">
        <v>5700</v>
      </c>
      <c r="J108" s="56"/>
      <c r="K108" s="63">
        <v>0</v>
      </c>
    </row>
    <row r="109" spans="2:11" x14ac:dyDescent="0.25">
      <c r="B109" s="62" t="s">
        <v>75</v>
      </c>
      <c r="C109" s="56"/>
      <c r="D109" s="56"/>
      <c r="E109" s="56"/>
      <c r="F109" s="56"/>
      <c r="G109" s="56"/>
      <c r="H109" s="56"/>
      <c r="I109" s="63">
        <v>19036966.789999999</v>
      </c>
      <c r="J109" s="56"/>
      <c r="K109" s="63">
        <v>18991966.789999999</v>
      </c>
    </row>
    <row r="110" spans="2:11" x14ac:dyDescent="0.25">
      <c r="B110" s="62" t="s">
        <v>76</v>
      </c>
      <c r="C110" s="56"/>
      <c r="D110" s="56"/>
      <c r="E110" s="56"/>
      <c r="F110" s="56"/>
      <c r="G110" s="56"/>
      <c r="H110" s="56"/>
      <c r="I110" s="63">
        <v>-168293866.56</v>
      </c>
      <c r="J110" s="56"/>
      <c r="K110" s="63">
        <v>-168293866.56</v>
      </c>
    </row>
    <row r="111" spans="2:11" x14ac:dyDescent="0.25">
      <c r="B111" s="62" t="s">
        <v>77</v>
      </c>
      <c r="C111" s="56"/>
      <c r="D111" s="56"/>
      <c r="E111" s="56"/>
      <c r="F111" s="56"/>
      <c r="G111" s="56"/>
      <c r="H111" s="56"/>
      <c r="I111" s="63">
        <v>88903.18</v>
      </c>
      <c r="J111" s="56"/>
      <c r="K111" s="63">
        <v>88903.18</v>
      </c>
    </row>
    <row r="112" spans="2:11" x14ac:dyDescent="0.25">
      <c r="B112" s="62" t="s">
        <v>78</v>
      </c>
      <c r="C112" s="56"/>
      <c r="D112" s="56"/>
      <c r="E112" s="56"/>
      <c r="F112" s="56"/>
      <c r="G112" s="56"/>
      <c r="H112" s="56"/>
      <c r="I112" s="63">
        <v>1148289.76</v>
      </c>
      <c r="J112" s="56"/>
      <c r="K112" s="63">
        <v>1148289.76</v>
      </c>
    </row>
    <row r="113" spans="2:11" x14ac:dyDescent="0.25">
      <c r="B113" s="62" t="s">
        <v>79</v>
      </c>
      <c r="C113" s="56"/>
      <c r="D113" s="56"/>
      <c r="E113" s="56"/>
      <c r="F113" s="56"/>
      <c r="G113" s="56"/>
      <c r="H113" s="56"/>
      <c r="I113" s="63">
        <v>94500</v>
      </c>
      <c r="J113" s="56"/>
      <c r="K113" s="63">
        <v>70875</v>
      </c>
    </row>
    <row r="114" spans="2:11" x14ac:dyDescent="0.25">
      <c r="B114" s="62" t="s">
        <v>80</v>
      </c>
      <c r="C114" s="56"/>
      <c r="D114" s="56"/>
      <c r="E114" s="56"/>
      <c r="F114" s="56"/>
      <c r="G114" s="56"/>
      <c r="H114" s="56"/>
      <c r="I114" s="63">
        <v>7571.99</v>
      </c>
      <c r="J114" s="56"/>
      <c r="K114" s="63"/>
    </row>
    <row r="115" spans="2:11" ht="15.75" thickBot="1" x14ac:dyDescent="0.3">
      <c r="B115" s="64" t="s">
        <v>81</v>
      </c>
      <c r="C115" s="57"/>
      <c r="D115" s="57"/>
      <c r="E115" s="57"/>
      <c r="F115" s="57"/>
      <c r="G115" s="57"/>
      <c r="H115" s="57"/>
      <c r="I115" s="65">
        <f>SUM(I104:I114)</f>
        <v>1206698369.5</v>
      </c>
      <c r="J115" s="57"/>
      <c r="K115" s="65">
        <f>SUM(K104:K114)</f>
        <v>1168827297.8200002</v>
      </c>
    </row>
    <row r="116" spans="2:11" ht="15.75" thickTop="1" x14ac:dyDescent="0.25">
      <c r="B116" s="56" t="s">
        <v>49</v>
      </c>
      <c r="C116" s="56"/>
      <c r="D116" s="56"/>
      <c r="E116" s="56"/>
      <c r="F116" s="56"/>
      <c r="G116" s="56"/>
      <c r="H116" s="56"/>
      <c r="I116" s="56"/>
      <c r="J116" s="56"/>
      <c r="K116" s="56"/>
    </row>
    <row r="117" spans="2:11" x14ac:dyDescent="0.25">
      <c r="B117" s="57" t="s">
        <v>51</v>
      </c>
      <c r="C117" s="56"/>
      <c r="D117" s="56"/>
      <c r="E117" s="56"/>
      <c r="F117" s="56"/>
      <c r="G117" s="56"/>
      <c r="H117" s="56"/>
      <c r="I117" s="56"/>
      <c r="J117" s="56"/>
      <c r="K117" s="56"/>
    </row>
    <row r="118" spans="2:11" x14ac:dyDescent="0.25">
      <c r="B118" s="69" t="s">
        <v>10</v>
      </c>
      <c r="C118" s="56"/>
      <c r="D118" s="56"/>
      <c r="E118" s="56"/>
      <c r="F118" s="56"/>
      <c r="G118" s="56"/>
      <c r="H118" s="56"/>
      <c r="I118" s="56"/>
      <c r="J118" s="56"/>
      <c r="K118" s="56"/>
    </row>
    <row r="119" spans="2:11" x14ac:dyDescent="0.25">
      <c r="B119" s="57" t="s">
        <v>82</v>
      </c>
      <c r="C119" s="56"/>
      <c r="D119" s="56"/>
      <c r="E119" s="56"/>
      <c r="F119" s="56"/>
      <c r="G119" s="56"/>
      <c r="H119" s="56"/>
      <c r="I119" s="56"/>
      <c r="J119" s="56"/>
      <c r="K119" s="56"/>
    </row>
    <row r="120" spans="2:11" ht="15.75" x14ac:dyDescent="0.25">
      <c r="B120" s="56"/>
      <c r="C120" s="56"/>
      <c r="D120" s="56"/>
      <c r="E120" s="56"/>
      <c r="F120" s="56"/>
      <c r="G120" s="56"/>
      <c r="H120" s="56"/>
      <c r="I120" s="60"/>
      <c r="J120" s="61"/>
      <c r="K120" s="60"/>
    </row>
    <row r="121" spans="2:11" x14ac:dyDescent="0.25">
      <c r="B121" s="62" t="s">
        <v>51</v>
      </c>
      <c r="C121" s="56"/>
      <c r="D121" s="56"/>
      <c r="E121" s="56"/>
      <c r="F121" s="56"/>
      <c r="G121" s="56"/>
      <c r="H121" s="56"/>
      <c r="I121" s="87" t="s">
        <v>261</v>
      </c>
      <c r="J121" s="56"/>
      <c r="K121" s="87" t="s">
        <v>260</v>
      </c>
    </row>
    <row r="122" spans="2:11" ht="15.75" thickBot="1" x14ac:dyDescent="0.3">
      <c r="B122" s="64" t="s">
        <v>83</v>
      </c>
      <c r="C122" s="56"/>
      <c r="D122" s="56"/>
      <c r="E122" s="56"/>
      <c r="F122" s="56"/>
      <c r="G122" s="56"/>
      <c r="H122" s="56"/>
      <c r="I122" s="65">
        <v>7409572.3700000001</v>
      </c>
      <c r="J122" s="56"/>
      <c r="K122" s="65">
        <v>5430765.9900000002</v>
      </c>
    </row>
    <row r="123" spans="2:11" ht="15.75" thickTop="1" x14ac:dyDescent="0.25">
      <c r="B123" s="56" t="s">
        <v>49</v>
      </c>
      <c r="C123" s="56"/>
      <c r="D123" s="56"/>
      <c r="E123" s="56"/>
      <c r="F123" s="56"/>
      <c r="G123" s="56"/>
      <c r="H123" s="56"/>
      <c r="I123" s="56"/>
      <c r="J123" s="56"/>
      <c r="K123" s="56"/>
    </row>
    <row r="124" spans="2:11" x14ac:dyDescent="0.25">
      <c r="B124" s="57" t="s">
        <v>51</v>
      </c>
      <c r="C124" s="56"/>
      <c r="D124" s="56"/>
      <c r="E124" s="56"/>
      <c r="F124" s="56"/>
      <c r="G124" s="56"/>
      <c r="H124" s="56"/>
      <c r="I124" s="56"/>
      <c r="J124" s="56"/>
      <c r="K124" s="56"/>
    </row>
    <row r="125" spans="2:11" x14ac:dyDescent="0.25">
      <c r="B125" s="68" t="s">
        <v>11</v>
      </c>
      <c r="C125" s="56"/>
      <c r="D125" s="56"/>
      <c r="E125" s="56"/>
      <c r="F125" s="56"/>
      <c r="G125" s="56"/>
      <c r="H125" s="56"/>
      <c r="I125" s="56"/>
      <c r="J125" s="56"/>
      <c r="K125" s="56"/>
    </row>
    <row r="126" spans="2:11" x14ac:dyDescent="0.25">
      <c r="B126" s="68" t="s">
        <v>84</v>
      </c>
      <c r="C126" s="56"/>
      <c r="D126" s="56"/>
      <c r="E126" s="56"/>
      <c r="F126" s="56"/>
      <c r="G126" s="56"/>
      <c r="H126" s="56"/>
      <c r="I126" s="56"/>
      <c r="J126" s="56"/>
      <c r="K126" s="56"/>
    </row>
    <row r="127" spans="2:11" ht="15.75" x14ac:dyDescent="0.25">
      <c r="B127" s="57"/>
      <c r="C127" s="56"/>
      <c r="D127" s="56"/>
      <c r="E127" s="56"/>
      <c r="F127" s="56"/>
      <c r="G127" s="56"/>
      <c r="H127" s="56"/>
      <c r="I127" s="60"/>
      <c r="J127" s="61"/>
      <c r="K127" s="60"/>
    </row>
    <row r="128" spans="2:11" x14ac:dyDescent="0.25">
      <c r="B128" s="62"/>
      <c r="C128" s="56"/>
      <c r="D128" s="56"/>
      <c r="E128" s="56"/>
      <c r="F128" s="56"/>
      <c r="G128" s="56"/>
      <c r="H128" s="56"/>
      <c r="I128" s="87" t="s">
        <v>261</v>
      </c>
      <c r="J128" s="56"/>
      <c r="K128" s="87" t="s">
        <v>260</v>
      </c>
    </row>
    <row r="129" spans="2:11" x14ac:dyDescent="0.25">
      <c r="B129" s="62" t="s">
        <v>85</v>
      </c>
      <c r="C129" s="56"/>
      <c r="D129" s="56"/>
      <c r="E129" s="56"/>
      <c r="F129" s="56"/>
      <c r="G129" s="56"/>
      <c r="H129" s="56"/>
      <c r="I129" s="63">
        <v>2414786</v>
      </c>
      <c r="J129" s="56"/>
      <c r="K129" s="63">
        <v>2414786</v>
      </c>
    </row>
    <row r="130" spans="2:11" x14ac:dyDescent="0.25">
      <c r="B130" s="62" t="s">
        <v>86</v>
      </c>
      <c r="C130" s="56"/>
      <c r="D130" s="56"/>
      <c r="E130" s="56"/>
      <c r="F130" s="56"/>
      <c r="G130" s="56"/>
      <c r="H130" s="56"/>
      <c r="I130" s="63">
        <v>953440</v>
      </c>
      <c r="J130" s="56"/>
      <c r="K130" s="63">
        <v>953440</v>
      </c>
    </row>
    <row r="131" spans="2:11" x14ac:dyDescent="0.25">
      <c r="B131" s="62" t="s">
        <v>87</v>
      </c>
      <c r="C131" s="56"/>
      <c r="D131" s="56"/>
      <c r="E131" s="56"/>
      <c r="F131" s="56"/>
      <c r="G131" s="56"/>
      <c r="H131" s="56"/>
      <c r="I131" s="63">
        <v>1081932.5</v>
      </c>
      <c r="J131" s="56"/>
      <c r="K131" s="63">
        <v>1081932.5</v>
      </c>
    </row>
    <row r="132" spans="2:11" x14ac:dyDescent="0.25">
      <c r="B132" s="62" t="s">
        <v>88</v>
      </c>
      <c r="C132" s="56"/>
      <c r="D132" s="56"/>
      <c r="E132" s="56"/>
      <c r="F132" s="56"/>
      <c r="G132" s="56"/>
      <c r="H132" s="56"/>
      <c r="I132" s="63">
        <v>805691.15</v>
      </c>
      <c r="J132" s="56"/>
      <c r="K132" s="63">
        <v>471885.02</v>
      </c>
    </row>
    <row r="133" spans="2:11" x14ac:dyDescent="0.25">
      <c r="B133" s="62" t="s">
        <v>89</v>
      </c>
      <c r="C133" s="56"/>
      <c r="D133" s="56"/>
      <c r="E133" s="56"/>
      <c r="F133" s="56"/>
      <c r="G133" s="56"/>
      <c r="H133" s="56"/>
      <c r="I133" s="63">
        <v>2080364.3</v>
      </c>
      <c r="J133" s="56"/>
      <c r="K133" s="63">
        <v>2080364.3</v>
      </c>
    </row>
    <row r="134" spans="2:11" x14ac:dyDescent="0.25">
      <c r="B134" s="62" t="s">
        <v>90</v>
      </c>
      <c r="C134" s="56"/>
      <c r="D134" s="56"/>
      <c r="E134" s="56"/>
      <c r="F134" s="56"/>
      <c r="G134" s="56"/>
      <c r="H134" s="56"/>
      <c r="I134" s="63">
        <v>459571.39</v>
      </c>
      <c r="J134" s="56"/>
      <c r="K134" s="63">
        <v>300613.08</v>
      </c>
    </row>
    <row r="135" spans="2:11" x14ac:dyDescent="0.25">
      <c r="B135" s="62" t="s">
        <v>91</v>
      </c>
      <c r="C135" s="56"/>
      <c r="D135" s="56"/>
      <c r="E135" s="56"/>
      <c r="F135" s="56"/>
      <c r="G135" s="56"/>
      <c r="H135" s="56"/>
      <c r="I135" s="63">
        <v>61742106.409999996</v>
      </c>
      <c r="J135" s="56"/>
      <c r="K135" s="63">
        <v>54224542.880000003</v>
      </c>
    </row>
    <row r="136" spans="2:11" x14ac:dyDescent="0.25">
      <c r="B136" s="62" t="s">
        <v>92</v>
      </c>
      <c r="C136" s="56"/>
      <c r="D136" s="56"/>
      <c r="E136" s="56"/>
      <c r="F136" s="56"/>
      <c r="G136" s="56"/>
      <c r="H136" s="56"/>
      <c r="I136" s="63">
        <v>344542.07</v>
      </c>
      <c r="J136" s="56"/>
      <c r="K136" s="63">
        <v>344542.07</v>
      </c>
    </row>
    <row r="137" spans="2:11" x14ac:dyDescent="0.25">
      <c r="B137" s="62" t="s">
        <v>93</v>
      </c>
      <c r="C137" s="56"/>
      <c r="D137" s="56"/>
      <c r="E137" s="56"/>
      <c r="F137" s="56"/>
      <c r="G137" s="56"/>
      <c r="H137" s="56"/>
      <c r="I137" s="63">
        <v>8983542.7200000007</v>
      </c>
      <c r="J137" s="56"/>
      <c r="K137" s="63">
        <v>8983542.7200000007</v>
      </c>
    </row>
    <row r="138" spans="2:11" x14ac:dyDescent="0.25">
      <c r="B138" s="62" t="s">
        <v>94</v>
      </c>
      <c r="C138" s="56"/>
      <c r="D138" s="56"/>
      <c r="E138" s="56"/>
      <c r="F138" s="56"/>
      <c r="G138" s="56"/>
      <c r="H138" s="56"/>
      <c r="I138" s="63">
        <v>2755300</v>
      </c>
      <c r="J138" s="56"/>
      <c r="K138" s="63">
        <v>2755300</v>
      </c>
    </row>
    <row r="139" spans="2:11" x14ac:dyDescent="0.25">
      <c r="B139" s="62" t="s">
        <v>95</v>
      </c>
      <c r="C139" s="56"/>
      <c r="D139" s="56"/>
      <c r="E139" s="56"/>
      <c r="F139" s="56"/>
      <c r="G139" s="56"/>
      <c r="H139" s="56"/>
      <c r="I139" s="63">
        <v>400000</v>
      </c>
      <c r="J139" s="56"/>
      <c r="K139" s="63">
        <v>400000</v>
      </c>
    </row>
    <row r="140" spans="2:11" x14ac:dyDescent="0.25">
      <c r="B140" s="62" t="s">
        <v>96</v>
      </c>
      <c r="C140" s="56"/>
      <c r="D140" s="56"/>
      <c r="E140" s="56"/>
      <c r="F140" s="56"/>
      <c r="G140" s="56"/>
      <c r="H140" s="56"/>
      <c r="I140" s="63">
        <v>1557600</v>
      </c>
      <c r="J140" s="56"/>
      <c r="K140" s="63">
        <v>1038400</v>
      </c>
    </row>
    <row r="141" spans="2:11" x14ac:dyDescent="0.25">
      <c r="B141" s="62" t="s">
        <v>97</v>
      </c>
      <c r="C141" s="56"/>
      <c r="D141" s="56"/>
      <c r="E141" s="56"/>
      <c r="F141" s="56"/>
      <c r="G141" s="56"/>
      <c r="H141" s="56"/>
      <c r="I141" s="63">
        <v>1555654.46</v>
      </c>
      <c r="J141" s="56"/>
      <c r="K141" s="63">
        <v>0</v>
      </c>
    </row>
    <row r="142" spans="2:11" x14ac:dyDescent="0.25">
      <c r="B142" s="62" t="s">
        <v>98</v>
      </c>
      <c r="C142" s="56"/>
      <c r="D142" s="56"/>
      <c r="E142" s="56"/>
      <c r="F142" s="56"/>
      <c r="G142" s="56"/>
      <c r="H142" s="56"/>
      <c r="I142" s="63">
        <v>1476526.01</v>
      </c>
      <c r="J142" s="56"/>
      <c r="K142" s="63">
        <v>1476526.01</v>
      </c>
    </row>
    <row r="143" spans="2:11" x14ac:dyDescent="0.25">
      <c r="B143" s="62" t="s">
        <v>99</v>
      </c>
      <c r="C143" s="56"/>
      <c r="D143" s="56"/>
      <c r="E143" s="56"/>
      <c r="F143" s="56"/>
      <c r="G143" s="56"/>
      <c r="H143" s="56"/>
      <c r="I143" s="63">
        <v>7390236.75</v>
      </c>
      <c r="J143" s="56"/>
      <c r="K143" s="63">
        <v>3690113.7</v>
      </c>
    </row>
    <row r="144" spans="2:11" x14ac:dyDescent="0.25">
      <c r="B144" s="62" t="s">
        <v>100</v>
      </c>
      <c r="C144" s="56"/>
      <c r="D144" s="56"/>
      <c r="E144" s="56"/>
      <c r="F144" s="56"/>
      <c r="G144" s="56"/>
      <c r="H144" s="56"/>
      <c r="I144" s="63">
        <v>112783.07</v>
      </c>
      <c r="J144" s="56"/>
      <c r="K144" s="63">
        <v>561428.31000000006</v>
      </c>
    </row>
    <row r="145" spans="2:11" x14ac:dyDescent="0.25">
      <c r="B145" s="62" t="s">
        <v>101</v>
      </c>
      <c r="C145" s="56"/>
      <c r="D145" s="56"/>
      <c r="E145" s="56"/>
      <c r="F145" s="56"/>
      <c r="G145" s="56"/>
      <c r="H145" s="56"/>
      <c r="I145" s="63">
        <v>162886.35</v>
      </c>
      <c r="J145" s="56"/>
      <c r="K145" s="63">
        <v>414622.57</v>
      </c>
    </row>
    <row r="146" spans="2:11" x14ac:dyDescent="0.25">
      <c r="B146" s="62" t="s">
        <v>102</v>
      </c>
      <c r="C146" s="56"/>
      <c r="D146" s="56"/>
      <c r="E146" s="56"/>
      <c r="F146" s="56"/>
      <c r="G146" s="56"/>
      <c r="H146" s="56"/>
      <c r="I146" s="63">
        <v>0</v>
      </c>
      <c r="J146" s="56"/>
      <c r="K146" s="63">
        <v>284200</v>
      </c>
    </row>
    <row r="147" spans="2:11" x14ac:dyDescent="0.25">
      <c r="B147" s="62" t="s">
        <v>103</v>
      </c>
      <c r="C147" s="56"/>
      <c r="D147" s="56"/>
      <c r="E147" s="56"/>
      <c r="F147" s="56"/>
      <c r="G147" s="56"/>
      <c r="H147" s="56"/>
      <c r="I147" s="63">
        <v>0</v>
      </c>
      <c r="J147" s="56"/>
      <c r="K147" s="63">
        <v>246149.16</v>
      </c>
    </row>
    <row r="148" spans="2:11" x14ac:dyDescent="0.25">
      <c r="B148" s="62" t="s">
        <v>104</v>
      </c>
      <c r="C148" s="56"/>
      <c r="D148" s="56"/>
      <c r="E148" s="56"/>
      <c r="F148" s="56"/>
      <c r="G148" s="56"/>
      <c r="H148" s="56"/>
      <c r="I148" s="63">
        <v>0</v>
      </c>
      <c r="J148" s="56"/>
      <c r="K148" s="63">
        <v>312027.2</v>
      </c>
    </row>
    <row r="149" spans="2:11" x14ac:dyDescent="0.25">
      <c r="B149" s="62" t="s">
        <v>105</v>
      </c>
      <c r="C149" s="56"/>
      <c r="D149" s="56"/>
      <c r="E149" s="56"/>
      <c r="F149" s="56"/>
      <c r="G149" s="56"/>
      <c r="H149" s="56"/>
      <c r="I149" s="63">
        <v>0</v>
      </c>
      <c r="J149" s="56"/>
      <c r="K149" s="63">
        <v>279697.38</v>
      </c>
    </row>
    <row r="150" spans="2:11" x14ac:dyDescent="0.25">
      <c r="B150" s="62" t="s">
        <v>106</v>
      </c>
      <c r="C150" s="56"/>
      <c r="D150" s="56"/>
      <c r="E150" s="56"/>
      <c r="F150" s="56"/>
      <c r="G150" s="56"/>
      <c r="H150" s="56"/>
      <c r="I150" s="63">
        <v>1805400</v>
      </c>
      <c r="J150" s="56"/>
      <c r="K150" s="63">
        <v>0</v>
      </c>
    </row>
    <row r="151" spans="2:11" x14ac:dyDescent="0.25">
      <c r="B151" s="62" t="s">
        <v>107</v>
      </c>
      <c r="C151" s="56"/>
      <c r="D151" s="56"/>
      <c r="E151" s="56"/>
      <c r="F151" s="56"/>
      <c r="G151" s="56"/>
      <c r="H151" s="56"/>
      <c r="I151" s="63">
        <v>354840</v>
      </c>
      <c r="J151" s="56"/>
      <c r="K151" s="63">
        <v>0</v>
      </c>
    </row>
    <row r="152" spans="2:11" x14ac:dyDescent="0.25">
      <c r="B152" s="62" t="s">
        <v>108</v>
      </c>
      <c r="C152" s="56"/>
      <c r="D152" s="56"/>
      <c r="E152" s="56"/>
      <c r="F152" s="56"/>
      <c r="G152" s="56"/>
      <c r="H152" s="56"/>
      <c r="I152" s="63">
        <v>220000</v>
      </c>
      <c r="J152" s="56"/>
      <c r="K152" s="63">
        <v>0</v>
      </c>
    </row>
    <row r="153" spans="2:11" x14ac:dyDescent="0.25">
      <c r="B153" s="62" t="s">
        <v>109</v>
      </c>
      <c r="C153" s="56"/>
      <c r="D153" s="56"/>
      <c r="E153" s="56"/>
      <c r="F153" s="56"/>
      <c r="G153" s="56"/>
      <c r="H153" s="56"/>
      <c r="I153" s="63">
        <v>32504.639999999999</v>
      </c>
      <c r="J153" s="56"/>
      <c r="K153" s="63">
        <v>0</v>
      </c>
    </row>
    <row r="154" spans="2:11" x14ac:dyDescent="0.25">
      <c r="B154" s="62" t="s">
        <v>110</v>
      </c>
      <c r="C154" s="56"/>
      <c r="D154" s="56"/>
      <c r="E154" s="56"/>
      <c r="F154" s="56"/>
      <c r="G154" s="56"/>
      <c r="H154" s="56"/>
      <c r="I154" s="63">
        <v>13399.99</v>
      </c>
      <c r="J154" s="56"/>
      <c r="K154" s="63">
        <v>0</v>
      </c>
    </row>
    <row r="155" spans="2:11" x14ac:dyDescent="0.25">
      <c r="B155" s="62" t="s">
        <v>111</v>
      </c>
      <c r="C155" s="56"/>
      <c r="D155" s="56"/>
      <c r="E155" s="56"/>
      <c r="F155" s="56"/>
      <c r="G155" s="56"/>
      <c r="H155" s="56"/>
      <c r="I155" s="63">
        <v>0</v>
      </c>
      <c r="J155" s="56"/>
      <c r="K155" s="63">
        <v>158589.85999999999</v>
      </c>
    </row>
    <row r="156" spans="2:11" x14ac:dyDescent="0.25">
      <c r="B156" s="62" t="s">
        <v>112</v>
      </c>
      <c r="C156" s="56"/>
      <c r="D156" s="56"/>
      <c r="E156" s="56"/>
      <c r="F156" s="56"/>
      <c r="G156" s="56"/>
      <c r="H156" s="56"/>
      <c r="I156" s="63">
        <v>6872917.0599999996</v>
      </c>
      <c r="J156" s="56"/>
      <c r="K156" s="70"/>
    </row>
    <row r="157" spans="2:11" ht="15.75" thickBot="1" x14ac:dyDescent="0.3">
      <c r="B157" s="64" t="s">
        <v>113</v>
      </c>
      <c r="C157" s="57"/>
      <c r="D157" s="57"/>
      <c r="E157" s="57"/>
      <c r="F157" s="57"/>
      <c r="G157" s="57"/>
      <c r="H157" s="57"/>
      <c r="I157" s="65">
        <f>SUM(I129:I156)</f>
        <v>103576024.86999997</v>
      </c>
      <c r="J157" s="57"/>
      <c r="K157" s="65">
        <f>SUM(K129:K156)</f>
        <v>82472702.760000005</v>
      </c>
    </row>
    <row r="158" spans="2:11" ht="15.75" thickTop="1" x14ac:dyDescent="0.25">
      <c r="B158" s="56" t="s">
        <v>49</v>
      </c>
      <c r="C158" s="56"/>
      <c r="D158" s="56"/>
      <c r="E158" s="56"/>
      <c r="F158" s="56"/>
      <c r="G158" s="56"/>
      <c r="H158" s="56"/>
      <c r="I158" s="56"/>
      <c r="J158" s="56"/>
      <c r="K158" s="56"/>
    </row>
    <row r="159" spans="2:11" x14ac:dyDescent="0.25">
      <c r="B159" s="57" t="s">
        <v>51</v>
      </c>
      <c r="C159" s="56"/>
      <c r="D159" s="56"/>
      <c r="E159" s="56"/>
      <c r="F159" s="56"/>
      <c r="G159" s="56"/>
      <c r="H159" s="56"/>
      <c r="I159" s="56"/>
      <c r="J159" s="56"/>
      <c r="K159" s="56"/>
    </row>
    <row r="160" spans="2:11" x14ac:dyDescent="0.25">
      <c r="B160" s="68" t="s">
        <v>14</v>
      </c>
      <c r="C160" s="56"/>
      <c r="D160" s="56"/>
      <c r="E160" s="56"/>
      <c r="F160" s="56"/>
      <c r="G160" s="56"/>
      <c r="H160" s="56"/>
      <c r="I160" s="56"/>
      <c r="J160" s="56"/>
      <c r="K160" s="56"/>
    </row>
    <row r="161" spans="2:11" x14ac:dyDescent="0.25">
      <c r="B161" s="57" t="s">
        <v>114</v>
      </c>
      <c r="C161" s="56"/>
      <c r="D161" s="56"/>
      <c r="E161" s="56"/>
      <c r="F161" s="56"/>
      <c r="G161" s="56"/>
      <c r="H161" s="56"/>
      <c r="I161" s="56"/>
      <c r="J161" s="56"/>
      <c r="K161" s="56"/>
    </row>
    <row r="162" spans="2:11" ht="15.75" x14ac:dyDescent="0.25">
      <c r="B162" s="56"/>
      <c r="C162" s="56"/>
      <c r="D162" s="56"/>
      <c r="E162" s="56"/>
      <c r="F162" s="56"/>
      <c r="G162" s="56"/>
      <c r="H162" s="56"/>
      <c r="I162" s="60"/>
      <c r="J162" s="61"/>
      <c r="K162" s="60"/>
    </row>
    <row r="163" spans="2:11" x14ac:dyDescent="0.25">
      <c r="B163" s="62" t="s">
        <v>51</v>
      </c>
      <c r="C163" s="56"/>
      <c r="D163" s="56"/>
      <c r="E163" s="56"/>
      <c r="F163" s="56"/>
      <c r="G163" s="56"/>
      <c r="H163" s="56"/>
      <c r="I163" s="87" t="s">
        <v>261</v>
      </c>
      <c r="J163" s="56"/>
      <c r="K163" s="87" t="s">
        <v>260</v>
      </c>
    </row>
    <row r="164" spans="2:11" x14ac:dyDescent="0.25">
      <c r="B164" s="62" t="s">
        <v>115</v>
      </c>
      <c r="C164" s="56"/>
      <c r="D164" s="56"/>
      <c r="E164" s="56"/>
      <c r="F164" s="56"/>
      <c r="G164" s="56"/>
      <c r="H164" s="56"/>
      <c r="I164" s="63">
        <v>116030900</v>
      </c>
      <c r="J164" s="56"/>
      <c r="K164" s="63">
        <v>114738590</v>
      </c>
    </row>
    <row r="165" spans="2:11" x14ac:dyDescent="0.25">
      <c r="B165" s="62" t="s">
        <v>116</v>
      </c>
      <c r="C165" s="56"/>
      <c r="D165" s="56"/>
      <c r="E165" s="56"/>
      <c r="F165" s="56"/>
      <c r="G165" s="56"/>
      <c r="H165" s="56"/>
      <c r="I165" s="63">
        <v>62850190.43</v>
      </c>
      <c r="J165" s="56"/>
      <c r="K165" s="63">
        <v>60605943.829999998</v>
      </c>
    </row>
    <row r="166" spans="2:11" x14ac:dyDescent="0.25">
      <c r="B166" s="62" t="s">
        <v>117</v>
      </c>
      <c r="C166" s="56"/>
      <c r="D166" s="56"/>
      <c r="E166" s="56"/>
      <c r="F166" s="56"/>
      <c r="G166" s="56"/>
      <c r="H166" s="56"/>
      <c r="I166" s="63">
        <v>113197918.64</v>
      </c>
      <c r="J166" s="56"/>
      <c r="K166" s="63">
        <v>94711558.269999996</v>
      </c>
    </row>
    <row r="167" spans="2:11" x14ac:dyDescent="0.25">
      <c r="B167" s="62" t="s">
        <v>118</v>
      </c>
      <c r="C167" s="56"/>
      <c r="D167" s="56"/>
      <c r="E167" s="56"/>
      <c r="F167" s="56"/>
      <c r="G167" s="56"/>
      <c r="H167" s="56"/>
      <c r="I167" s="63">
        <v>2341164.31</v>
      </c>
      <c r="J167" s="56"/>
      <c r="K167" s="63">
        <v>1976253.53</v>
      </c>
    </row>
    <row r="168" spans="2:11" x14ac:dyDescent="0.25">
      <c r="B168" s="62" t="s">
        <v>119</v>
      </c>
      <c r="C168" s="56"/>
      <c r="D168" s="56"/>
      <c r="E168" s="56"/>
      <c r="F168" s="56"/>
      <c r="G168" s="56"/>
      <c r="H168" s="56"/>
      <c r="I168" s="63">
        <v>57119420.670000002</v>
      </c>
      <c r="J168" s="56"/>
      <c r="K168" s="63">
        <v>57119420.670000002</v>
      </c>
    </row>
    <row r="169" spans="2:11" x14ac:dyDescent="0.25">
      <c r="B169" s="62" t="s">
        <v>120</v>
      </c>
      <c r="C169" s="56"/>
      <c r="D169" s="56"/>
      <c r="E169" s="56"/>
      <c r="F169" s="56"/>
      <c r="G169" s="56"/>
      <c r="H169" s="56"/>
      <c r="I169" s="63">
        <v>82120376.5</v>
      </c>
      <c r="J169" s="56"/>
      <c r="K169" s="63">
        <v>82120376.5</v>
      </c>
    </row>
    <row r="170" spans="2:11" x14ac:dyDescent="0.25">
      <c r="B170" s="62" t="s">
        <v>121</v>
      </c>
      <c r="C170" s="56"/>
      <c r="D170" s="56"/>
      <c r="E170" s="56"/>
      <c r="F170" s="56"/>
      <c r="G170" s="56"/>
      <c r="H170" s="56"/>
      <c r="I170" s="63">
        <v>165990599.75999999</v>
      </c>
      <c r="J170" s="56"/>
      <c r="K170" s="63">
        <v>165990599.75999999</v>
      </c>
    </row>
    <row r="171" spans="2:11" x14ac:dyDescent="0.25">
      <c r="B171" s="62" t="s">
        <v>122</v>
      </c>
      <c r="C171" s="56"/>
      <c r="D171" s="56"/>
      <c r="E171" s="56"/>
      <c r="F171" s="56"/>
      <c r="G171" s="56"/>
      <c r="H171" s="56"/>
      <c r="I171" s="63">
        <v>7326596.2800000003</v>
      </c>
      <c r="J171" s="56"/>
      <c r="K171" s="63">
        <v>7326596.2800000003</v>
      </c>
    </row>
    <row r="172" spans="2:11" x14ac:dyDescent="0.25">
      <c r="B172" s="62" t="s">
        <v>123</v>
      </c>
      <c r="C172" s="56"/>
      <c r="D172" s="56"/>
      <c r="E172" s="56"/>
      <c r="F172" s="56"/>
      <c r="G172" s="56"/>
      <c r="H172" s="56"/>
      <c r="I172" s="63">
        <v>3432459.84</v>
      </c>
      <c r="J172" s="56"/>
      <c r="K172" s="63">
        <v>3432459.84</v>
      </c>
    </row>
    <row r="173" spans="2:11" x14ac:dyDescent="0.25">
      <c r="B173" s="62" t="s">
        <v>124</v>
      </c>
      <c r="C173" s="56"/>
      <c r="D173" s="56"/>
      <c r="E173" s="56"/>
      <c r="F173" s="56"/>
      <c r="G173" s="56"/>
      <c r="H173" s="56"/>
      <c r="I173" s="63">
        <v>4104311.31</v>
      </c>
      <c r="J173" s="56"/>
      <c r="K173" s="63">
        <v>3854746.28</v>
      </c>
    </row>
    <row r="174" spans="2:11" x14ac:dyDescent="0.25">
      <c r="B174" s="62" t="s">
        <v>125</v>
      </c>
      <c r="C174" s="56"/>
      <c r="D174" s="56"/>
      <c r="E174" s="56"/>
      <c r="F174" s="56"/>
      <c r="G174" s="56"/>
      <c r="H174" s="56"/>
      <c r="I174" s="63">
        <v>265032</v>
      </c>
      <c r="J174" s="56"/>
      <c r="K174" s="63">
        <v>265032</v>
      </c>
    </row>
    <row r="175" spans="2:11" x14ac:dyDescent="0.25">
      <c r="B175" s="62" t="s">
        <v>126</v>
      </c>
      <c r="C175" s="56"/>
      <c r="D175" s="56"/>
      <c r="E175" s="56"/>
      <c r="F175" s="56"/>
      <c r="G175" s="56"/>
      <c r="H175" s="56"/>
      <c r="I175" s="63">
        <v>3557175.06</v>
      </c>
      <c r="J175" s="56"/>
      <c r="K175" s="63">
        <v>3467267.32</v>
      </c>
    </row>
    <row r="176" spans="2:11" x14ac:dyDescent="0.25">
      <c r="B176" s="62" t="s">
        <v>127</v>
      </c>
      <c r="C176" s="56"/>
      <c r="D176" s="56"/>
      <c r="E176" s="56"/>
      <c r="F176" s="56"/>
      <c r="G176" s="56"/>
      <c r="H176" s="56"/>
      <c r="I176" s="63">
        <v>6018</v>
      </c>
      <c r="J176" s="56"/>
      <c r="K176" s="63">
        <v>6018</v>
      </c>
    </row>
    <row r="177" spans="2:11" x14ac:dyDescent="0.25">
      <c r="B177" s="62" t="s">
        <v>128</v>
      </c>
      <c r="C177" s="56"/>
      <c r="D177" s="56"/>
      <c r="E177" s="56"/>
      <c r="F177" s="56"/>
      <c r="G177" s="56"/>
      <c r="H177" s="56"/>
      <c r="I177" s="63">
        <v>100668.98</v>
      </c>
      <c r="J177" s="56"/>
      <c r="K177" s="63">
        <v>100668.98</v>
      </c>
    </row>
    <row r="178" spans="2:11" x14ac:dyDescent="0.25">
      <c r="B178" s="62" t="s">
        <v>129</v>
      </c>
      <c r="C178" s="56"/>
      <c r="D178" s="56"/>
      <c r="E178" s="56"/>
      <c r="F178" s="56"/>
      <c r="G178" s="56"/>
      <c r="H178" s="56"/>
      <c r="I178" s="63">
        <v>146517852.22</v>
      </c>
      <c r="J178" s="56"/>
      <c r="K178" s="63">
        <v>103997000.64</v>
      </c>
    </row>
    <row r="179" spans="2:11" x14ac:dyDescent="0.25">
      <c r="B179" s="62" t="s">
        <v>130</v>
      </c>
      <c r="C179" s="56"/>
      <c r="D179" s="56"/>
      <c r="E179" s="56"/>
      <c r="F179" s="56"/>
      <c r="G179" s="56"/>
      <c r="H179" s="56"/>
      <c r="I179" s="63">
        <v>371199.58</v>
      </c>
      <c r="J179" s="56"/>
      <c r="K179" s="63">
        <v>371199.58</v>
      </c>
    </row>
    <row r="180" spans="2:11" x14ac:dyDescent="0.25">
      <c r="B180" s="62" t="s">
        <v>131</v>
      </c>
      <c r="C180" s="56"/>
      <c r="D180" s="56"/>
      <c r="E180" s="56"/>
      <c r="F180" s="56"/>
      <c r="G180" s="56"/>
      <c r="H180" s="56"/>
      <c r="I180" s="63">
        <v>229312.84</v>
      </c>
      <c r="J180" s="56"/>
      <c r="K180" s="63">
        <v>106819.43</v>
      </c>
    </row>
    <row r="181" spans="2:11" x14ac:dyDescent="0.25">
      <c r="B181" s="62" t="s">
        <v>132</v>
      </c>
      <c r="C181" s="56"/>
      <c r="D181" s="56"/>
      <c r="E181" s="56"/>
      <c r="F181" s="56"/>
      <c r="G181" s="56"/>
      <c r="H181" s="56"/>
      <c r="I181" s="56">
        <v>8896675.3000000007</v>
      </c>
      <c r="J181" s="56"/>
      <c r="K181" s="56">
        <v>6340725.6200000001</v>
      </c>
    </row>
    <row r="182" spans="2:11" x14ac:dyDescent="0.25">
      <c r="B182" s="62" t="s">
        <v>133</v>
      </c>
      <c r="C182" s="56"/>
      <c r="D182" s="56"/>
      <c r="E182" s="56"/>
      <c r="F182" s="56"/>
      <c r="G182" s="56"/>
      <c r="H182" s="56"/>
      <c r="I182" s="63"/>
      <c r="J182" s="56"/>
      <c r="K182" s="63"/>
    </row>
    <row r="183" spans="2:11" x14ac:dyDescent="0.25">
      <c r="B183" s="62" t="s">
        <v>134</v>
      </c>
      <c r="C183" s="56"/>
      <c r="D183" s="56"/>
      <c r="E183" s="56"/>
      <c r="F183" s="56"/>
      <c r="G183" s="56"/>
      <c r="H183" s="56"/>
      <c r="I183" s="63">
        <v>16246845.26</v>
      </c>
      <c r="J183" s="56"/>
      <c r="K183" s="63">
        <v>12922277.859999999</v>
      </c>
    </row>
    <row r="184" spans="2:11" x14ac:dyDescent="0.25">
      <c r="B184" s="62" t="s">
        <v>135</v>
      </c>
      <c r="C184" s="56"/>
      <c r="D184" s="56"/>
      <c r="E184" s="56"/>
      <c r="F184" s="56"/>
      <c r="G184" s="56"/>
      <c r="H184" s="56"/>
      <c r="I184" s="63">
        <v>3910744.02</v>
      </c>
      <c r="J184" s="56"/>
      <c r="K184" s="63">
        <v>1533631.65</v>
      </c>
    </row>
    <row r="185" spans="2:11" x14ac:dyDescent="0.25">
      <c r="B185" s="62" t="s">
        <v>136</v>
      </c>
      <c r="C185" s="56"/>
      <c r="D185" s="56"/>
      <c r="E185" s="56"/>
      <c r="F185" s="56"/>
      <c r="G185" s="56"/>
      <c r="H185" s="56"/>
      <c r="I185" s="63">
        <v>1068901.44</v>
      </c>
      <c r="J185" s="56"/>
      <c r="K185" s="63">
        <v>1068901.44</v>
      </c>
    </row>
    <row r="186" spans="2:11" x14ac:dyDescent="0.25">
      <c r="B186" s="62" t="s">
        <v>137</v>
      </c>
      <c r="C186" s="56"/>
      <c r="D186" s="56"/>
      <c r="E186" s="56"/>
      <c r="F186" s="56"/>
      <c r="G186" s="56"/>
      <c r="H186" s="56"/>
      <c r="I186" s="63">
        <v>1669130.44</v>
      </c>
      <c r="J186" s="56"/>
      <c r="K186" s="63">
        <v>985720.44</v>
      </c>
    </row>
    <row r="187" spans="2:11" x14ac:dyDescent="0.25">
      <c r="B187" s="62" t="s">
        <v>138</v>
      </c>
      <c r="C187" s="56"/>
      <c r="D187" s="56"/>
      <c r="E187" s="56"/>
      <c r="F187" s="56"/>
      <c r="G187" s="56"/>
      <c r="H187" s="56"/>
      <c r="I187" s="63">
        <v>185900</v>
      </c>
      <c r="J187" s="56"/>
      <c r="K187" s="63">
        <v>185900</v>
      </c>
    </row>
    <row r="188" spans="2:11" x14ac:dyDescent="0.25">
      <c r="B188" s="62" t="s">
        <v>139</v>
      </c>
      <c r="C188" s="56"/>
      <c r="D188" s="56"/>
      <c r="E188" s="56"/>
      <c r="F188" s="56"/>
      <c r="G188" s="56"/>
      <c r="H188" s="56"/>
      <c r="I188" s="63">
        <v>3453675.39</v>
      </c>
      <c r="J188" s="56"/>
      <c r="K188" s="63">
        <v>2095975.85</v>
      </c>
    </row>
    <row r="189" spans="2:11" x14ac:dyDescent="0.25">
      <c r="B189" s="64" t="s">
        <v>140</v>
      </c>
      <c r="C189" s="57"/>
      <c r="D189" s="57"/>
      <c r="E189" s="57"/>
      <c r="F189" s="57"/>
      <c r="G189" s="57"/>
      <c r="H189" s="57"/>
      <c r="I189" s="71">
        <v>525886628.82999998</v>
      </c>
      <c r="J189" s="57"/>
      <c r="K189" s="71">
        <v>525886628.82999998</v>
      </c>
    </row>
    <row r="190" spans="2:11" x14ac:dyDescent="0.25">
      <c r="B190" s="64" t="s">
        <v>141</v>
      </c>
      <c r="C190" s="56"/>
      <c r="D190" s="56"/>
      <c r="E190" s="56"/>
      <c r="F190" s="56"/>
      <c r="G190" s="56"/>
      <c r="H190" s="56"/>
      <c r="I190" s="56"/>
      <c r="J190" s="56"/>
      <c r="K190" s="56"/>
    </row>
    <row r="191" spans="2:11" x14ac:dyDescent="0.25">
      <c r="B191" s="64" t="s">
        <v>4</v>
      </c>
      <c r="C191" s="56"/>
      <c r="D191" s="56"/>
      <c r="E191" s="56"/>
      <c r="F191" s="56"/>
      <c r="G191" s="56"/>
      <c r="H191" s="56"/>
      <c r="I191" s="56"/>
      <c r="J191" s="56"/>
      <c r="K191" s="56"/>
    </row>
    <row r="192" spans="2:11" x14ac:dyDescent="0.25">
      <c r="B192" s="62" t="s">
        <v>142</v>
      </c>
      <c r="C192" s="56"/>
      <c r="D192" s="56"/>
      <c r="E192" s="56"/>
      <c r="F192" s="56"/>
      <c r="G192" s="56"/>
      <c r="H192" s="56"/>
      <c r="I192" s="63"/>
      <c r="J192" s="56"/>
      <c r="K192" s="63"/>
    </row>
    <row r="193" spans="2:11" x14ac:dyDescent="0.25">
      <c r="B193" s="62" t="s">
        <v>143</v>
      </c>
      <c r="C193" s="56"/>
      <c r="D193" s="56"/>
      <c r="E193" s="56"/>
      <c r="F193" s="56"/>
      <c r="G193" s="56"/>
      <c r="H193" s="56"/>
      <c r="I193" s="63">
        <v>323498463.97000003</v>
      </c>
      <c r="J193" s="56"/>
      <c r="K193" s="63">
        <v>297599577.56</v>
      </c>
    </row>
    <row r="194" spans="2:11" x14ac:dyDescent="0.25">
      <c r="B194" s="62" t="s">
        <v>144</v>
      </c>
      <c r="C194" s="56"/>
      <c r="D194" s="56"/>
      <c r="E194" s="56"/>
      <c r="F194" s="56"/>
      <c r="G194" s="56"/>
      <c r="H194" s="56"/>
      <c r="I194" s="63">
        <v>88034346.739999995</v>
      </c>
      <c r="J194" s="56"/>
      <c r="K194" s="63">
        <v>80819354.709999993</v>
      </c>
    </row>
    <row r="195" spans="2:11" x14ac:dyDescent="0.25">
      <c r="B195" s="62" t="s">
        <v>145</v>
      </c>
      <c r="C195" s="56"/>
      <c r="D195" s="56"/>
      <c r="E195" s="56"/>
      <c r="F195" s="56"/>
      <c r="G195" s="56"/>
      <c r="H195" s="56"/>
      <c r="I195" s="63">
        <v>102361933.73999999</v>
      </c>
      <c r="J195" s="56"/>
      <c r="K195" s="63">
        <v>95884811.390000001</v>
      </c>
    </row>
    <row r="196" spans="2:11" x14ac:dyDescent="0.25">
      <c r="B196" s="62" t="s">
        <v>146</v>
      </c>
      <c r="C196" s="56"/>
      <c r="D196" s="56"/>
      <c r="E196" s="56"/>
      <c r="F196" s="56"/>
      <c r="G196" s="56"/>
      <c r="H196" s="56"/>
      <c r="I196" s="63">
        <v>163254654.49000001</v>
      </c>
      <c r="J196" s="56"/>
      <c r="K196" s="63">
        <v>150775349.84999999</v>
      </c>
    </row>
    <row r="197" spans="2:11" x14ac:dyDescent="0.25">
      <c r="B197" s="62" t="s">
        <v>147</v>
      </c>
      <c r="C197" s="56"/>
      <c r="D197" s="56"/>
      <c r="E197" s="56"/>
      <c r="F197" s="56"/>
      <c r="G197" s="56"/>
      <c r="H197" s="56"/>
      <c r="I197" s="63">
        <v>2123456.2400000002</v>
      </c>
      <c r="J197" s="56"/>
      <c r="K197" s="63">
        <v>2092481.24</v>
      </c>
    </row>
    <row r="198" spans="2:11" x14ac:dyDescent="0.25">
      <c r="B198" s="62" t="s">
        <v>148</v>
      </c>
      <c r="C198" s="56"/>
      <c r="D198" s="56"/>
      <c r="E198" s="56"/>
      <c r="F198" s="56"/>
      <c r="G198" s="56"/>
      <c r="H198" s="56"/>
      <c r="I198" s="63">
        <v>164139254.38999999</v>
      </c>
      <c r="J198" s="56"/>
      <c r="K198" s="63">
        <v>162100267.65000001</v>
      </c>
    </row>
    <row r="199" spans="2:11" x14ac:dyDescent="0.25">
      <c r="B199" s="62" t="s">
        <v>149</v>
      </c>
      <c r="C199" s="56"/>
      <c r="D199" s="56"/>
      <c r="E199" s="56"/>
      <c r="F199" s="56"/>
      <c r="G199" s="56"/>
      <c r="H199" s="56"/>
      <c r="I199" s="63">
        <v>57119317.82</v>
      </c>
      <c r="J199" s="56"/>
      <c r="K199" s="63">
        <v>57119317.82</v>
      </c>
    </row>
    <row r="200" spans="2:11" x14ac:dyDescent="0.25">
      <c r="B200" s="64" t="s">
        <v>150</v>
      </c>
      <c r="C200" s="57"/>
      <c r="D200" s="57"/>
      <c r="E200" s="57"/>
      <c r="F200" s="57"/>
      <c r="G200" s="57"/>
      <c r="H200" s="57"/>
      <c r="I200" s="71">
        <v>3432240.84</v>
      </c>
      <c r="J200" s="57"/>
      <c r="K200" s="71">
        <v>3432240.84</v>
      </c>
    </row>
    <row r="201" spans="2:11" ht="15.75" thickBot="1" x14ac:dyDescent="0.3">
      <c r="B201" s="64" t="s">
        <v>151</v>
      </c>
      <c r="C201" s="56"/>
      <c r="D201" s="56"/>
      <c r="E201" s="56"/>
      <c r="F201" s="56"/>
      <c r="G201" s="56"/>
      <c r="H201" s="56"/>
      <c r="I201" s="65">
        <v>903963668.23000014</v>
      </c>
      <c r="J201" s="56"/>
      <c r="K201" s="65">
        <v>849823401.06000006</v>
      </c>
    </row>
    <row r="202" spans="2:11" ht="15.75" thickTop="1" x14ac:dyDescent="0.25">
      <c r="B202" s="56" t="s">
        <v>152</v>
      </c>
      <c r="C202" s="56"/>
      <c r="D202" s="56"/>
      <c r="E202" s="56"/>
      <c r="F202" s="56"/>
      <c r="G202" s="56"/>
      <c r="H202" s="56"/>
      <c r="I202" s="56"/>
      <c r="J202" s="56"/>
      <c r="K202" s="56"/>
    </row>
    <row r="203" spans="2:11" x14ac:dyDescent="0.25">
      <c r="B203" s="57" t="s">
        <v>51</v>
      </c>
      <c r="C203" s="56"/>
      <c r="D203" s="56"/>
      <c r="E203" s="56"/>
      <c r="F203" s="56"/>
      <c r="G203" s="56"/>
      <c r="H203" s="56"/>
      <c r="I203" s="56"/>
      <c r="J203" s="56"/>
      <c r="K203" s="56"/>
    </row>
    <row r="204" spans="2:11" x14ac:dyDescent="0.25">
      <c r="B204" s="68" t="s">
        <v>15</v>
      </c>
      <c r="C204" s="56"/>
      <c r="D204" s="56"/>
      <c r="E204" s="56"/>
      <c r="F204" s="56"/>
      <c r="G204" s="56"/>
      <c r="H204" s="56"/>
      <c r="I204" s="56"/>
      <c r="J204" s="56"/>
      <c r="K204" s="56"/>
    </row>
    <row r="205" spans="2:11" x14ac:dyDescent="0.25">
      <c r="B205" s="57" t="s">
        <v>153</v>
      </c>
      <c r="C205" s="56"/>
      <c r="D205" s="56"/>
      <c r="E205" s="56"/>
      <c r="F205" s="56"/>
      <c r="G205" s="56"/>
      <c r="H205" s="56"/>
      <c r="I205" s="56"/>
      <c r="J205" s="56"/>
      <c r="K205" s="56"/>
    </row>
    <row r="206" spans="2:11" ht="15.75" x14ac:dyDescent="0.25">
      <c r="B206" s="56"/>
      <c r="C206" s="56"/>
      <c r="D206" s="56"/>
      <c r="E206" s="56"/>
      <c r="F206" s="56"/>
      <c r="G206" s="56"/>
      <c r="H206" s="56"/>
      <c r="I206" s="60"/>
      <c r="J206" s="61"/>
      <c r="K206" s="60"/>
    </row>
    <row r="207" spans="2:11" x14ac:dyDescent="0.25">
      <c r="B207" s="62" t="s">
        <v>51</v>
      </c>
      <c r="C207" s="56"/>
      <c r="D207" s="56"/>
      <c r="E207" s="56"/>
      <c r="F207" s="56"/>
      <c r="G207" s="56"/>
      <c r="H207" s="56"/>
      <c r="I207" s="87" t="s">
        <v>261</v>
      </c>
      <c r="J207" s="56"/>
      <c r="K207" s="87" t="s">
        <v>260</v>
      </c>
    </row>
    <row r="208" spans="2:11" x14ac:dyDescent="0.25">
      <c r="B208" s="64" t="s">
        <v>154</v>
      </c>
      <c r="C208" s="56"/>
      <c r="D208" s="56"/>
      <c r="E208" s="56"/>
      <c r="F208" s="56"/>
      <c r="G208" s="56"/>
      <c r="H208" s="56"/>
      <c r="I208" s="56">
        <v>4416443.5199999996</v>
      </c>
      <c r="J208" s="56"/>
      <c r="K208" s="56">
        <v>928590.68</v>
      </c>
    </row>
    <row r="209" spans="2:11" x14ac:dyDescent="0.25">
      <c r="B209" s="62" t="s">
        <v>155</v>
      </c>
      <c r="C209" s="56"/>
      <c r="D209" s="56"/>
      <c r="E209" s="56"/>
      <c r="F209" s="56"/>
      <c r="G209" s="56"/>
      <c r="H209" s="56"/>
      <c r="I209" s="63"/>
      <c r="J209" s="56"/>
      <c r="K209" s="63"/>
    </row>
    <row r="210" spans="2:11" ht="15.75" thickBot="1" x14ac:dyDescent="0.3">
      <c r="B210" s="64" t="s">
        <v>156</v>
      </c>
      <c r="C210" s="57"/>
      <c r="D210" s="57"/>
      <c r="E210" s="57"/>
      <c r="F210" s="57"/>
      <c r="G210" s="57"/>
      <c r="H210" s="57"/>
      <c r="I210" s="65">
        <f>SUM(I208:I209)</f>
        <v>4416443.5199999996</v>
      </c>
      <c r="J210" s="57"/>
      <c r="K210" s="65">
        <f>SUM(K208:K209)</f>
        <v>928590.68</v>
      </c>
    </row>
    <row r="211" spans="2:11" ht="15.75" thickTop="1" x14ac:dyDescent="0.25">
      <c r="B211" s="64" t="s">
        <v>49</v>
      </c>
      <c r="C211" s="56"/>
      <c r="D211" s="56"/>
      <c r="E211" s="56"/>
      <c r="F211" s="56"/>
      <c r="G211" s="56"/>
      <c r="H211" s="56"/>
      <c r="I211" s="66"/>
      <c r="J211" s="56"/>
      <c r="K211" s="66"/>
    </row>
    <row r="212" spans="2:11" x14ac:dyDescent="0.25">
      <c r="B212" s="64" t="s">
        <v>51</v>
      </c>
      <c r="C212" s="56"/>
      <c r="D212" s="56"/>
      <c r="E212" s="56"/>
      <c r="F212" s="56"/>
      <c r="G212" s="56"/>
      <c r="H212" s="56"/>
      <c r="I212" s="66"/>
      <c r="J212" s="56"/>
      <c r="K212" s="66"/>
    </row>
    <row r="213" spans="2:11" x14ac:dyDescent="0.25">
      <c r="B213" s="68" t="s">
        <v>20</v>
      </c>
      <c r="C213" s="56"/>
      <c r="D213" s="56"/>
      <c r="E213" s="56"/>
      <c r="F213" s="56"/>
      <c r="G213" s="56"/>
      <c r="H213" s="56"/>
      <c r="I213" s="66"/>
      <c r="J213" s="56"/>
      <c r="K213" s="66"/>
    </row>
    <row r="214" spans="2:11" x14ac:dyDescent="0.25">
      <c r="B214" s="64" t="s">
        <v>157</v>
      </c>
      <c r="C214" s="56"/>
      <c r="D214" s="56"/>
      <c r="E214" s="56"/>
      <c r="F214" s="56"/>
      <c r="G214" s="56"/>
      <c r="H214" s="56"/>
      <c r="I214" s="66"/>
      <c r="J214" s="56"/>
      <c r="K214" s="66"/>
    </row>
    <row r="215" spans="2:11" ht="15.75" x14ac:dyDescent="0.25">
      <c r="B215" s="56"/>
      <c r="C215" s="56"/>
      <c r="D215" s="56"/>
      <c r="E215" s="56"/>
      <c r="F215" s="56"/>
      <c r="G215" s="56"/>
      <c r="H215" s="56"/>
      <c r="I215" s="60"/>
      <c r="J215" s="61"/>
      <c r="K215" s="60"/>
    </row>
    <row r="216" spans="2:11" x14ac:dyDescent="0.25">
      <c r="B216" s="62" t="s">
        <v>51</v>
      </c>
      <c r="C216" s="56"/>
      <c r="D216" s="56"/>
      <c r="E216" s="56"/>
      <c r="F216" s="56"/>
      <c r="G216" s="56"/>
      <c r="H216" s="56"/>
      <c r="I216" s="87" t="s">
        <v>261</v>
      </c>
      <c r="J216" s="56"/>
      <c r="K216" s="87" t="s">
        <v>260</v>
      </c>
    </row>
    <row r="217" spans="2:11" x14ac:dyDescent="0.25">
      <c r="B217" s="62" t="s">
        <v>158</v>
      </c>
      <c r="C217" s="56"/>
      <c r="D217" s="56"/>
      <c r="E217" s="56"/>
      <c r="F217" s="56"/>
      <c r="G217" s="56"/>
      <c r="H217" s="56"/>
      <c r="I217" s="63">
        <v>40302808.689999998</v>
      </c>
      <c r="J217" s="56"/>
      <c r="K217" s="63">
        <v>21829956.82</v>
      </c>
    </row>
    <row r="218" spans="2:11" x14ac:dyDescent="0.25">
      <c r="B218" s="62" t="s">
        <v>159</v>
      </c>
      <c r="C218" s="56"/>
      <c r="D218" s="56"/>
      <c r="E218" s="56"/>
      <c r="F218" s="56"/>
      <c r="G218" s="56"/>
      <c r="H218" s="56"/>
      <c r="I218" s="63">
        <v>501947800.75</v>
      </c>
      <c r="J218" s="56"/>
      <c r="K218" s="63">
        <v>501947800.75</v>
      </c>
    </row>
    <row r="219" spans="2:11" x14ac:dyDescent="0.25">
      <c r="B219" s="62" t="s">
        <v>160</v>
      </c>
      <c r="C219" s="56"/>
      <c r="D219" s="56"/>
      <c r="E219" s="56"/>
      <c r="F219" s="56"/>
      <c r="G219" s="56"/>
      <c r="H219" s="56"/>
      <c r="I219" s="63">
        <v>1085.33</v>
      </c>
      <c r="J219" s="56"/>
      <c r="K219" s="63">
        <v>0</v>
      </c>
    </row>
    <row r="220" spans="2:11" x14ac:dyDescent="0.25">
      <c r="B220" s="62" t="s">
        <v>161</v>
      </c>
      <c r="C220" s="56"/>
      <c r="D220" s="56"/>
      <c r="E220" s="56"/>
      <c r="F220" s="56"/>
      <c r="G220" s="56"/>
      <c r="H220" s="56"/>
      <c r="I220" s="63">
        <v>32431.86</v>
      </c>
      <c r="J220" s="56"/>
      <c r="K220" s="63">
        <v>30190.27</v>
      </c>
    </row>
    <row r="221" spans="2:11" x14ac:dyDescent="0.25">
      <c r="B221" s="62" t="s">
        <v>162</v>
      </c>
      <c r="C221" s="56"/>
      <c r="D221" s="56"/>
      <c r="E221" s="56"/>
      <c r="F221" s="56"/>
      <c r="G221" s="56"/>
      <c r="H221" s="56"/>
      <c r="I221" s="63">
        <v>8671341.3699999992</v>
      </c>
      <c r="J221" s="56"/>
      <c r="K221" s="63">
        <v>7529717.8300000001</v>
      </c>
    </row>
    <row r="222" spans="2:11" x14ac:dyDescent="0.25">
      <c r="B222" s="62" t="s">
        <v>163</v>
      </c>
      <c r="C222" s="56"/>
      <c r="D222" s="56"/>
      <c r="E222" s="56"/>
      <c r="F222" s="56"/>
      <c r="G222" s="56"/>
      <c r="H222" s="56"/>
      <c r="I222" s="63">
        <v>2204240</v>
      </c>
      <c r="J222" s="56"/>
      <c r="K222" s="63">
        <v>2204240</v>
      </c>
    </row>
    <row r="223" spans="2:11" x14ac:dyDescent="0.25">
      <c r="B223" s="62" t="s">
        <v>164</v>
      </c>
      <c r="C223" s="56"/>
      <c r="D223" s="56"/>
      <c r="E223" s="56"/>
      <c r="F223" s="56"/>
      <c r="G223" s="56"/>
      <c r="H223" s="56"/>
      <c r="I223" s="63">
        <v>19295.009999999998</v>
      </c>
      <c r="J223" s="56"/>
      <c r="K223" s="63">
        <v>19295.009999999998</v>
      </c>
    </row>
    <row r="224" spans="2:11" x14ac:dyDescent="0.25">
      <c r="B224" s="62" t="s">
        <v>165</v>
      </c>
      <c r="C224" s="56"/>
      <c r="D224" s="56"/>
      <c r="E224" s="56"/>
      <c r="F224" s="56"/>
      <c r="G224" s="56"/>
      <c r="H224" s="56"/>
      <c r="I224" s="63">
        <v>839716.19</v>
      </c>
      <c r="J224" s="56"/>
      <c r="K224" s="63">
        <v>839716.19</v>
      </c>
    </row>
    <row r="225" spans="2:11" x14ac:dyDescent="0.25">
      <c r="B225" s="62" t="s">
        <v>166</v>
      </c>
      <c r="C225" s="56"/>
      <c r="D225" s="56"/>
      <c r="E225" s="56"/>
      <c r="F225" s="56"/>
      <c r="G225" s="56"/>
      <c r="H225" s="56"/>
      <c r="I225" s="63">
        <v>27841905.760000002</v>
      </c>
      <c r="J225" s="56"/>
      <c r="K225" s="63">
        <v>34517328.109999999</v>
      </c>
    </row>
    <row r="226" spans="2:11" x14ac:dyDescent="0.25">
      <c r="B226" s="62" t="s">
        <v>167</v>
      </c>
      <c r="C226" s="56"/>
      <c r="D226" s="56"/>
      <c r="E226" s="56"/>
      <c r="F226" s="56"/>
      <c r="G226" s="56"/>
      <c r="H226" s="56"/>
      <c r="I226" s="63">
        <v>9934290</v>
      </c>
      <c r="J226" s="56"/>
      <c r="K226" s="63">
        <v>0</v>
      </c>
    </row>
    <row r="227" spans="2:11" x14ac:dyDescent="0.25">
      <c r="B227" s="62" t="s">
        <v>168</v>
      </c>
      <c r="C227" s="56"/>
      <c r="D227" s="56"/>
      <c r="E227" s="56"/>
      <c r="F227" s="56"/>
      <c r="G227" s="56"/>
      <c r="H227" s="56"/>
      <c r="I227" s="63">
        <v>130296</v>
      </c>
      <c r="J227" s="56"/>
      <c r="K227" s="63">
        <v>232305</v>
      </c>
    </row>
    <row r="228" spans="2:11" x14ac:dyDescent="0.25">
      <c r="B228" s="62" t="s">
        <v>169</v>
      </c>
      <c r="C228" s="56"/>
      <c r="D228" s="56"/>
      <c r="E228" s="56"/>
      <c r="F228" s="56"/>
      <c r="G228" s="56"/>
      <c r="H228" s="56"/>
      <c r="I228" s="63">
        <v>104125.64</v>
      </c>
      <c r="J228" s="56"/>
      <c r="K228" s="63">
        <v>173819.43</v>
      </c>
    </row>
    <row r="229" spans="2:11" x14ac:dyDescent="0.25">
      <c r="B229" s="62" t="s">
        <v>170</v>
      </c>
      <c r="C229" s="56"/>
      <c r="D229" s="56"/>
      <c r="E229" s="56"/>
      <c r="F229" s="56"/>
      <c r="G229" s="56"/>
      <c r="H229" s="56"/>
      <c r="I229" s="63">
        <v>51376</v>
      </c>
      <c r="J229" s="56"/>
      <c r="K229" s="63">
        <v>51376</v>
      </c>
    </row>
    <row r="230" spans="2:11" x14ac:dyDescent="0.25">
      <c r="B230" s="62" t="s">
        <v>171</v>
      </c>
      <c r="C230" s="56"/>
      <c r="D230" s="56"/>
      <c r="E230" s="56"/>
      <c r="F230" s="56"/>
      <c r="G230" s="56"/>
      <c r="H230" s="56"/>
      <c r="I230" s="63">
        <v>0</v>
      </c>
      <c r="J230" s="56"/>
      <c r="K230" s="63">
        <v>3774746.38</v>
      </c>
    </row>
    <row r="231" spans="2:11" x14ac:dyDescent="0.25">
      <c r="B231" s="62" t="s">
        <v>172</v>
      </c>
      <c r="C231" s="56"/>
      <c r="D231" s="56"/>
      <c r="E231" s="56"/>
      <c r="F231" s="56"/>
      <c r="G231" s="56"/>
      <c r="H231" s="56"/>
      <c r="I231" s="63">
        <v>0</v>
      </c>
      <c r="J231" s="56"/>
      <c r="K231" s="63">
        <v>3583509.52</v>
      </c>
    </row>
    <row r="232" spans="2:11" x14ac:dyDescent="0.25">
      <c r="B232" s="62" t="s">
        <v>173</v>
      </c>
      <c r="C232" s="62"/>
      <c r="D232" s="56"/>
      <c r="E232" s="56"/>
      <c r="F232" s="56"/>
      <c r="G232" s="56"/>
      <c r="H232" s="56"/>
      <c r="I232" s="63">
        <v>0</v>
      </c>
      <c r="J232" s="56"/>
      <c r="K232" s="63">
        <v>426350.61</v>
      </c>
    </row>
    <row r="233" spans="2:11" x14ac:dyDescent="0.25">
      <c r="B233" s="62" t="s">
        <v>174</v>
      </c>
      <c r="C233" s="62"/>
      <c r="D233" s="56"/>
      <c r="E233" s="56"/>
      <c r="F233" s="56"/>
      <c r="G233" s="56"/>
      <c r="H233" s="56"/>
      <c r="I233" s="63">
        <v>133339.92000000001</v>
      </c>
      <c r="J233" s="56"/>
      <c r="K233" s="63">
        <v>0</v>
      </c>
    </row>
    <row r="234" spans="2:11" x14ac:dyDescent="0.25">
      <c r="B234" s="62" t="s">
        <v>175</v>
      </c>
      <c r="C234" s="62"/>
      <c r="D234" s="56"/>
      <c r="E234" s="56"/>
      <c r="F234" s="56"/>
      <c r="G234" s="56"/>
      <c r="H234" s="56"/>
      <c r="I234" s="63">
        <v>1286616.6200000001</v>
      </c>
      <c r="J234" s="56"/>
      <c r="K234" s="63">
        <v>1331130.7600001097</v>
      </c>
    </row>
    <row r="235" spans="2:11" x14ac:dyDescent="0.25">
      <c r="B235" s="62" t="s">
        <v>176</v>
      </c>
      <c r="C235" s="62"/>
      <c r="D235" s="56"/>
      <c r="E235" s="56"/>
      <c r="F235" s="56"/>
      <c r="G235" s="56"/>
      <c r="H235" s="56"/>
      <c r="I235" s="63">
        <v>1878.17</v>
      </c>
      <c r="J235" s="56"/>
      <c r="K235" s="63"/>
    </row>
    <row r="236" spans="2:11" ht="15.75" thickBot="1" x14ac:dyDescent="0.3">
      <c r="B236" s="64" t="s">
        <v>177</v>
      </c>
      <c r="C236" s="57"/>
      <c r="D236" s="57"/>
      <c r="E236" s="57"/>
      <c r="F236" s="57"/>
      <c r="G236" s="57"/>
      <c r="H236" s="57"/>
      <c r="I236" s="65">
        <f>SUM(I217:I235)</f>
        <v>593502547.31000006</v>
      </c>
      <c r="J236" s="57"/>
      <c r="K236" s="65">
        <f>SUM(K217:K235)</f>
        <v>578491482.67999995</v>
      </c>
    </row>
    <row r="237" spans="2:11" ht="15.75" thickTop="1" x14ac:dyDescent="0.25">
      <c r="B237" s="56" t="s">
        <v>49</v>
      </c>
      <c r="C237" s="56"/>
      <c r="D237" s="56"/>
      <c r="E237" s="56"/>
      <c r="F237" s="56"/>
      <c r="G237" s="56"/>
      <c r="H237" s="56"/>
      <c r="I237" s="56"/>
      <c r="J237" s="56"/>
      <c r="K237" s="56"/>
    </row>
    <row r="238" spans="2:11" x14ac:dyDescent="0.25">
      <c r="B238" s="57" t="s">
        <v>51</v>
      </c>
      <c r="C238" s="56"/>
      <c r="D238" s="56"/>
      <c r="E238" s="56"/>
      <c r="F238" s="56"/>
      <c r="G238" s="56"/>
      <c r="H238" s="56"/>
      <c r="I238" s="56"/>
      <c r="J238" s="56"/>
      <c r="K238" s="56"/>
    </row>
    <row r="239" spans="2:11" x14ac:dyDescent="0.25">
      <c r="B239" s="72" t="s">
        <v>21</v>
      </c>
      <c r="C239" s="56"/>
      <c r="D239" s="56"/>
      <c r="E239" s="56"/>
      <c r="F239" s="56"/>
      <c r="G239" s="56"/>
      <c r="H239" s="56"/>
      <c r="I239" s="56"/>
      <c r="J239" s="56"/>
      <c r="K239" s="56"/>
    </row>
    <row r="240" spans="2:11" x14ac:dyDescent="0.25">
      <c r="B240" s="57" t="s">
        <v>178</v>
      </c>
      <c r="C240" s="56"/>
      <c r="D240" s="56"/>
      <c r="E240" s="56"/>
      <c r="F240" s="56"/>
      <c r="G240" s="56"/>
      <c r="H240" s="56"/>
      <c r="I240" s="56"/>
      <c r="J240" s="56"/>
      <c r="K240" s="56"/>
    </row>
    <row r="241" spans="2:11" ht="15.75" x14ac:dyDescent="0.25">
      <c r="B241" s="56"/>
      <c r="C241" s="56"/>
      <c r="D241" s="56"/>
      <c r="E241" s="56"/>
      <c r="F241" s="56"/>
      <c r="G241" s="56"/>
      <c r="H241" s="56"/>
      <c r="I241" s="60"/>
      <c r="J241" s="61"/>
      <c r="K241" s="60"/>
    </row>
    <row r="242" spans="2:11" x14ac:dyDescent="0.25">
      <c r="B242" s="62"/>
      <c r="C242" s="56"/>
      <c r="D242" s="56"/>
      <c r="E242" s="56"/>
      <c r="F242" s="56"/>
      <c r="G242" s="56"/>
      <c r="H242" s="56"/>
      <c r="I242" s="87" t="s">
        <v>261</v>
      </c>
      <c r="J242" s="56"/>
      <c r="K242" s="87" t="s">
        <v>260</v>
      </c>
    </row>
    <row r="243" spans="2:11" x14ac:dyDescent="0.25">
      <c r="B243" s="62" t="s">
        <v>179</v>
      </c>
      <c r="C243" s="56"/>
      <c r="D243" s="56"/>
      <c r="E243" s="56"/>
      <c r="F243" s="56"/>
      <c r="G243" s="56"/>
      <c r="H243" s="56"/>
      <c r="I243" s="63">
        <v>1554284.51</v>
      </c>
      <c r="J243" s="56"/>
      <c r="K243" s="63">
        <v>1525848.48</v>
      </c>
    </row>
    <row r="244" spans="2:11" x14ac:dyDescent="0.25">
      <c r="B244" s="62" t="s">
        <v>180</v>
      </c>
      <c r="C244" s="56"/>
      <c r="D244" s="56"/>
      <c r="E244" s="56"/>
      <c r="F244" s="56"/>
      <c r="G244" s="56"/>
      <c r="H244" s="56"/>
      <c r="I244" s="63">
        <v>1589227.57</v>
      </c>
      <c r="J244" s="56"/>
      <c r="K244" s="63">
        <v>1536511.71</v>
      </c>
    </row>
    <row r="245" spans="2:11" x14ac:dyDescent="0.25">
      <c r="B245" s="62" t="s">
        <v>181</v>
      </c>
      <c r="C245" s="56"/>
      <c r="D245" s="56"/>
      <c r="E245" s="56"/>
      <c r="F245" s="56"/>
      <c r="G245" s="56"/>
      <c r="H245" s="56"/>
      <c r="I245" s="63">
        <v>11579.4</v>
      </c>
      <c r="J245" s="56"/>
      <c r="K245" s="63">
        <v>10825.46</v>
      </c>
    </row>
    <row r="246" spans="2:11" x14ac:dyDescent="0.25">
      <c r="B246" s="62" t="s">
        <v>182</v>
      </c>
      <c r="C246" s="56"/>
      <c r="D246" s="56"/>
      <c r="E246" s="56"/>
      <c r="F246" s="56"/>
      <c r="G246" s="56"/>
      <c r="H246" s="56"/>
      <c r="I246" s="63">
        <v>1198393.1599999999</v>
      </c>
      <c r="J246" s="56"/>
      <c r="K246" s="63">
        <v>400647.47</v>
      </c>
    </row>
    <row r="247" spans="2:11" x14ac:dyDescent="0.25">
      <c r="B247" s="62" t="s">
        <v>183</v>
      </c>
      <c r="C247" s="56"/>
      <c r="D247" s="56"/>
      <c r="E247" s="56"/>
      <c r="F247" s="56"/>
      <c r="G247" s="56"/>
      <c r="H247" s="56"/>
      <c r="I247" s="63">
        <v>0</v>
      </c>
      <c r="J247" s="56"/>
      <c r="K247" s="63">
        <v>1137783.8899999999</v>
      </c>
    </row>
    <row r="248" spans="2:11" x14ac:dyDescent="0.25">
      <c r="B248" s="62" t="s">
        <v>184</v>
      </c>
      <c r="C248" s="56"/>
      <c r="D248" s="56"/>
      <c r="E248" s="56"/>
      <c r="F248" s="56"/>
      <c r="G248" s="56"/>
      <c r="H248" s="56"/>
      <c r="I248" s="63">
        <v>0</v>
      </c>
      <c r="J248" s="56"/>
      <c r="K248" s="63">
        <v>8378494.0599999996</v>
      </c>
    </row>
    <row r="249" spans="2:11" x14ac:dyDescent="0.25">
      <c r="B249" s="62" t="s">
        <v>185</v>
      </c>
      <c r="C249" s="56"/>
      <c r="D249" s="56"/>
      <c r="E249" s="56"/>
      <c r="F249" s="56"/>
      <c r="G249" s="56"/>
      <c r="H249" s="56"/>
      <c r="I249" s="63">
        <v>0</v>
      </c>
      <c r="J249" s="56"/>
      <c r="K249" s="63">
        <v>3859454.69</v>
      </c>
    </row>
    <row r="250" spans="2:11" x14ac:dyDescent="0.25">
      <c r="B250" s="62" t="s">
        <v>186</v>
      </c>
      <c r="C250" s="56"/>
      <c r="D250" s="56"/>
      <c r="E250" s="56"/>
      <c r="F250" s="56"/>
      <c r="G250" s="56"/>
      <c r="H250" s="56"/>
      <c r="I250" s="63">
        <v>0</v>
      </c>
      <c r="J250" s="56"/>
      <c r="K250" s="63">
        <v>1877610.46</v>
      </c>
    </row>
    <row r="251" spans="2:11" x14ac:dyDescent="0.25">
      <c r="B251" s="62" t="s">
        <v>187</v>
      </c>
      <c r="C251" s="56"/>
      <c r="D251" s="56"/>
      <c r="E251" s="56"/>
      <c r="F251" s="56"/>
      <c r="G251" s="56"/>
      <c r="H251" s="56"/>
      <c r="I251" s="63">
        <v>170180</v>
      </c>
      <c r="J251" s="56"/>
      <c r="K251" s="63">
        <v>313131.21000000002</v>
      </c>
    </row>
    <row r="252" spans="2:11" ht="15.75" thickBot="1" x14ac:dyDescent="0.3">
      <c r="B252" s="64" t="s">
        <v>188</v>
      </c>
      <c r="C252" s="57"/>
      <c r="D252" s="57"/>
      <c r="E252" s="57"/>
      <c r="F252" s="57"/>
      <c r="G252" s="57"/>
      <c r="H252" s="57"/>
      <c r="I252" s="65">
        <f>SUM(I243:I251)</f>
        <v>4523664.6399999997</v>
      </c>
      <c r="J252" s="57"/>
      <c r="K252" s="65">
        <f>SUM(K243:K251)</f>
        <v>19040307.430000003</v>
      </c>
    </row>
    <row r="253" spans="2:11" ht="15.75" thickTop="1" x14ac:dyDescent="0.25">
      <c r="B253" s="56" t="s">
        <v>49</v>
      </c>
      <c r="C253" s="56"/>
      <c r="D253" s="56"/>
      <c r="E253" s="56"/>
      <c r="F253" s="56"/>
      <c r="G253" s="56"/>
      <c r="H253" s="56"/>
      <c r="I253" s="56"/>
      <c r="J253" s="56"/>
      <c r="K253" s="56"/>
    </row>
    <row r="254" spans="2:11" x14ac:dyDescent="0.25">
      <c r="B254" s="57" t="s">
        <v>51</v>
      </c>
      <c r="C254" s="56"/>
      <c r="D254" s="56"/>
      <c r="E254" s="56"/>
      <c r="F254" s="56"/>
      <c r="G254" s="56"/>
      <c r="H254" s="56"/>
      <c r="I254" s="56"/>
      <c r="J254" s="56"/>
      <c r="K254" s="56"/>
    </row>
    <row r="255" spans="2:11" x14ac:dyDescent="0.25">
      <c r="B255" s="68" t="s">
        <v>22</v>
      </c>
      <c r="C255" s="56"/>
      <c r="D255" s="56"/>
      <c r="E255" s="56"/>
      <c r="F255" s="56"/>
      <c r="G255" s="56"/>
      <c r="H255" s="56"/>
      <c r="I255" s="56"/>
      <c r="J255" s="56"/>
      <c r="K255" s="56"/>
    </row>
    <row r="256" spans="2:11" x14ac:dyDescent="0.25">
      <c r="B256" s="57" t="s">
        <v>189</v>
      </c>
      <c r="C256" s="56"/>
      <c r="D256" s="56"/>
      <c r="E256" s="56"/>
      <c r="F256" s="56"/>
      <c r="G256" s="56"/>
      <c r="H256" s="56"/>
      <c r="I256" s="56"/>
      <c r="J256" s="56"/>
      <c r="K256" s="56"/>
    </row>
    <row r="257" spans="2:11" ht="15.75" x14ac:dyDescent="0.25">
      <c r="B257" s="56"/>
      <c r="C257" s="56"/>
      <c r="D257" s="56"/>
      <c r="E257" s="56"/>
      <c r="F257" s="56"/>
      <c r="G257" s="56"/>
      <c r="H257" s="56"/>
      <c r="I257" s="60"/>
      <c r="J257" s="61"/>
      <c r="K257" s="60"/>
    </row>
    <row r="258" spans="2:11" x14ac:dyDescent="0.25">
      <c r="B258" s="62" t="s">
        <v>51</v>
      </c>
      <c r="C258" s="56"/>
      <c r="D258" s="56"/>
      <c r="E258" s="56"/>
      <c r="F258" s="56"/>
      <c r="G258" s="56"/>
      <c r="H258" s="56"/>
      <c r="I258" s="87" t="s">
        <v>261</v>
      </c>
      <c r="J258" s="56"/>
      <c r="K258" s="87" t="s">
        <v>260</v>
      </c>
    </row>
    <row r="259" spans="2:11" x14ac:dyDescent="0.25">
      <c r="B259" s="62" t="s">
        <v>190</v>
      </c>
      <c r="C259" s="56"/>
      <c r="D259" s="56"/>
      <c r="E259" s="56"/>
      <c r="F259" s="56"/>
      <c r="G259" s="56"/>
      <c r="H259" s="56"/>
      <c r="I259" s="63">
        <v>110288.23</v>
      </c>
      <c r="J259" s="56"/>
      <c r="K259" s="63">
        <v>0</v>
      </c>
    </row>
    <row r="260" spans="2:11" x14ac:dyDescent="0.25">
      <c r="B260" s="62" t="s">
        <v>191</v>
      </c>
      <c r="C260" s="56"/>
      <c r="D260" s="56"/>
      <c r="E260" s="56"/>
      <c r="F260" s="56"/>
      <c r="G260" s="56"/>
      <c r="H260" s="56"/>
      <c r="I260" s="63">
        <v>17206351.82</v>
      </c>
      <c r="J260" s="56"/>
      <c r="K260" s="63">
        <v>4794403.4400000004</v>
      </c>
    </row>
    <row r="261" spans="2:11" ht="15.75" thickBot="1" x14ac:dyDescent="0.3">
      <c r="B261" s="64" t="s">
        <v>192</v>
      </c>
      <c r="C261" s="57"/>
      <c r="D261" s="57"/>
      <c r="E261" s="57"/>
      <c r="F261" s="57"/>
      <c r="G261" s="57"/>
      <c r="H261" s="57"/>
      <c r="I261" s="65">
        <f>SUM(I259:I260)</f>
        <v>17316640.050000001</v>
      </c>
      <c r="J261" s="57"/>
      <c r="K261" s="65">
        <f>SUM(K259:K260)</f>
        <v>4794403.4400000004</v>
      </c>
    </row>
    <row r="262" spans="2:11" ht="15.75" thickTop="1" x14ac:dyDescent="0.25">
      <c r="B262" s="64" t="s">
        <v>49</v>
      </c>
      <c r="C262" s="56"/>
      <c r="D262" s="56"/>
      <c r="E262" s="56"/>
      <c r="F262" s="56"/>
      <c r="G262" s="56"/>
      <c r="H262" s="56"/>
      <c r="I262" s="66"/>
      <c r="J262" s="56"/>
      <c r="K262" s="66"/>
    </row>
    <row r="263" spans="2:11" x14ac:dyDescent="0.25">
      <c r="B263" s="57" t="s">
        <v>51</v>
      </c>
      <c r="C263" s="56"/>
      <c r="D263" s="56"/>
      <c r="E263" s="56"/>
      <c r="F263" s="56"/>
      <c r="G263" s="56"/>
      <c r="H263" s="56"/>
      <c r="I263" s="56"/>
      <c r="J263" s="56"/>
      <c r="K263" s="56"/>
    </row>
    <row r="264" spans="2:11" x14ac:dyDescent="0.25">
      <c r="B264" s="69" t="s">
        <v>25</v>
      </c>
      <c r="C264" s="56"/>
      <c r="D264" s="56"/>
      <c r="E264" s="56"/>
      <c r="F264" s="56"/>
      <c r="G264" s="56"/>
      <c r="H264" s="56"/>
      <c r="I264" s="56"/>
      <c r="J264" s="56"/>
      <c r="K264" s="56"/>
    </row>
    <row r="265" spans="2:11" x14ac:dyDescent="0.25">
      <c r="B265" s="69" t="s">
        <v>193</v>
      </c>
      <c r="C265" s="56"/>
      <c r="D265" s="56"/>
      <c r="E265" s="56"/>
      <c r="F265" s="56"/>
      <c r="G265" s="56"/>
      <c r="H265" s="56"/>
      <c r="I265" s="56"/>
      <c r="J265" s="56"/>
      <c r="K265" s="56"/>
    </row>
    <row r="266" spans="2:11" ht="15.75" x14ac:dyDescent="0.25">
      <c r="B266" s="56"/>
      <c r="C266" s="56"/>
      <c r="D266" s="56"/>
      <c r="E266" s="56"/>
      <c r="F266" s="56"/>
      <c r="G266" s="56"/>
      <c r="H266" s="56"/>
      <c r="I266" s="60"/>
      <c r="J266" s="61"/>
      <c r="K266" s="60"/>
    </row>
    <row r="267" spans="2:11" x14ac:dyDescent="0.25">
      <c r="B267" s="56"/>
      <c r="C267" s="56"/>
      <c r="D267" s="56"/>
      <c r="E267" s="56"/>
      <c r="F267" s="56"/>
      <c r="G267" s="56"/>
      <c r="H267" s="56"/>
      <c r="I267" s="87" t="s">
        <v>261</v>
      </c>
      <c r="J267" s="56"/>
      <c r="K267" s="87" t="s">
        <v>260</v>
      </c>
    </row>
    <row r="268" spans="2:11" x14ac:dyDescent="0.25">
      <c r="B268" s="56" t="s">
        <v>26</v>
      </c>
      <c r="C268" s="56"/>
      <c r="D268" s="56"/>
      <c r="E268" s="56"/>
      <c r="F268" s="56"/>
      <c r="G268" s="56"/>
      <c r="H268" s="56"/>
      <c r="I268" s="73">
        <v>1082195604.6900001</v>
      </c>
      <c r="J268" s="73"/>
      <c r="K268" s="73">
        <v>1082195604.6900001</v>
      </c>
    </row>
    <row r="269" spans="2:11" x14ac:dyDescent="0.25">
      <c r="B269" s="62" t="s">
        <v>27</v>
      </c>
      <c r="C269" s="56"/>
      <c r="D269" s="56"/>
      <c r="E269" s="56"/>
      <c r="F269" s="56"/>
      <c r="G269" s="56"/>
      <c r="H269" s="56"/>
      <c r="I269" s="73">
        <v>1292310</v>
      </c>
      <c r="J269" s="73"/>
      <c r="K269" s="73"/>
    </row>
    <row r="270" spans="2:11" ht="15.75" x14ac:dyDescent="0.25">
      <c r="B270" s="74" t="s">
        <v>29</v>
      </c>
      <c r="C270" s="56"/>
      <c r="D270" s="56"/>
      <c r="E270" s="56"/>
      <c r="F270" s="56"/>
      <c r="G270" s="56"/>
      <c r="H270" s="56"/>
      <c r="I270" s="73">
        <v>533478301.30000001</v>
      </c>
      <c r="J270" s="73"/>
      <c r="K270" s="73">
        <v>1061710566.86</v>
      </c>
    </row>
    <row r="271" spans="2:11" ht="15.75" thickBot="1" x14ac:dyDescent="0.3">
      <c r="B271" s="64" t="s">
        <v>28</v>
      </c>
      <c r="C271" s="57"/>
      <c r="D271" s="57"/>
      <c r="E271" s="57"/>
      <c r="F271" s="57"/>
      <c r="G271" s="57"/>
      <c r="H271" s="57"/>
      <c r="I271" s="75">
        <f>SUM(I268:I270)</f>
        <v>1616966215.99</v>
      </c>
      <c r="J271" s="76"/>
      <c r="K271" s="75">
        <f>SUM(K268:K270)</f>
        <v>2143906171.5500002</v>
      </c>
    </row>
    <row r="272" spans="2:11" ht="15.75" thickTop="1" x14ac:dyDescent="0.25">
      <c r="B272" s="62" t="s">
        <v>49</v>
      </c>
      <c r="C272" s="56"/>
      <c r="D272" s="56"/>
      <c r="E272" s="56"/>
      <c r="F272" s="56"/>
      <c r="G272" s="56"/>
      <c r="H272" s="56"/>
      <c r="I272" s="63"/>
      <c r="J272" s="56"/>
      <c r="K272" s="63"/>
    </row>
    <row r="273" spans="2:11" x14ac:dyDescent="0.25">
      <c r="B273" s="62"/>
      <c r="C273" s="56"/>
      <c r="D273" s="56"/>
      <c r="E273" s="56"/>
      <c r="F273" s="56"/>
      <c r="G273" s="56"/>
      <c r="H273" s="56"/>
      <c r="I273" s="63"/>
      <c r="J273" s="56"/>
      <c r="K273" s="63"/>
    </row>
    <row r="274" spans="2:11" ht="15.75" x14ac:dyDescent="0.25">
      <c r="B274" s="77"/>
      <c r="C274" s="78"/>
      <c r="D274" s="78"/>
      <c r="E274" s="78"/>
      <c r="F274" s="78"/>
      <c r="G274" s="78"/>
      <c r="H274" s="78"/>
      <c r="I274" s="78"/>
      <c r="J274" s="78"/>
      <c r="K274" s="78"/>
    </row>
    <row r="275" spans="2:11" ht="15.75" x14ac:dyDescent="0.25">
      <c r="B275" s="77" t="s">
        <v>0</v>
      </c>
      <c r="C275" s="78"/>
      <c r="D275" s="78"/>
      <c r="E275" s="78"/>
      <c r="F275" s="78"/>
      <c r="G275" s="78"/>
      <c r="H275" s="78"/>
      <c r="I275" s="78"/>
      <c r="J275" s="78"/>
      <c r="K275" s="78"/>
    </row>
    <row r="276" spans="2:11" ht="15.75" x14ac:dyDescent="0.25">
      <c r="B276" s="78" t="s">
        <v>41</v>
      </c>
      <c r="C276" s="78"/>
      <c r="D276" s="78"/>
      <c r="E276" s="78"/>
      <c r="F276" s="78"/>
      <c r="G276" s="78"/>
      <c r="H276" s="78"/>
      <c r="I276" s="78"/>
      <c r="J276" s="78"/>
      <c r="K276" s="78"/>
    </row>
    <row r="277" spans="2:11" ht="15.75" x14ac:dyDescent="0.25">
      <c r="B277" s="77"/>
      <c r="C277" s="78"/>
      <c r="D277" s="78"/>
      <c r="E277" s="78"/>
      <c r="F277" s="78"/>
      <c r="G277" s="78"/>
      <c r="H277" s="78"/>
      <c r="I277" s="78"/>
      <c r="J277" s="78"/>
      <c r="K277" s="78"/>
    </row>
    <row r="278" spans="2:11" ht="15.75" x14ac:dyDescent="0.25">
      <c r="B278" s="79">
        <v>0</v>
      </c>
      <c r="C278" s="78"/>
      <c r="D278" s="78"/>
      <c r="E278" s="78"/>
      <c r="F278" s="78"/>
      <c r="G278" s="78"/>
      <c r="H278" s="78"/>
      <c r="I278" s="78"/>
      <c r="J278" s="78"/>
      <c r="K278" s="78"/>
    </row>
    <row r="279" spans="2:11" ht="15.75" x14ac:dyDescent="0.25">
      <c r="B279" s="77" t="s">
        <v>195</v>
      </c>
      <c r="C279" s="78"/>
      <c r="D279" s="78"/>
      <c r="E279" s="78"/>
      <c r="F279" s="78"/>
      <c r="G279" s="78"/>
      <c r="H279" s="78"/>
      <c r="I279" s="78"/>
      <c r="J279" s="78"/>
      <c r="K279" s="78"/>
    </row>
    <row r="280" spans="2:11" ht="15.75" x14ac:dyDescent="0.25">
      <c r="B280" s="78"/>
      <c r="C280" s="78"/>
      <c r="D280" s="78"/>
      <c r="E280" s="78"/>
      <c r="F280" s="78"/>
      <c r="G280" s="78"/>
      <c r="H280" s="78"/>
      <c r="I280" s="60"/>
      <c r="J280" s="61"/>
      <c r="K280" s="60"/>
    </row>
    <row r="281" spans="2:11" ht="15.75" x14ac:dyDescent="0.25">
      <c r="B281" s="80"/>
      <c r="C281" s="78"/>
      <c r="D281" s="78"/>
      <c r="E281" s="78"/>
      <c r="F281" s="78"/>
      <c r="G281" s="78"/>
      <c r="H281" s="78"/>
      <c r="I281" s="87" t="s">
        <v>261</v>
      </c>
      <c r="J281" s="56"/>
      <c r="K281" s="87" t="s">
        <v>260</v>
      </c>
    </row>
    <row r="282" spans="2:11" ht="16.5" thickBot="1" x14ac:dyDescent="0.3">
      <c r="B282" s="77" t="s">
        <v>196</v>
      </c>
      <c r="C282" s="77"/>
      <c r="D282" s="77"/>
      <c r="E282" s="77"/>
      <c r="F282" s="77"/>
      <c r="G282" s="77"/>
      <c r="H282" s="77"/>
      <c r="I282" s="82">
        <v>1829365445.8199999</v>
      </c>
      <c r="J282" s="77"/>
      <c r="K282" s="82">
        <v>1761264037.79</v>
      </c>
    </row>
    <row r="283" spans="2:11" ht="16.5" thickTop="1" x14ac:dyDescent="0.25">
      <c r="B283" s="78" t="s">
        <v>49</v>
      </c>
      <c r="C283" s="78"/>
      <c r="D283" s="78"/>
      <c r="E283" s="78"/>
      <c r="F283" s="78"/>
      <c r="G283" s="78"/>
      <c r="H283" s="78"/>
      <c r="I283" s="78"/>
      <c r="J283" s="78"/>
      <c r="K283" s="78"/>
    </row>
    <row r="284" spans="2:11" ht="15.75" x14ac:dyDescent="0.25">
      <c r="B284" s="77" t="s">
        <v>51</v>
      </c>
      <c r="C284" s="78"/>
      <c r="D284" s="78"/>
      <c r="E284" s="78"/>
      <c r="F284" s="78"/>
      <c r="G284" s="78"/>
      <c r="H284" s="78"/>
      <c r="I284" s="78"/>
      <c r="J284" s="78"/>
      <c r="K284" s="78"/>
    </row>
    <row r="285" spans="2:11" ht="15.75" x14ac:dyDescent="0.25">
      <c r="B285" s="79" t="s">
        <v>197</v>
      </c>
      <c r="C285" s="78"/>
      <c r="D285" s="78"/>
      <c r="E285" s="78"/>
      <c r="F285" s="78"/>
      <c r="G285" s="78"/>
      <c r="H285" s="78"/>
      <c r="I285" s="78"/>
      <c r="J285" s="78"/>
      <c r="K285" s="78"/>
    </row>
    <row r="286" spans="2:11" ht="15.75" x14ac:dyDescent="0.25">
      <c r="B286" s="77" t="s">
        <v>198</v>
      </c>
      <c r="C286" s="78"/>
      <c r="D286" s="78"/>
      <c r="E286" s="78"/>
      <c r="F286" s="78"/>
      <c r="G286" s="78"/>
      <c r="H286" s="78"/>
      <c r="I286" s="78"/>
      <c r="J286" s="78"/>
      <c r="K286" s="78"/>
    </row>
    <row r="287" spans="2:11" ht="15.75" x14ac:dyDescent="0.25">
      <c r="B287" s="78"/>
      <c r="C287" s="78"/>
      <c r="D287" s="78"/>
      <c r="E287" s="78"/>
      <c r="F287" s="78"/>
      <c r="G287" s="78"/>
      <c r="H287" s="78"/>
      <c r="I287" s="60"/>
      <c r="J287" s="61"/>
      <c r="K287" s="60"/>
    </row>
    <row r="288" spans="2:11" ht="15.75" x14ac:dyDescent="0.25">
      <c r="B288" s="80" t="s">
        <v>51</v>
      </c>
      <c r="C288" s="78"/>
      <c r="D288" s="78"/>
      <c r="E288" s="78"/>
      <c r="F288" s="78"/>
      <c r="G288" s="78"/>
      <c r="H288" s="78"/>
      <c r="I288" s="87" t="s">
        <v>261</v>
      </c>
      <c r="J288" s="56"/>
      <c r="K288" s="87" t="s">
        <v>260</v>
      </c>
    </row>
    <row r="289" spans="2:11" ht="15.75" x14ac:dyDescent="0.25">
      <c r="B289" s="80" t="s">
        <v>199</v>
      </c>
      <c r="C289" s="78"/>
      <c r="D289" s="78"/>
      <c r="E289" s="78"/>
      <c r="F289" s="78"/>
      <c r="G289" s="78"/>
      <c r="H289" s="78"/>
      <c r="I289" s="81">
        <v>902322.68</v>
      </c>
      <c r="J289" s="78"/>
      <c r="K289" s="81">
        <v>2880518.79</v>
      </c>
    </row>
    <row r="290" spans="2:11" ht="15.75" x14ac:dyDescent="0.25">
      <c r="B290" s="80" t="s">
        <v>200</v>
      </c>
      <c r="C290" s="78"/>
      <c r="D290" s="78"/>
      <c r="E290" s="78"/>
      <c r="F290" s="78"/>
      <c r="G290" s="78"/>
      <c r="H290" s="78"/>
      <c r="I290" s="81">
        <v>0</v>
      </c>
      <c r="J290" s="78"/>
      <c r="K290" s="81">
        <v>55000</v>
      </c>
    </row>
    <row r="291" spans="2:11" ht="15.75" x14ac:dyDescent="0.25">
      <c r="B291" s="80" t="s">
        <v>201</v>
      </c>
      <c r="C291" s="78"/>
      <c r="D291" s="78"/>
      <c r="E291" s="78"/>
      <c r="F291" s="78"/>
      <c r="G291" s="78"/>
      <c r="H291" s="78"/>
      <c r="I291" s="81">
        <v>319501842.55000001</v>
      </c>
      <c r="J291" s="78"/>
      <c r="K291" s="81">
        <v>337876502.61000001</v>
      </c>
    </row>
    <row r="292" spans="2:11" ht="15.75" x14ac:dyDescent="0.25">
      <c r="B292" s="80" t="s">
        <v>202</v>
      </c>
      <c r="C292" s="78"/>
      <c r="D292" s="78"/>
      <c r="E292" s="78"/>
      <c r="F292" s="78"/>
      <c r="G292" s="78"/>
      <c r="H292" s="78"/>
      <c r="I292" s="81">
        <v>33355692.210000001</v>
      </c>
      <c r="J292" s="78"/>
      <c r="K292" s="81">
        <v>17329054.359999999</v>
      </c>
    </row>
    <row r="293" spans="2:11" ht="15.75" x14ac:dyDescent="0.25">
      <c r="B293" s="80" t="s">
        <v>203</v>
      </c>
      <c r="C293" s="78"/>
      <c r="D293" s="78"/>
      <c r="E293" s="78"/>
      <c r="F293" s="78"/>
      <c r="G293" s="78"/>
      <c r="H293" s="78"/>
      <c r="I293" s="81">
        <v>50590.3</v>
      </c>
      <c r="J293" s="78"/>
      <c r="K293" s="81">
        <v>54032.53</v>
      </c>
    </row>
    <row r="294" spans="2:11" ht="15.75" x14ac:dyDescent="0.25">
      <c r="B294" s="80" t="s">
        <v>204</v>
      </c>
      <c r="C294" s="78"/>
      <c r="D294" s="78"/>
      <c r="E294" s="78"/>
      <c r="F294" s="78"/>
      <c r="G294" s="78"/>
      <c r="H294" s="78"/>
      <c r="I294" s="81">
        <v>1108203813.7</v>
      </c>
      <c r="J294" s="78"/>
      <c r="K294" s="81">
        <v>1084120450.4000001</v>
      </c>
    </row>
    <row r="295" spans="2:11" ht="15.75" x14ac:dyDescent="0.25">
      <c r="B295" s="80" t="s">
        <v>205</v>
      </c>
      <c r="C295" s="78"/>
      <c r="D295" s="78"/>
      <c r="E295" s="78"/>
      <c r="F295" s="78"/>
      <c r="G295" s="78"/>
      <c r="H295" s="78"/>
      <c r="I295" s="81">
        <v>8188049</v>
      </c>
      <c r="J295" s="78"/>
      <c r="K295" s="81">
        <v>8777029.4100000001</v>
      </c>
    </row>
    <row r="296" spans="2:11" ht="15.75" x14ac:dyDescent="0.25">
      <c r="B296" s="80" t="s">
        <v>206</v>
      </c>
      <c r="C296" s="78"/>
      <c r="D296" s="78"/>
      <c r="E296" s="78"/>
      <c r="F296" s="78"/>
      <c r="G296" s="78"/>
      <c r="H296" s="78"/>
      <c r="I296" s="81">
        <v>0</v>
      </c>
      <c r="J296" s="78"/>
      <c r="K296" s="81">
        <v>880</v>
      </c>
    </row>
    <row r="297" spans="2:11" ht="15.75" x14ac:dyDescent="0.25">
      <c r="B297" s="80" t="s">
        <v>207</v>
      </c>
      <c r="C297" s="78"/>
      <c r="D297" s="78"/>
      <c r="E297" s="78"/>
      <c r="F297" s="78"/>
      <c r="G297" s="78"/>
      <c r="H297" s="78"/>
      <c r="I297" s="81">
        <v>0</v>
      </c>
      <c r="J297" s="78"/>
      <c r="K297" s="81">
        <v>36000</v>
      </c>
    </row>
    <row r="298" spans="2:11" ht="15.75" x14ac:dyDescent="0.25">
      <c r="B298" s="80" t="s">
        <v>208</v>
      </c>
      <c r="C298" s="78"/>
      <c r="D298" s="78"/>
      <c r="E298" s="78"/>
      <c r="F298" s="78"/>
      <c r="G298" s="78"/>
      <c r="H298" s="78"/>
      <c r="I298" s="81">
        <v>511650000</v>
      </c>
      <c r="J298" s="78"/>
      <c r="K298" s="81">
        <v>488700000</v>
      </c>
    </row>
    <row r="299" spans="2:11" ht="15.75" x14ac:dyDescent="0.25">
      <c r="B299" s="80" t="s">
        <v>209</v>
      </c>
      <c r="C299" s="78"/>
      <c r="D299" s="78"/>
      <c r="E299" s="78"/>
      <c r="F299" s="78"/>
      <c r="G299" s="78"/>
      <c r="H299" s="78"/>
      <c r="I299" s="81">
        <v>4600175.2300000004</v>
      </c>
      <c r="J299" s="78"/>
      <c r="K299" s="81">
        <v>1082337.1499999999</v>
      </c>
    </row>
    <row r="300" spans="2:11" ht="16.5" thickBot="1" x14ac:dyDescent="0.3">
      <c r="B300" s="77" t="s">
        <v>210</v>
      </c>
      <c r="C300" s="77"/>
      <c r="D300" s="77"/>
      <c r="E300" s="77"/>
      <c r="F300" s="77"/>
      <c r="G300" s="77"/>
      <c r="H300" s="77"/>
      <c r="I300" s="82">
        <f>SUM(I289:I299)</f>
        <v>1986452485.6700001</v>
      </c>
      <c r="J300" s="77"/>
      <c r="K300" s="82">
        <f>SUM(K289:K299)</f>
        <v>1940911805.2500002</v>
      </c>
    </row>
    <row r="301" spans="2:11" ht="16.5" thickTop="1" x14ac:dyDescent="0.25">
      <c r="B301" s="78" t="s">
        <v>49</v>
      </c>
      <c r="C301" s="78"/>
      <c r="D301" s="78"/>
      <c r="E301" s="78"/>
      <c r="F301" s="78"/>
      <c r="G301" s="78"/>
      <c r="H301" s="78"/>
      <c r="I301" s="78"/>
      <c r="J301" s="78"/>
      <c r="K301" s="78"/>
    </row>
    <row r="302" spans="2:11" ht="15.75" x14ac:dyDescent="0.25">
      <c r="B302" s="77" t="s">
        <v>51</v>
      </c>
      <c r="C302" s="78"/>
      <c r="D302" s="78"/>
      <c r="E302" s="78"/>
      <c r="F302" s="78"/>
      <c r="G302" s="78"/>
      <c r="H302" s="78"/>
      <c r="I302" s="78"/>
      <c r="J302" s="78"/>
      <c r="K302" s="78"/>
    </row>
    <row r="303" spans="2:11" ht="15.75" x14ac:dyDescent="0.25">
      <c r="B303" s="79" t="s">
        <v>211</v>
      </c>
      <c r="C303" s="78"/>
      <c r="D303" s="78"/>
      <c r="E303" s="78"/>
      <c r="F303" s="78"/>
      <c r="G303" s="78"/>
      <c r="H303" s="78"/>
      <c r="I303" s="78"/>
      <c r="J303" s="78"/>
      <c r="K303" s="78"/>
    </row>
    <row r="304" spans="2:11" ht="15.75" x14ac:dyDescent="0.25">
      <c r="B304" s="79" t="s">
        <v>212</v>
      </c>
      <c r="C304" s="78"/>
      <c r="D304" s="78"/>
      <c r="E304" s="78"/>
      <c r="F304" s="78"/>
      <c r="G304" s="78"/>
      <c r="H304" s="78"/>
      <c r="I304" s="78"/>
      <c r="J304" s="78"/>
      <c r="K304" s="78"/>
    </row>
    <row r="305" spans="2:11" ht="15.75" x14ac:dyDescent="0.25">
      <c r="B305" s="78"/>
      <c r="C305" s="78"/>
      <c r="D305" s="78"/>
      <c r="E305" s="78"/>
      <c r="F305" s="78"/>
      <c r="G305" s="78"/>
      <c r="H305" s="78"/>
      <c r="I305" s="60"/>
      <c r="J305" s="61"/>
      <c r="K305" s="60"/>
    </row>
    <row r="306" spans="2:11" ht="15.75" x14ac:dyDescent="0.25">
      <c r="B306" s="80" t="s">
        <v>51</v>
      </c>
      <c r="C306" s="78"/>
      <c r="D306" s="78"/>
      <c r="E306" s="78"/>
      <c r="F306" s="78"/>
      <c r="G306" s="78"/>
      <c r="H306" s="78"/>
      <c r="I306" s="87" t="s">
        <v>261</v>
      </c>
      <c r="J306" s="56"/>
      <c r="K306" s="87" t="s">
        <v>260</v>
      </c>
    </row>
    <row r="307" spans="2:11" ht="15.75" x14ac:dyDescent="0.25">
      <c r="B307" s="80" t="s">
        <v>213</v>
      </c>
      <c r="C307" s="78"/>
      <c r="D307" s="78"/>
      <c r="E307" s="78"/>
      <c r="F307" s="78"/>
      <c r="G307" s="78"/>
      <c r="H307" s="78"/>
      <c r="I307" s="81">
        <v>644802976.73000002</v>
      </c>
      <c r="J307" s="78"/>
      <c r="K307" s="81">
        <v>644566566.13999999</v>
      </c>
    </row>
    <row r="308" spans="2:11" ht="15.75" x14ac:dyDescent="0.25">
      <c r="B308" s="80" t="s">
        <v>214</v>
      </c>
      <c r="C308" s="78"/>
      <c r="D308" s="78"/>
      <c r="E308" s="78"/>
      <c r="F308" s="78"/>
      <c r="G308" s="78"/>
      <c r="H308" s="78"/>
      <c r="I308" s="81">
        <v>64199539.390000001</v>
      </c>
      <c r="J308" s="78"/>
      <c r="K308" s="81">
        <v>64011516.009999998</v>
      </c>
    </row>
    <row r="309" spans="2:11" ht="15.75" x14ac:dyDescent="0.25">
      <c r="B309" s="80" t="s">
        <v>191</v>
      </c>
      <c r="C309" s="78"/>
      <c r="D309" s="78"/>
      <c r="E309" s="78"/>
      <c r="F309" s="78"/>
      <c r="G309" s="78"/>
      <c r="H309" s="78"/>
      <c r="I309" s="81">
        <v>54402457.060000002</v>
      </c>
      <c r="J309" s="78"/>
      <c r="K309" s="81">
        <v>68733156.909999996</v>
      </c>
    </row>
    <row r="310" spans="2:11" ht="15.75" x14ac:dyDescent="0.25">
      <c r="B310" s="80" t="s">
        <v>215</v>
      </c>
      <c r="C310" s="78"/>
      <c r="D310" s="78"/>
      <c r="E310" s="78"/>
      <c r="F310" s="78"/>
      <c r="G310" s="78"/>
      <c r="H310" s="78"/>
      <c r="I310" s="81">
        <v>4927975.63</v>
      </c>
      <c r="J310" s="78"/>
      <c r="K310" s="81">
        <v>8649427.5600000005</v>
      </c>
    </row>
    <row r="311" spans="2:11" ht="15.75" x14ac:dyDescent="0.25">
      <c r="B311" s="80" t="s">
        <v>216</v>
      </c>
      <c r="C311" s="78"/>
      <c r="D311" s="78"/>
      <c r="E311" s="78"/>
      <c r="F311" s="78"/>
      <c r="G311" s="78"/>
      <c r="H311" s="78"/>
      <c r="I311" s="81">
        <v>647625</v>
      </c>
      <c r="J311" s="78"/>
      <c r="K311" s="81">
        <v>901500</v>
      </c>
    </row>
    <row r="312" spans="2:11" ht="15.75" x14ac:dyDescent="0.25">
      <c r="B312" s="80" t="s">
        <v>217</v>
      </c>
      <c r="C312" s="78"/>
      <c r="D312" s="78"/>
      <c r="E312" s="78"/>
      <c r="F312" s="78"/>
      <c r="G312" s="78"/>
      <c r="H312" s="78"/>
      <c r="I312" s="81">
        <v>3331178.11</v>
      </c>
      <c r="J312" s="78"/>
      <c r="K312" s="81">
        <v>3999183.74</v>
      </c>
    </row>
    <row r="313" spans="2:11" ht="15.75" x14ac:dyDescent="0.25">
      <c r="B313" s="80" t="s">
        <v>218</v>
      </c>
      <c r="C313" s="78"/>
      <c r="D313" s="78"/>
      <c r="E313" s="78"/>
      <c r="F313" s="78"/>
      <c r="G313" s="78"/>
      <c r="H313" s="78"/>
      <c r="I313" s="81">
        <v>22894491.670000002</v>
      </c>
      <c r="J313" s="78"/>
      <c r="K313" s="81">
        <v>21743791.649999999</v>
      </c>
    </row>
    <row r="314" spans="2:11" ht="15.75" x14ac:dyDescent="0.25">
      <c r="B314" s="80" t="s">
        <v>219</v>
      </c>
      <c r="C314" s="78"/>
      <c r="D314" s="78"/>
      <c r="E314" s="78"/>
      <c r="F314" s="78"/>
      <c r="G314" s="78"/>
      <c r="H314" s="78"/>
      <c r="I314" s="81">
        <v>42884225.68</v>
      </c>
      <c r="J314" s="78"/>
      <c r="K314" s="81">
        <v>34976051.420000002</v>
      </c>
    </row>
    <row r="315" spans="2:11" ht="15.75" x14ac:dyDescent="0.25">
      <c r="B315" s="80" t="s">
        <v>220</v>
      </c>
      <c r="C315" s="78"/>
      <c r="D315" s="78"/>
      <c r="E315" s="78"/>
      <c r="F315" s="78"/>
      <c r="G315" s="78"/>
      <c r="H315" s="78"/>
      <c r="I315" s="81">
        <v>11233000</v>
      </c>
      <c r="J315" s="78"/>
      <c r="K315" s="81">
        <v>3172000</v>
      </c>
    </row>
    <row r="316" spans="2:11" ht="15.75" x14ac:dyDescent="0.25">
      <c r="B316" s="80" t="s">
        <v>221</v>
      </c>
      <c r="C316" s="78"/>
      <c r="D316" s="78"/>
      <c r="E316" s="78"/>
      <c r="F316" s="78"/>
      <c r="G316" s="78"/>
      <c r="H316" s="78"/>
      <c r="I316" s="81">
        <v>34602324.93</v>
      </c>
      <c r="J316" s="78"/>
      <c r="K316" s="81">
        <v>28661122.879999999</v>
      </c>
    </row>
    <row r="317" spans="2:11" ht="15.75" x14ac:dyDescent="0.25">
      <c r="B317" s="80" t="s">
        <v>222</v>
      </c>
      <c r="C317" s="78"/>
      <c r="D317" s="78"/>
      <c r="E317" s="78"/>
      <c r="F317" s="78"/>
      <c r="G317" s="78"/>
      <c r="H317" s="78"/>
      <c r="I317" s="81">
        <v>180000</v>
      </c>
      <c r="J317" s="78"/>
      <c r="K317" s="81">
        <v>75000</v>
      </c>
    </row>
    <row r="318" spans="2:11" ht="15.75" x14ac:dyDescent="0.25">
      <c r="B318" s="80" t="s">
        <v>223</v>
      </c>
      <c r="C318" s="78"/>
      <c r="D318" s="78"/>
      <c r="E318" s="78"/>
      <c r="F318" s="78"/>
      <c r="G318" s="78"/>
      <c r="H318" s="78"/>
      <c r="I318" s="81">
        <v>38423084.390000001</v>
      </c>
      <c r="J318" s="78"/>
      <c r="K318" s="81">
        <v>34423932.039999999</v>
      </c>
    </row>
    <row r="319" spans="2:11" ht="15.75" x14ac:dyDescent="0.25">
      <c r="B319" s="80" t="s">
        <v>224</v>
      </c>
      <c r="C319" s="78"/>
      <c r="D319" s="78"/>
      <c r="E319" s="78"/>
      <c r="F319" s="78"/>
      <c r="G319" s="78"/>
      <c r="H319" s="78"/>
      <c r="I319" s="81">
        <v>53930319.82</v>
      </c>
      <c r="J319" s="78"/>
      <c r="K319" s="81">
        <v>54203072.990000002</v>
      </c>
    </row>
    <row r="320" spans="2:11" ht="15.75" x14ac:dyDescent="0.25">
      <c r="B320" s="80" t="s">
        <v>225</v>
      </c>
      <c r="C320" s="78"/>
      <c r="D320" s="78"/>
      <c r="E320" s="78"/>
      <c r="F320" s="78"/>
      <c r="G320" s="78"/>
      <c r="H320" s="78"/>
      <c r="I320" s="81">
        <v>39878256.649999999</v>
      </c>
      <c r="J320" s="78"/>
      <c r="K320" s="81">
        <v>42887817.670000002</v>
      </c>
    </row>
    <row r="321" spans="2:11" ht="15.75" x14ac:dyDescent="0.25">
      <c r="B321" s="80" t="s">
        <v>226</v>
      </c>
      <c r="C321" s="78"/>
      <c r="D321" s="78"/>
      <c r="E321" s="78"/>
      <c r="F321" s="78"/>
      <c r="G321" s="78"/>
      <c r="H321" s="78"/>
      <c r="I321" s="81">
        <v>41567711.990000002</v>
      </c>
      <c r="J321" s="78"/>
      <c r="K321" s="81">
        <v>45209491.100000001</v>
      </c>
    </row>
    <row r="322" spans="2:11" ht="16.5" thickBot="1" x14ac:dyDescent="0.3">
      <c r="B322" s="83" t="s">
        <v>227</v>
      </c>
      <c r="C322" s="78"/>
      <c r="D322" s="78"/>
      <c r="E322" s="78"/>
      <c r="F322" s="78"/>
      <c r="G322" s="78"/>
      <c r="H322" s="78"/>
      <c r="I322" s="82">
        <f>SUM(I307:I321)</f>
        <v>1057905167.05</v>
      </c>
      <c r="J322" s="78"/>
      <c r="K322" s="82">
        <f>SUM(K307:K321)</f>
        <v>1056213630.1099998</v>
      </c>
    </row>
    <row r="323" spans="2:11" ht="16.5" thickTop="1" x14ac:dyDescent="0.25">
      <c r="B323" s="78" t="s">
        <v>49</v>
      </c>
      <c r="C323" s="78"/>
      <c r="D323" s="78"/>
      <c r="E323" s="78"/>
      <c r="F323" s="78"/>
      <c r="G323" s="78"/>
      <c r="H323" s="78"/>
      <c r="I323" s="78"/>
      <c r="J323" s="78"/>
      <c r="K323" s="78"/>
    </row>
    <row r="324" spans="2:11" ht="15.75" x14ac:dyDescent="0.25">
      <c r="B324" s="77" t="s">
        <v>51</v>
      </c>
      <c r="C324" s="78"/>
      <c r="D324" s="78"/>
      <c r="E324" s="78"/>
      <c r="F324" s="78"/>
      <c r="G324" s="78"/>
      <c r="H324" s="78"/>
      <c r="I324" s="78"/>
      <c r="J324" s="78"/>
      <c r="K324" s="78"/>
    </row>
    <row r="325" spans="2:11" ht="15.75" x14ac:dyDescent="0.25">
      <c r="B325" s="84" t="s">
        <v>228</v>
      </c>
      <c r="C325" s="78"/>
      <c r="D325" s="78"/>
      <c r="E325" s="78"/>
      <c r="F325" s="78"/>
      <c r="G325" s="78"/>
      <c r="H325" s="78"/>
      <c r="I325" s="78"/>
      <c r="J325" s="78"/>
      <c r="K325" s="78"/>
    </row>
    <row r="326" spans="2:11" ht="15.75" x14ac:dyDescent="0.25">
      <c r="B326" s="84" t="s">
        <v>229</v>
      </c>
      <c r="C326" s="78"/>
      <c r="D326" s="78"/>
      <c r="E326" s="78"/>
      <c r="F326" s="78"/>
      <c r="G326" s="78"/>
      <c r="H326" s="78"/>
      <c r="I326" s="78"/>
      <c r="J326" s="78"/>
      <c r="K326" s="78"/>
    </row>
    <row r="327" spans="2:11" ht="15.75" x14ac:dyDescent="0.25">
      <c r="B327" s="78"/>
      <c r="C327" s="78"/>
      <c r="D327" s="78"/>
      <c r="E327" s="78"/>
      <c r="F327" s="78"/>
      <c r="G327" s="78"/>
      <c r="H327" s="78"/>
      <c r="I327" s="60"/>
      <c r="J327" s="61"/>
      <c r="K327" s="60"/>
    </row>
    <row r="328" spans="2:11" ht="15.75" x14ac:dyDescent="0.25">
      <c r="B328" s="80" t="s">
        <v>51</v>
      </c>
      <c r="C328" s="78"/>
      <c r="D328" s="78"/>
      <c r="E328" s="78"/>
      <c r="F328" s="78"/>
      <c r="G328" s="78"/>
      <c r="H328" s="78"/>
      <c r="I328" s="87" t="s">
        <v>261</v>
      </c>
      <c r="J328" s="56"/>
      <c r="K328" s="87" t="s">
        <v>260</v>
      </c>
    </row>
    <row r="329" spans="2:11" ht="15.75" x14ac:dyDescent="0.25">
      <c r="B329" s="80" t="s">
        <v>230</v>
      </c>
      <c r="C329" s="78"/>
      <c r="D329" s="78"/>
      <c r="E329" s="78"/>
      <c r="F329" s="78"/>
      <c r="G329" s="78"/>
      <c r="H329" s="78"/>
      <c r="I329" s="81">
        <v>10534356.289999999</v>
      </c>
      <c r="J329" s="78"/>
      <c r="K329" s="81">
        <v>13391746.640000001</v>
      </c>
    </row>
    <row r="330" spans="2:11" ht="15.75" x14ac:dyDescent="0.25">
      <c r="B330" s="80" t="s">
        <v>231</v>
      </c>
      <c r="C330" s="78"/>
      <c r="D330" s="78"/>
      <c r="E330" s="78"/>
      <c r="F330" s="78"/>
      <c r="G330" s="78"/>
      <c r="H330" s="78"/>
      <c r="I330" s="81">
        <v>0</v>
      </c>
      <c r="J330" s="78"/>
      <c r="K330" s="81">
        <v>1059864.2</v>
      </c>
    </row>
    <row r="331" spans="2:11" ht="15.75" x14ac:dyDescent="0.25">
      <c r="B331" s="80" t="s">
        <v>232</v>
      </c>
      <c r="C331" s="78"/>
      <c r="D331" s="78"/>
      <c r="E331" s="78"/>
      <c r="F331" s="78"/>
      <c r="G331" s="78"/>
      <c r="H331" s="78"/>
      <c r="I331" s="81">
        <v>10375798.449999999</v>
      </c>
      <c r="J331" s="78"/>
      <c r="K331" s="81">
        <v>9939905</v>
      </c>
    </row>
    <row r="332" spans="2:11" ht="15.75" x14ac:dyDescent="0.25">
      <c r="B332" s="74" t="s">
        <v>233</v>
      </c>
      <c r="C332" s="78"/>
      <c r="D332" s="78"/>
      <c r="E332" s="78"/>
      <c r="F332" s="78"/>
      <c r="G332" s="78"/>
      <c r="H332" s="78"/>
      <c r="I332" s="81">
        <v>1742390300</v>
      </c>
      <c r="J332" s="78"/>
      <c r="K332" s="81">
        <v>1117864000</v>
      </c>
    </row>
    <row r="333" spans="2:11" ht="16.5" thickBot="1" x14ac:dyDescent="0.3">
      <c r="B333" s="83" t="s">
        <v>234</v>
      </c>
      <c r="C333" s="78"/>
      <c r="D333" s="78"/>
      <c r="E333" s="78"/>
      <c r="F333" s="78"/>
      <c r="G333" s="78"/>
      <c r="H333" s="78"/>
      <c r="I333" s="82">
        <f>SUM(I329:I332)</f>
        <v>1763300454.74</v>
      </c>
      <c r="J333" s="78"/>
      <c r="K333" s="82">
        <f>SUM(K329:K332)</f>
        <v>1142255515.8399999</v>
      </c>
    </row>
    <row r="334" spans="2:11" ht="16.5" thickTop="1" x14ac:dyDescent="0.25">
      <c r="B334" s="78" t="s">
        <v>49</v>
      </c>
      <c r="C334" s="78"/>
      <c r="D334" s="78"/>
      <c r="E334" s="78"/>
      <c r="F334" s="78"/>
      <c r="G334" s="78"/>
      <c r="H334" s="78"/>
      <c r="I334" s="78"/>
      <c r="J334" s="78"/>
      <c r="K334" s="78"/>
    </row>
    <row r="335" spans="2:11" ht="15.75" x14ac:dyDescent="0.25">
      <c r="B335" s="77" t="s">
        <v>51</v>
      </c>
      <c r="C335" s="77"/>
      <c r="D335" s="77"/>
      <c r="E335" s="77"/>
      <c r="F335" s="77"/>
      <c r="G335" s="77"/>
      <c r="H335" s="77"/>
      <c r="I335" s="77"/>
      <c r="J335" s="77"/>
      <c r="K335" s="77"/>
    </row>
    <row r="336" spans="2:11" ht="15.75" x14ac:dyDescent="0.25">
      <c r="B336" s="79" t="s">
        <v>235</v>
      </c>
      <c r="C336" s="77"/>
      <c r="D336" s="77"/>
      <c r="E336" s="77"/>
      <c r="F336" s="77"/>
      <c r="G336" s="77"/>
      <c r="H336" s="77"/>
      <c r="I336" s="77"/>
      <c r="J336" s="77"/>
      <c r="K336" s="77"/>
    </row>
    <row r="337" spans="2:11" ht="15.75" x14ac:dyDescent="0.25">
      <c r="B337" s="79" t="s">
        <v>236</v>
      </c>
      <c r="C337" s="77"/>
      <c r="D337" s="77"/>
      <c r="E337" s="77"/>
      <c r="F337" s="77"/>
      <c r="G337" s="77"/>
      <c r="H337" s="77"/>
      <c r="I337" s="77"/>
      <c r="J337" s="77"/>
      <c r="K337" s="77"/>
    </row>
    <row r="338" spans="2:11" ht="15.75" x14ac:dyDescent="0.25">
      <c r="B338" s="78"/>
      <c r="C338" s="78"/>
      <c r="D338" s="78"/>
      <c r="E338" s="78"/>
      <c r="F338" s="78"/>
      <c r="G338" s="78"/>
      <c r="H338" s="78"/>
      <c r="I338" s="60"/>
      <c r="J338" s="61"/>
      <c r="K338" s="60"/>
    </row>
    <row r="339" spans="2:11" ht="15.75" x14ac:dyDescent="0.25">
      <c r="B339" s="74" t="s">
        <v>51</v>
      </c>
      <c r="C339" s="78"/>
      <c r="D339" s="78"/>
      <c r="E339" s="78"/>
      <c r="F339" s="78"/>
      <c r="G339" s="78"/>
      <c r="H339" s="78"/>
      <c r="I339" s="87" t="s">
        <v>261</v>
      </c>
      <c r="J339" s="56"/>
      <c r="K339" s="87" t="s">
        <v>260</v>
      </c>
    </row>
    <row r="340" spans="2:11" ht="15.75" x14ac:dyDescent="0.25">
      <c r="B340" s="74" t="s">
        <v>237</v>
      </c>
      <c r="C340" s="78"/>
      <c r="D340" s="78"/>
      <c r="E340" s="78"/>
      <c r="F340" s="78"/>
      <c r="G340" s="78"/>
      <c r="H340" s="78"/>
      <c r="I340" s="85">
        <v>3268699.57</v>
      </c>
      <c r="J340" s="78"/>
      <c r="K340" s="81">
        <v>2163738.4900000002</v>
      </c>
    </row>
    <row r="341" spans="2:11" ht="15.75" x14ac:dyDescent="0.25">
      <c r="B341" s="74" t="s">
        <v>238</v>
      </c>
      <c r="C341" s="78"/>
      <c r="D341" s="78"/>
      <c r="E341" s="78"/>
      <c r="F341" s="78"/>
      <c r="G341" s="78"/>
      <c r="H341" s="78"/>
      <c r="I341" s="85">
        <v>612556.94999999995</v>
      </c>
      <c r="J341" s="78"/>
      <c r="K341" s="81">
        <v>598656.72</v>
      </c>
    </row>
    <row r="342" spans="2:11" ht="15.75" x14ac:dyDescent="0.25">
      <c r="B342" s="74" t="s">
        <v>239</v>
      </c>
      <c r="C342" s="78"/>
      <c r="D342" s="78"/>
      <c r="E342" s="78"/>
      <c r="F342" s="78"/>
      <c r="G342" s="78"/>
      <c r="H342" s="78"/>
      <c r="I342" s="85">
        <v>1566234.87</v>
      </c>
      <c r="J342" s="78"/>
      <c r="K342" s="81">
        <v>1220449.05</v>
      </c>
    </row>
    <row r="343" spans="2:11" ht="15.75" x14ac:dyDescent="0.25">
      <c r="B343" s="74" t="s">
        <v>240</v>
      </c>
      <c r="C343" s="78"/>
      <c r="D343" s="78"/>
      <c r="E343" s="78"/>
      <c r="F343" s="78"/>
      <c r="G343" s="78"/>
      <c r="H343" s="78"/>
      <c r="I343" s="85">
        <v>237838.73</v>
      </c>
      <c r="J343" s="78"/>
      <c r="K343" s="81">
        <v>245256.77</v>
      </c>
    </row>
    <row r="344" spans="2:11" ht="15.75" x14ac:dyDescent="0.25">
      <c r="B344" s="74" t="s">
        <v>241</v>
      </c>
      <c r="C344" s="78"/>
      <c r="D344" s="78"/>
      <c r="E344" s="78"/>
      <c r="F344" s="78"/>
      <c r="G344" s="78"/>
      <c r="H344" s="78"/>
      <c r="I344" s="85">
        <v>998956.75</v>
      </c>
      <c r="J344" s="78"/>
      <c r="K344" s="81">
        <v>759347.38</v>
      </c>
    </row>
    <row r="345" spans="2:11" ht="15.75" x14ac:dyDescent="0.25">
      <c r="B345" s="74" t="s">
        <v>242</v>
      </c>
      <c r="C345" s="78"/>
      <c r="D345" s="78"/>
      <c r="E345" s="78"/>
      <c r="F345" s="78"/>
      <c r="G345" s="78"/>
      <c r="H345" s="78"/>
      <c r="I345" s="85">
        <v>33841.919999999998</v>
      </c>
      <c r="J345" s="78"/>
      <c r="K345" s="81">
        <v>345666.63</v>
      </c>
    </row>
    <row r="346" spans="2:11" ht="15.75" x14ac:dyDescent="0.25">
      <c r="B346" s="74" t="s">
        <v>243</v>
      </c>
      <c r="C346" s="78"/>
      <c r="D346" s="78"/>
      <c r="E346" s="78"/>
      <c r="F346" s="78"/>
      <c r="G346" s="78"/>
      <c r="H346" s="78"/>
      <c r="I346" s="85">
        <v>922482.18</v>
      </c>
      <c r="J346" s="78"/>
      <c r="K346" s="81">
        <v>684408.62</v>
      </c>
    </row>
    <row r="347" spans="2:11" ht="15.75" x14ac:dyDescent="0.25">
      <c r="B347" s="74" t="s">
        <v>244</v>
      </c>
      <c r="C347" s="78"/>
      <c r="D347" s="78"/>
      <c r="E347" s="78"/>
      <c r="F347" s="78"/>
      <c r="G347" s="78"/>
      <c r="H347" s="78"/>
      <c r="I347" s="85">
        <v>12892437.92</v>
      </c>
      <c r="J347" s="78"/>
      <c r="K347" s="81">
        <v>13271228.960000001</v>
      </c>
    </row>
    <row r="348" spans="2:11" ht="15.75" x14ac:dyDescent="0.25">
      <c r="B348" s="74" t="s">
        <v>245</v>
      </c>
      <c r="C348" s="78"/>
      <c r="D348" s="78"/>
      <c r="E348" s="78"/>
      <c r="F348" s="78"/>
      <c r="G348" s="78"/>
      <c r="H348" s="78"/>
      <c r="I348" s="85">
        <v>12442800.779999999</v>
      </c>
      <c r="J348" s="78"/>
      <c r="K348" s="81">
        <v>6590498.5700000003</v>
      </c>
    </row>
    <row r="349" spans="2:11" ht="16.5" thickBot="1" x14ac:dyDescent="0.3">
      <c r="B349" s="83" t="s">
        <v>246</v>
      </c>
      <c r="C349" s="78"/>
      <c r="D349" s="78"/>
      <c r="E349" s="78"/>
      <c r="F349" s="78"/>
      <c r="G349" s="78"/>
      <c r="H349" s="78"/>
      <c r="I349" s="82">
        <f>SUM(I340:I348)</f>
        <v>32975849.670000002</v>
      </c>
      <c r="J349" s="78"/>
      <c r="K349" s="82">
        <f>SUM(K340:K348)</f>
        <v>25879251.190000001</v>
      </c>
    </row>
    <row r="350" spans="2:11" ht="16.5" thickTop="1" x14ac:dyDescent="0.25">
      <c r="B350" s="78" t="s">
        <v>49</v>
      </c>
      <c r="C350" s="78"/>
      <c r="D350" s="78"/>
      <c r="E350" s="78"/>
      <c r="F350" s="78"/>
      <c r="G350" s="78"/>
      <c r="H350" s="78"/>
      <c r="I350" s="78"/>
      <c r="J350" s="78"/>
      <c r="K350" s="78"/>
    </row>
    <row r="351" spans="2:11" ht="15.75" x14ac:dyDescent="0.25">
      <c r="B351" s="77" t="s">
        <v>51</v>
      </c>
      <c r="C351" s="77"/>
      <c r="D351" s="77"/>
      <c r="E351" s="77"/>
      <c r="F351" s="77"/>
      <c r="G351" s="77"/>
      <c r="H351" s="77"/>
      <c r="I351" s="77"/>
      <c r="J351" s="77"/>
      <c r="K351" s="77"/>
    </row>
    <row r="352" spans="2:11" ht="15.75" x14ac:dyDescent="0.25">
      <c r="B352" s="79" t="s">
        <v>247</v>
      </c>
      <c r="C352" s="77"/>
      <c r="D352" s="77"/>
      <c r="E352" s="77"/>
      <c r="F352" s="77"/>
      <c r="G352" s="77"/>
      <c r="H352" s="77"/>
      <c r="I352" s="77"/>
      <c r="J352" s="77"/>
      <c r="K352" s="77"/>
    </row>
    <row r="353" spans="2:11" ht="15.75" x14ac:dyDescent="0.25">
      <c r="B353" s="79" t="s">
        <v>248</v>
      </c>
      <c r="C353" s="77"/>
      <c r="D353" s="77"/>
      <c r="E353" s="77"/>
      <c r="F353" s="77"/>
      <c r="G353" s="77"/>
      <c r="H353" s="77"/>
      <c r="I353" s="77"/>
      <c r="J353" s="77"/>
      <c r="K353" s="77"/>
    </row>
    <row r="354" spans="2:11" ht="15.75" x14ac:dyDescent="0.25">
      <c r="B354" s="78"/>
      <c r="C354" s="78"/>
      <c r="D354" s="78"/>
      <c r="E354" s="78"/>
      <c r="F354" s="78"/>
      <c r="G354" s="78"/>
      <c r="H354" s="78"/>
      <c r="I354" s="60"/>
      <c r="J354" s="61"/>
      <c r="K354" s="60"/>
    </row>
    <row r="355" spans="2:11" ht="15.75" x14ac:dyDescent="0.25">
      <c r="B355" s="74" t="s">
        <v>51</v>
      </c>
      <c r="C355" s="78"/>
      <c r="D355" s="78"/>
      <c r="E355" s="78"/>
      <c r="F355" s="78"/>
      <c r="G355" s="78"/>
      <c r="H355" s="78"/>
      <c r="I355" s="87" t="s">
        <v>261</v>
      </c>
      <c r="J355" s="56"/>
      <c r="K355" s="87" t="s">
        <v>260</v>
      </c>
    </row>
    <row r="356" spans="2:11" ht="15.75" x14ac:dyDescent="0.25">
      <c r="B356" s="74" t="s">
        <v>249</v>
      </c>
      <c r="C356" s="78"/>
      <c r="D356" s="78"/>
      <c r="E356" s="78"/>
      <c r="F356" s="78"/>
      <c r="G356" s="78"/>
      <c r="H356" s="78"/>
      <c r="I356" s="86">
        <v>27708752.600000001</v>
      </c>
      <c r="J356" s="78"/>
      <c r="K356" s="86">
        <v>29028054.690000001</v>
      </c>
    </row>
    <row r="357" spans="2:11" ht="15.75" x14ac:dyDescent="0.25">
      <c r="B357" s="74" t="s">
        <v>250</v>
      </c>
      <c r="C357" s="78"/>
      <c r="D357" s="78"/>
      <c r="E357" s="78"/>
      <c r="F357" s="78"/>
      <c r="G357" s="78"/>
      <c r="H357" s="78"/>
      <c r="I357" s="86">
        <v>21937712.739999998</v>
      </c>
      <c r="J357" s="78"/>
      <c r="K357" s="86">
        <v>16686453.869999999</v>
      </c>
    </row>
    <row r="358" spans="2:11" ht="15.75" x14ac:dyDescent="0.25">
      <c r="B358" s="74" t="s">
        <v>251</v>
      </c>
      <c r="C358" s="78"/>
      <c r="D358" s="78"/>
      <c r="E358" s="78"/>
      <c r="F358" s="78"/>
      <c r="G358" s="78"/>
      <c r="H358" s="78"/>
      <c r="I358" s="86">
        <v>21690952.289999999</v>
      </c>
      <c r="J358" s="78"/>
      <c r="K358" s="86">
        <v>11497149.98</v>
      </c>
    </row>
    <row r="359" spans="2:11" ht="15.75" x14ac:dyDescent="0.25">
      <c r="B359" s="74" t="s">
        <v>252</v>
      </c>
      <c r="C359" s="78"/>
      <c r="D359" s="78"/>
      <c r="E359" s="78"/>
      <c r="F359" s="78"/>
      <c r="G359" s="78"/>
      <c r="H359" s="78"/>
      <c r="I359" s="86">
        <v>3988412.69</v>
      </c>
      <c r="J359" s="78"/>
      <c r="K359" s="86">
        <v>3000559.37</v>
      </c>
    </row>
    <row r="360" spans="2:11" ht="15.75" x14ac:dyDescent="0.25">
      <c r="B360" s="74" t="s">
        <v>253</v>
      </c>
      <c r="C360" s="78"/>
      <c r="D360" s="78"/>
      <c r="E360" s="78"/>
      <c r="F360" s="78"/>
      <c r="G360" s="78"/>
      <c r="H360" s="78"/>
      <c r="I360" s="86">
        <v>140945781.78999999</v>
      </c>
      <c r="J360" s="78"/>
      <c r="K360" s="86">
        <v>131356466.95</v>
      </c>
    </row>
    <row r="361" spans="2:11" ht="15.75" x14ac:dyDescent="0.25">
      <c r="B361" s="74" t="s">
        <v>254</v>
      </c>
      <c r="C361" s="78"/>
      <c r="D361" s="78"/>
      <c r="E361" s="78"/>
      <c r="F361" s="78"/>
      <c r="G361" s="78"/>
      <c r="H361" s="78"/>
      <c r="I361" s="86">
        <v>104496156</v>
      </c>
      <c r="J361" s="78"/>
      <c r="K361" s="86">
        <v>96207472.269999996</v>
      </c>
    </row>
    <row r="362" spans="2:11" ht="15.75" x14ac:dyDescent="0.25">
      <c r="B362" s="74" t="s">
        <v>255</v>
      </c>
      <c r="C362" s="78"/>
      <c r="D362" s="78"/>
      <c r="E362" s="78"/>
      <c r="F362" s="78"/>
      <c r="G362" s="78"/>
      <c r="H362" s="78"/>
      <c r="I362" s="86">
        <v>9922736.3200000003</v>
      </c>
      <c r="J362" s="78"/>
      <c r="K362" s="86">
        <v>17579819.5</v>
      </c>
    </row>
    <row r="363" spans="2:11" ht="15.75" x14ac:dyDescent="0.25">
      <c r="B363" s="74" t="s">
        <v>256</v>
      </c>
      <c r="C363" s="78"/>
      <c r="D363" s="78"/>
      <c r="E363" s="78"/>
      <c r="F363" s="78"/>
      <c r="G363" s="78"/>
      <c r="H363" s="78"/>
      <c r="I363" s="86">
        <v>104524629.34999999</v>
      </c>
      <c r="J363" s="78"/>
      <c r="K363" s="86">
        <v>78328964.120000005</v>
      </c>
    </row>
    <row r="364" spans="2:11" ht="15.75" x14ac:dyDescent="0.25">
      <c r="B364" s="74" t="s">
        <v>257</v>
      </c>
      <c r="C364" s="78"/>
      <c r="D364" s="78"/>
      <c r="E364" s="78"/>
      <c r="F364" s="78"/>
      <c r="G364" s="78"/>
      <c r="H364" s="78"/>
      <c r="I364" s="86">
        <v>9744116.9299999997</v>
      </c>
      <c r="J364" s="78"/>
      <c r="K364" s="86">
        <v>3220449.79</v>
      </c>
    </row>
    <row r="365" spans="2:11" ht="15.75" x14ac:dyDescent="0.25">
      <c r="B365" s="74" t="s">
        <v>258</v>
      </c>
      <c r="C365" s="78"/>
      <c r="D365" s="78"/>
      <c r="E365" s="78"/>
      <c r="F365" s="78"/>
      <c r="G365" s="78"/>
      <c r="H365" s="78"/>
      <c r="I365" s="86">
        <v>0</v>
      </c>
      <c r="J365" s="78"/>
      <c r="K365" s="86">
        <v>0</v>
      </c>
    </row>
    <row r="366" spans="2:11" ht="16.5" thickBot="1" x14ac:dyDescent="0.3">
      <c r="B366" s="83" t="s">
        <v>259</v>
      </c>
      <c r="C366" s="78"/>
      <c r="D366" s="78"/>
      <c r="E366" s="78"/>
      <c r="F366" s="78"/>
      <c r="G366" s="78"/>
      <c r="H366" s="78"/>
      <c r="I366" s="82">
        <f>SUM(I356:I365)</f>
        <v>444959250.70999998</v>
      </c>
      <c r="J366" s="78"/>
      <c r="K366" s="82">
        <f>SUM(K356:K365)</f>
        <v>386905390.54000002</v>
      </c>
    </row>
    <row r="367" spans="2:11" ht="16.5" thickTop="1" x14ac:dyDescent="0.25">
      <c r="B367" s="78" t="s">
        <v>49</v>
      </c>
      <c r="C367" s="78"/>
      <c r="D367" s="78"/>
      <c r="E367" s="78"/>
      <c r="F367" s="78"/>
      <c r="G367" s="78"/>
      <c r="H367" s="78"/>
      <c r="I367" s="78"/>
      <c r="J367" s="78"/>
      <c r="K367" s="78"/>
    </row>
    <row r="368" spans="2:11" x14ac:dyDescent="0.25">
      <c r="B368" s="62"/>
      <c r="C368" s="56"/>
      <c r="D368" s="56"/>
      <c r="E368" s="56"/>
      <c r="F368" s="56"/>
      <c r="G368" s="56"/>
      <c r="H368" s="56"/>
      <c r="I368" s="63"/>
      <c r="J368" s="56"/>
      <c r="K368" s="63"/>
    </row>
  </sheetData>
  <mergeCells count="13">
    <mergeCell ref="A45:E45"/>
    <mergeCell ref="I45:K45"/>
    <mergeCell ref="A51:E51"/>
    <mergeCell ref="I51:K51"/>
    <mergeCell ref="A52:E52"/>
    <mergeCell ref="I52:K52"/>
    <mergeCell ref="A44:E44"/>
    <mergeCell ref="I44:K44"/>
    <mergeCell ref="A1:K1"/>
    <mergeCell ref="A2:K2"/>
    <mergeCell ref="A3:K3"/>
    <mergeCell ref="A4:K4"/>
    <mergeCell ref="A13:E13"/>
  </mergeCells>
  <pageMargins left="0.25" right="0" top="0.55000001192092896" bottom="0.5" header="0" footer="0"/>
  <pageSetup scale="85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7"/>
  <sheetViews>
    <sheetView showGridLines="0" showOutlineSymbols="0" zoomScaleNormal="100" workbookViewId="0">
      <selection activeCell="A21" sqref="A21"/>
    </sheetView>
  </sheetViews>
  <sheetFormatPr baseColWidth="10" defaultColWidth="6.85546875" defaultRowHeight="15" x14ac:dyDescent="0.25"/>
  <cols>
    <col min="1" max="5" width="6" style="15" customWidth="1"/>
    <col min="6" max="6" width="9.28515625" style="15" customWidth="1"/>
    <col min="7" max="7" width="6" style="15" customWidth="1"/>
    <col min="8" max="8" width="19.42578125" style="15" bestFit="1" customWidth="1"/>
    <col min="9" max="9" width="6" style="15" customWidth="1"/>
    <col min="10" max="10" width="17.140625" style="15" bestFit="1" customWidth="1"/>
    <col min="11" max="11" width="6.7109375" style="15" customWidth="1"/>
    <col min="12" max="12" width="18.5703125" style="15" bestFit="1" customWidth="1"/>
    <col min="13" max="13" width="18" style="15" bestFit="1" customWidth="1"/>
    <col min="14" max="16384" width="6.85546875" style="15"/>
  </cols>
  <sheetData>
    <row r="1" spans="1:10" x14ac:dyDescent="0.25">
      <c r="A1" s="14" t="s">
        <v>0</v>
      </c>
    </row>
    <row r="2" spans="1:10" x14ac:dyDescent="0.25">
      <c r="A2" s="14" t="s">
        <v>41</v>
      </c>
    </row>
    <row r="4" spans="1:10" x14ac:dyDescent="0.25">
      <c r="A4" s="14" t="str">
        <f>+'[1]Estado de Situación'!A10</f>
        <v>Efectivo Y Equivalente De Efectivo (Nota 7)</v>
      </c>
    </row>
    <row r="5" spans="1:10" x14ac:dyDescent="0.25">
      <c r="A5" s="16" t="s">
        <v>42</v>
      </c>
    </row>
    <row r="6" spans="1:10" x14ac:dyDescent="0.25">
      <c r="A6" s="16"/>
    </row>
    <row r="7" spans="1:10" ht="15.75" x14ac:dyDescent="0.25">
      <c r="H7" s="17">
        <v>2023</v>
      </c>
      <c r="I7" s="18"/>
      <c r="J7" s="17">
        <v>2022</v>
      </c>
    </row>
    <row r="8" spans="1:10" x14ac:dyDescent="0.25">
      <c r="A8" s="19" t="s">
        <v>43</v>
      </c>
      <c r="H8" s="20">
        <v>25000</v>
      </c>
      <c r="J8" s="20">
        <v>25000</v>
      </c>
    </row>
    <row r="9" spans="1:10" x14ac:dyDescent="0.25">
      <c r="A9" s="19" t="s">
        <v>44</v>
      </c>
      <c r="H9" s="20">
        <v>25000</v>
      </c>
      <c r="J9" s="20"/>
    </row>
    <row r="10" spans="1:10" x14ac:dyDescent="0.25">
      <c r="A10" s="19" t="s">
        <v>45</v>
      </c>
      <c r="H10" s="20">
        <v>150000</v>
      </c>
      <c r="J10" s="20">
        <v>250000</v>
      </c>
    </row>
    <row r="11" spans="1:10" x14ac:dyDescent="0.25">
      <c r="A11" s="19" t="s">
        <v>46</v>
      </c>
      <c r="H11" s="20">
        <v>646653879.90999997</v>
      </c>
      <c r="J11" s="20">
        <v>566493955.60000002</v>
      </c>
    </row>
    <row r="12" spans="1:10" x14ac:dyDescent="0.25">
      <c r="A12" s="19" t="s">
        <v>47</v>
      </c>
      <c r="H12" s="20">
        <v>273438775.97000003</v>
      </c>
      <c r="J12" s="20">
        <v>90029918.519999996</v>
      </c>
    </row>
    <row r="13" spans="1:10" x14ac:dyDescent="0.25">
      <c r="A13" s="19" t="s">
        <v>48</v>
      </c>
      <c r="H13" s="20">
        <v>38729683.130000003</v>
      </c>
      <c r="J13" s="20">
        <v>35640922.560000002</v>
      </c>
    </row>
    <row r="14" spans="1:10" s="14" customFormat="1" ht="15.75" thickBot="1" x14ac:dyDescent="0.3">
      <c r="A14" s="21" t="s">
        <v>49</v>
      </c>
      <c r="H14" s="22">
        <f>SUM(H8:H13)</f>
        <v>959022339.00999999</v>
      </c>
      <c r="J14" s="22">
        <f>SUM(J8:J13)</f>
        <v>692439796.68000007</v>
      </c>
    </row>
    <row r="15" spans="1:10" s="14" customFormat="1" ht="15.75" thickTop="1" x14ac:dyDescent="0.25">
      <c r="A15" s="21"/>
      <c r="H15" s="23"/>
      <c r="J15" s="23"/>
    </row>
    <row r="16" spans="1:10" s="14" customFormat="1" x14ac:dyDescent="0.25">
      <c r="A16" s="21" t="str">
        <f>+'[1]Estado de Situación'!A11</f>
        <v>Inversiones A Corto Plazo (Nota 8)</v>
      </c>
      <c r="H16" s="23"/>
      <c r="J16" s="23"/>
    </row>
    <row r="17" spans="1:10" s="14" customFormat="1" x14ac:dyDescent="0.25">
      <c r="A17" s="24" t="s">
        <v>50</v>
      </c>
      <c r="H17" s="23"/>
      <c r="J17" s="23"/>
    </row>
    <row r="18" spans="1:10" s="14" customFormat="1" x14ac:dyDescent="0.25">
      <c r="A18" s="24"/>
      <c r="H18" s="23"/>
      <c r="J18" s="23"/>
    </row>
    <row r="19" spans="1:10" ht="15.75" x14ac:dyDescent="0.25">
      <c r="A19" s="15" t="s">
        <v>51</v>
      </c>
      <c r="H19" s="17">
        <v>2023</v>
      </c>
      <c r="I19" s="18"/>
      <c r="J19" s="17">
        <v>2022</v>
      </c>
    </row>
    <row r="20" spans="1:10" x14ac:dyDescent="0.25">
      <c r="A20" s="19" t="s">
        <v>52</v>
      </c>
      <c r="H20" s="20">
        <v>13500000</v>
      </c>
      <c r="J20" s="20">
        <v>13500000</v>
      </c>
    </row>
    <row r="21" spans="1:10" x14ac:dyDescent="0.25">
      <c r="A21" s="19" t="s">
        <v>53</v>
      </c>
      <c r="H21" s="20">
        <v>28629170</v>
      </c>
      <c r="J21" s="20">
        <v>28629170</v>
      </c>
    </row>
    <row r="22" spans="1:10" x14ac:dyDescent="0.25">
      <c r="A22" s="19" t="s">
        <v>54</v>
      </c>
      <c r="H22" s="20">
        <v>73768033.760000005</v>
      </c>
      <c r="J22" s="20">
        <v>73768033.760000005</v>
      </c>
    </row>
    <row r="23" spans="1:10" x14ac:dyDescent="0.25">
      <c r="A23" s="19" t="s">
        <v>55</v>
      </c>
      <c r="H23" s="20">
        <v>50000000</v>
      </c>
      <c r="J23" s="20">
        <v>50000000</v>
      </c>
    </row>
    <row r="24" spans="1:10" x14ac:dyDescent="0.25">
      <c r="A24" s="19" t="s">
        <v>56</v>
      </c>
      <c r="H24" s="20">
        <v>50000000</v>
      </c>
      <c r="J24" s="20">
        <v>50000000</v>
      </c>
    </row>
    <row r="25" spans="1:10" x14ac:dyDescent="0.25">
      <c r="A25" s="19" t="s">
        <v>57</v>
      </c>
      <c r="H25" s="20">
        <v>100000000</v>
      </c>
      <c r="J25" s="20">
        <v>100000000</v>
      </c>
    </row>
    <row r="26" spans="1:10" x14ac:dyDescent="0.25">
      <c r="A26" s="19" t="s">
        <v>58</v>
      </c>
      <c r="H26" s="20">
        <v>100000000</v>
      </c>
      <c r="J26" s="20">
        <v>100000000</v>
      </c>
    </row>
    <row r="27" spans="1:10" x14ac:dyDescent="0.25">
      <c r="A27" s="19" t="s">
        <v>59</v>
      </c>
      <c r="H27" s="20">
        <v>100000000</v>
      </c>
      <c r="J27" s="20">
        <v>100000000</v>
      </c>
    </row>
    <row r="28" spans="1:10" x14ac:dyDescent="0.25">
      <c r="A28" s="19" t="s">
        <v>60</v>
      </c>
      <c r="H28" s="20">
        <v>100000000</v>
      </c>
      <c r="J28" s="20">
        <v>100000000</v>
      </c>
    </row>
    <row r="29" spans="1:10" x14ac:dyDescent="0.25">
      <c r="A29" s="19" t="s">
        <v>61</v>
      </c>
      <c r="H29" s="20">
        <v>13000000</v>
      </c>
      <c r="J29" s="20">
        <v>13000000</v>
      </c>
    </row>
    <row r="30" spans="1:10" x14ac:dyDescent="0.25">
      <c r="A30" s="19" t="s">
        <v>62</v>
      </c>
      <c r="H30" s="20">
        <v>100000000</v>
      </c>
      <c r="J30" s="20">
        <v>100000000</v>
      </c>
    </row>
    <row r="31" spans="1:10" x14ac:dyDescent="0.25">
      <c r="A31" s="19" t="s">
        <v>63</v>
      </c>
      <c r="H31" s="20"/>
      <c r="J31" s="20">
        <v>1629972.49</v>
      </c>
    </row>
    <row r="32" spans="1:10" x14ac:dyDescent="0.25">
      <c r="A32" s="19" t="s">
        <v>64</v>
      </c>
      <c r="H32" s="20">
        <v>1522208.24</v>
      </c>
      <c r="J32" s="20">
        <v>1522208.24</v>
      </c>
    </row>
    <row r="33" spans="1:10" x14ac:dyDescent="0.25">
      <c r="A33" s="19" t="s">
        <v>65</v>
      </c>
      <c r="H33" s="20">
        <v>500000000</v>
      </c>
      <c r="J33" s="20">
        <v>500000000</v>
      </c>
    </row>
    <row r="34" spans="1:10" x14ac:dyDescent="0.25">
      <c r="A34" s="19" t="s">
        <v>66</v>
      </c>
      <c r="H34" s="20"/>
      <c r="J34" s="20">
        <v>2648294.37</v>
      </c>
    </row>
    <row r="35" spans="1:10" x14ac:dyDescent="0.25">
      <c r="A35" s="19" t="s">
        <v>66</v>
      </c>
      <c r="H35" s="20">
        <v>2499543.94</v>
      </c>
      <c r="J35" s="20"/>
    </row>
    <row r="36" spans="1:10" x14ac:dyDescent="0.25">
      <c r="A36" s="19" t="s">
        <v>67</v>
      </c>
      <c r="H36" s="20">
        <v>100000000</v>
      </c>
      <c r="J36" s="20"/>
    </row>
    <row r="37" spans="1:10" x14ac:dyDescent="0.25">
      <c r="A37" s="19" t="s">
        <v>68</v>
      </c>
      <c r="H37" s="20">
        <v>100000000</v>
      </c>
      <c r="J37" s="20"/>
    </row>
    <row r="38" spans="1:10" s="14" customFormat="1" ht="15.75" thickBot="1" x14ac:dyDescent="0.3">
      <c r="A38" s="21" t="s">
        <v>49</v>
      </c>
      <c r="H38" s="22">
        <f>SUM(H20:H37)</f>
        <v>1432918955.9400001</v>
      </c>
      <c r="J38" s="22">
        <f>SUM(J20:J37)</f>
        <v>1234697678.8599999</v>
      </c>
    </row>
    <row r="39" spans="1:10" ht="15.75" thickTop="1" x14ac:dyDescent="0.25">
      <c r="A39" s="15" t="s">
        <v>51</v>
      </c>
      <c r="H39" s="23"/>
      <c r="J39" s="23"/>
    </row>
    <row r="40" spans="1:10" x14ac:dyDescent="0.25">
      <c r="A40" s="14" t="str">
        <f>+'[1]Estado de Situación'!A12</f>
        <v>Cuentas Por Cobrar A Corto Plazo (Nota 9)</v>
      </c>
    </row>
    <row r="41" spans="1:10" x14ac:dyDescent="0.25">
      <c r="A41" s="25" t="s">
        <v>69</v>
      </c>
    </row>
    <row r="42" spans="1:10" x14ac:dyDescent="0.25">
      <c r="A42" s="14"/>
    </row>
    <row r="43" spans="1:10" ht="15.75" x14ac:dyDescent="0.25">
      <c r="A43" s="15" t="s">
        <v>51</v>
      </c>
      <c r="H43" s="17">
        <v>2023</v>
      </c>
      <c r="I43" s="18"/>
      <c r="J43" s="17">
        <v>2022</v>
      </c>
    </row>
    <row r="44" spans="1:10" x14ac:dyDescent="0.25">
      <c r="A44" s="19" t="s">
        <v>70</v>
      </c>
      <c r="H44" s="20">
        <v>562807492.39999998</v>
      </c>
      <c r="J44" s="20">
        <v>530593927.17000002</v>
      </c>
    </row>
    <row r="45" spans="1:10" x14ac:dyDescent="0.25">
      <c r="A45" s="19" t="s">
        <v>71</v>
      </c>
      <c r="H45" s="20">
        <v>136409179</v>
      </c>
      <c r="J45" s="20">
        <v>136409179</v>
      </c>
    </row>
    <row r="46" spans="1:10" x14ac:dyDescent="0.25">
      <c r="A46" s="19" t="s">
        <v>72</v>
      </c>
      <c r="H46" s="20">
        <v>153445832.19</v>
      </c>
      <c r="J46" s="20">
        <v>147870222.72999999</v>
      </c>
    </row>
    <row r="47" spans="1:10" x14ac:dyDescent="0.25">
      <c r="A47" s="19" t="s">
        <v>73</v>
      </c>
      <c r="H47" s="20">
        <v>501947800.75</v>
      </c>
      <c r="J47" s="20">
        <v>501947800.75</v>
      </c>
    </row>
    <row r="48" spans="1:10" x14ac:dyDescent="0.25">
      <c r="A48" s="19" t="s">
        <v>74</v>
      </c>
      <c r="H48" s="20">
        <v>5700</v>
      </c>
      <c r="J48" s="20">
        <v>0</v>
      </c>
    </row>
    <row r="49" spans="1:14" x14ac:dyDescent="0.25">
      <c r="A49" s="19" t="s">
        <v>75</v>
      </c>
      <c r="H49" s="20">
        <v>19036966.789999999</v>
      </c>
      <c r="J49" s="20">
        <v>18991966.789999999</v>
      </c>
    </row>
    <row r="50" spans="1:14" x14ac:dyDescent="0.25">
      <c r="A50" s="19" t="s">
        <v>76</v>
      </c>
      <c r="H50" s="20">
        <v>-168293866.56</v>
      </c>
      <c r="J50" s="20">
        <v>-168293866.56</v>
      </c>
    </row>
    <row r="51" spans="1:14" x14ac:dyDescent="0.25">
      <c r="A51" s="19" t="s">
        <v>77</v>
      </c>
      <c r="H51" s="20">
        <v>88903.18</v>
      </c>
      <c r="J51" s="20">
        <v>88903.18</v>
      </c>
    </row>
    <row r="52" spans="1:14" x14ac:dyDescent="0.25">
      <c r="A52" s="19" t="s">
        <v>78</v>
      </c>
      <c r="H52" s="20">
        <v>1148289.76</v>
      </c>
      <c r="J52" s="20">
        <v>1148289.76</v>
      </c>
    </row>
    <row r="53" spans="1:14" x14ac:dyDescent="0.25">
      <c r="A53" s="19" t="s">
        <v>79</v>
      </c>
      <c r="H53" s="20">
        <v>94500</v>
      </c>
      <c r="J53" s="20">
        <v>70875</v>
      </c>
    </row>
    <row r="54" spans="1:14" x14ac:dyDescent="0.25">
      <c r="A54" s="19" t="s">
        <v>80</v>
      </c>
      <c r="H54" s="20">
        <v>7571.99</v>
      </c>
      <c r="J54" s="20"/>
    </row>
    <row r="55" spans="1:14" x14ac:dyDescent="0.25">
      <c r="A55" s="19" t="s">
        <v>81</v>
      </c>
      <c r="H55" s="20">
        <v>33800</v>
      </c>
      <c r="J55" s="20"/>
    </row>
    <row r="56" spans="1:14" s="14" customFormat="1" ht="15.75" thickBot="1" x14ac:dyDescent="0.3">
      <c r="A56" s="21" t="s">
        <v>49</v>
      </c>
      <c r="H56" s="22">
        <f>SUM(H44:H55)</f>
        <v>1206732169.5</v>
      </c>
      <c r="J56" s="22">
        <f>SUM(J44:J53)</f>
        <v>1168827297.8200002</v>
      </c>
      <c r="L56" s="26"/>
      <c r="M56" s="23"/>
      <c r="N56" s="15"/>
    </row>
    <row r="57" spans="1:14" ht="15.75" thickTop="1" x14ac:dyDescent="0.25">
      <c r="A57" s="15" t="s">
        <v>51</v>
      </c>
    </row>
    <row r="58" spans="1:14" x14ac:dyDescent="0.25">
      <c r="A58" s="14" t="str">
        <f>+'[1]Estado de Situación'!A13</f>
        <v>Inventarios (Nota 10)</v>
      </c>
    </row>
    <row r="59" spans="1:14" x14ac:dyDescent="0.25">
      <c r="A59" s="16" t="s">
        <v>82</v>
      </c>
    </row>
    <row r="60" spans="1:14" x14ac:dyDescent="0.25">
      <c r="A60" s="14"/>
    </row>
    <row r="61" spans="1:14" ht="15.75" x14ac:dyDescent="0.25">
      <c r="A61" s="15" t="s">
        <v>51</v>
      </c>
      <c r="H61" s="17">
        <v>2023</v>
      </c>
      <c r="I61" s="18"/>
      <c r="J61" s="17">
        <v>2022</v>
      </c>
    </row>
    <row r="62" spans="1:14" x14ac:dyDescent="0.25">
      <c r="A62" s="19" t="s">
        <v>83</v>
      </c>
      <c r="H62" s="20">
        <v>7409572.3700000001</v>
      </c>
      <c r="J62" s="20">
        <v>5430765.9900000002</v>
      </c>
    </row>
    <row r="63" spans="1:14" ht="15.75" thickBot="1" x14ac:dyDescent="0.3">
      <c r="A63" s="21" t="s">
        <v>49</v>
      </c>
      <c r="H63" s="22">
        <f>+H62</f>
        <v>7409572.3700000001</v>
      </c>
      <c r="J63" s="22">
        <f>+J62</f>
        <v>5430765.9900000002</v>
      </c>
    </row>
    <row r="64" spans="1:14" ht="15.75" thickTop="1" x14ac:dyDescent="0.25">
      <c r="A64" s="15" t="s">
        <v>51</v>
      </c>
    </row>
    <row r="65" spans="1:10" x14ac:dyDescent="0.25">
      <c r="A65" s="14" t="str">
        <f>+'[1]Estado de Situación'!A14</f>
        <v>Pago Anticipados (Nota 11)</v>
      </c>
    </row>
    <row r="66" spans="1:10" x14ac:dyDescent="0.25">
      <c r="A66" s="25" t="s">
        <v>84</v>
      </c>
    </row>
    <row r="67" spans="1:10" x14ac:dyDescent="0.25">
      <c r="A67" s="25"/>
    </row>
    <row r="68" spans="1:10" ht="15.75" x14ac:dyDescent="0.25">
      <c r="A68" s="14"/>
      <c r="H68" s="17">
        <v>2023</v>
      </c>
      <c r="I68" s="18"/>
      <c r="J68" s="17">
        <v>2022</v>
      </c>
    </row>
    <row r="69" spans="1:10" x14ac:dyDescent="0.25">
      <c r="A69" s="19" t="s">
        <v>85</v>
      </c>
      <c r="H69" s="20">
        <v>2414786</v>
      </c>
      <c r="J69" s="20">
        <v>2414786</v>
      </c>
    </row>
    <row r="70" spans="1:10" x14ac:dyDescent="0.25">
      <c r="A70" s="19" t="s">
        <v>86</v>
      </c>
      <c r="H70" s="20">
        <v>953440</v>
      </c>
      <c r="J70" s="20">
        <v>953440</v>
      </c>
    </row>
    <row r="71" spans="1:10" x14ac:dyDescent="0.25">
      <c r="A71" s="19" t="s">
        <v>87</v>
      </c>
      <c r="H71" s="20">
        <v>1081932.5</v>
      </c>
      <c r="J71" s="20">
        <v>1081932.5</v>
      </c>
    </row>
    <row r="72" spans="1:10" x14ac:dyDescent="0.25">
      <c r="A72" s="19" t="s">
        <v>88</v>
      </c>
      <c r="H72" s="20">
        <v>805691.15</v>
      </c>
      <c r="J72" s="20">
        <v>471885.02</v>
      </c>
    </row>
    <row r="73" spans="1:10" x14ac:dyDescent="0.25">
      <c r="A73" s="19" t="s">
        <v>89</v>
      </c>
      <c r="H73" s="20">
        <v>2080364.3</v>
      </c>
      <c r="J73" s="20">
        <v>2080364.3</v>
      </c>
    </row>
    <row r="74" spans="1:10" x14ac:dyDescent="0.25">
      <c r="A74" s="19" t="s">
        <v>90</v>
      </c>
      <c r="H74" s="20">
        <v>459571.39</v>
      </c>
      <c r="J74" s="20">
        <v>300613.08</v>
      </c>
    </row>
    <row r="75" spans="1:10" x14ac:dyDescent="0.25">
      <c r="A75" s="19" t="s">
        <v>91</v>
      </c>
      <c r="H75" s="20">
        <v>61742106.409999996</v>
      </c>
      <c r="J75" s="20">
        <v>54224542.880000003</v>
      </c>
    </row>
    <row r="76" spans="1:10" x14ac:dyDescent="0.25">
      <c r="A76" s="19" t="s">
        <v>92</v>
      </c>
      <c r="H76" s="20">
        <v>344542.07</v>
      </c>
      <c r="J76" s="20">
        <v>344542.07</v>
      </c>
    </row>
    <row r="77" spans="1:10" x14ac:dyDescent="0.25">
      <c r="A77" s="19" t="s">
        <v>93</v>
      </c>
      <c r="H77" s="20">
        <v>8983542.7200000007</v>
      </c>
      <c r="J77" s="20">
        <v>8983542.7200000007</v>
      </c>
    </row>
    <row r="78" spans="1:10" x14ac:dyDescent="0.25">
      <c r="A78" s="19" t="s">
        <v>94</v>
      </c>
      <c r="H78" s="20">
        <v>2755300</v>
      </c>
      <c r="J78" s="20">
        <v>2755300</v>
      </c>
    </row>
    <row r="79" spans="1:10" x14ac:dyDescent="0.25">
      <c r="A79" s="19" t="s">
        <v>95</v>
      </c>
      <c r="H79" s="20">
        <v>400000</v>
      </c>
      <c r="J79" s="20">
        <v>400000</v>
      </c>
    </row>
    <row r="80" spans="1:10" x14ac:dyDescent="0.25">
      <c r="A80" s="19" t="s">
        <v>96</v>
      </c>
      <c r="H80" s="20">
        <v>1557600</v>
      </c>
      <c r="J80" s="20">
        <v>1038400</v>
      </c>
    </row>
    <row r="81" spans="1:13" x14ac:dyDescent="0.25">
      <c r="A81" s="19" t="s">
        <v>97</v>
      </c>
      <c r="H81" s="20">
        <v>1555654.46</v>
      </c>
      <c r="J81" s="20">
        <v>0</v>
      </c>
    </row>
    <row r="82" spans="1:13" x14ac:dyDescent="0.25">
      <c r="A82" s="19" t="s">
        <v>98</v>
      </c>
      <c r="H82" s="20">
        <v>1476526.01</v>
      </c>
      <c r="J82" s="20">
        <v>1476526.01</v>
      </c>
    </row>
    <row r="83" spans="1:13" x14ac:dyDescent="0.25">
      <c r="A83" s="19" t="s">
        <v>99</v>
      </c>
      <c r="H83" s="20">
        <v>7390236.75</v>
      </c>
      <c r="J83" s="20">
        <v>3690113.7</v>
      </c>
    </row>
    <row r="84" spans="1:13" x14ac:dyDescent="0.25">
      <c r="A84" s="19" t="s">
        <v>100</v>
      </c>
      <c r="H84" s="20">
        <v>112783.07</v>
      </c>
      <c r="J84" s="20">
        <v>561428.31000000006</v>
      </c>
    </row>
    <row r="85" spans="1:13" x14ac:dyDescent="0.25">
      <c r="A85" s="19" t="s">
        <v>101</v>
      </c>
      <c r="H85" s="20">
        <v>162886.35</v>
      </c>
      <c r="J85" s="20">
        <v>414622.57</v>
      </c>
    </row>
    <row r="86" spans="1:13" x14ac:dyDescent="0.25">
      <c r="A86" s="19" t="s">
        <v>102</v>
      </c>
      <c r="H86" s="20">
        <v>0</v>
      </c>
      <c r="J86" s="20">
        <v>284200</v>
      </c>
    </row>
    <row r="87" spans="1:13" x14ac:dyDescent="0.25">
      <c r="A87" s="19" t="s">
        <v>103</v>
      </c>
      <c r="H87" s="20">
        <v>0</v>
      </c>
      <c r="J87" s="20">
        <v>246149.16</v>
      </c>
      <c r="M87" s="23"/>
    </row>
    <row r="88" spans="1:13" x14ac:dyDescent="0.25">
      <c r="A88" s="19" t="s">
        <v>104</v>
      </c>
      <c r="H88" s="20">
        <v>0</v>
      </c>
      <c r="J88" s="20">
        <v>312027.2</v>
      </c>
      <c r="L88" s="27"/>
      <c r="M88" s="20"/>
    </row>
    <row r="89" spans="1:13" x14ac:dyDescent="0.25">
      <c r="A89" s="19" t="s">
        <v>105</v>
      </c>
      <c r="H89" s="20">
        <v>0</v>
      </c>
      <c r="J89" s="20">
        <v>279697.38</v>
      </c>
      <c r="M89" s="28"/>
    </row>
    <row r="90" spans="1:13" x14ac:dyDescent="0.25">
      <c r="A90" s="19" t="s">
        <v>106</v>
      </c>
      <c r="H90" s="20">
        <v>1805400</v>
      </c>
      <c r="J90" s="20">
        <v>0</v>
      </c>
    </row>
    <row r="91" spans="1:13" x14ac:dyDescent="0.25">
      <c r="A91" s="19" t="s">
        <v>107</v>
      </c>
      <c r="H91" s="20">
        <v>354840</v>
      </c>
      <c r="J91" s="20">
        <v>0</v>
      </c>
    </row>
    <row r="92" spans="1:13" x14ac:dyDescent="0.25">
      <c r="A92" s="19" t="s">
        <v>108</v>
      </c>
      <c r="H92" s="20">
        <v>220000</v>
      </c>
      <c r="J92" s="20">
        <v>0</v>
      </c>
    </row>
    <row r="93" spans="1:13" x14ac:dyDescent="0.25">
      <c r="A93" s="19" t="s">
        <v>109</v>
      </c>
      <c r="H93" s="20">
        <v>32504.639999999999</v>
      </c>
      <c r="J93" s="20">
        <v>0</v>
      </c>
    </row>
    <row r="94" spans="1:13" x14ac:dyDescent="0.25">
      <c r="A94" s="19" t="s">
        <v>110</v>
      </c>
      <c r="H94" s="20">
        <v>13399.99</v>
      </c>
      <c r="J94" s="20">
        <v>0</v>
      </c>
    </row>
    <row r="95" spans="1:13" x14ac:dyDescent="0.25">
      <c r="A95" s="19" t="s">
        <v>111</v>
      </c>
      <c r="H95" s="20">
        <v>0</v>
      </c>
      <c r="J95" s="20">
        <v>158589.85999999999</v>
      </c>
      <c r="L95" s="26"/>
      <c r="M95" s="26"/>
    </row>
    <row r="96" spans="1:13" x14ac:dyDescent="0.25">
      <c r="A96" s="19" t="s">
        <v>112</v>
      </c>
      <c r="H96" s="20">
        <v>6872917.0599999996</v>
      </c>
      <c r="J96" s="20"/>
      <c r="L96" s="26"/>
      <c r="M96" s="26"/>
    </row>
    <row r="97" spans="1:13" x14ac:dyDescent="0.25">
      <c r="A97" s="19" t="s">
        <v>113</v>
      </c>
      <c r="H97" s="20">
        <v>2116800</v>
      </c>
      <c r="J97" s="29">
        <v>643737</v>
      </c>
      <c r="L97" s="26"/>
      <c r="M97" s="26"/>
    </row>
    <row r="98" spans="1:13" s="14" customFormat="1" ht="15.75" thickBot="1" x14ac:dyDescent="0.3">
      <c r="A98" s="21" t="s">
        <v>49</v>
      </c>
      <c r="H98" s="22">
        <f>SUM(H69:H97)</f>
        <v>105692824.86999997</v>
      </c>
      <c r="J98" s="22">
        <f>SUM(J69:J97)</f>
        <v>83116439.760000005</v>
      </c>
      <c r="L98" s="26"/>
      <c r="M98" s="26"/>
    </row>
    <row r="99" spans="1:13" ht="15.75" thickTop="1" x14ac:dyDescent="0.25">
      <c r="A99" s="15" t="s">
        <v>51</v>
      </c>
    </row>
    <row r="100" spans="1:13" x14ac:dyDescent="0.25">
      <c r="A100" s="14" t="str">
        <f>+'[1]Estado de Situación'!A18</f>
        <v>Propiedad Planta Y Equipos Neto (Nota 12)</v>
      </c>
    </row>
    <row r="101" spans="1:13" x14ac:dyDescent="0.25">
      <c r="A101" s="30" t="s">
        <v>114</v>
      </c>
    </row>
    <row r="102" spans="1:13" x14ac:dyDescent="0.25">
      <c r="A102" s="14"/>
    </row>
    <row r="103" spans="1:13" ht="15.75" x14ac:dyDescent="0.25">
      <c r="A103" s="15" t="s">
        <v>51</v>
      </c>
      <c r="H103" s="17">
        <v>2023</v>
      </c>
      <c r="I103" s="18"/>
      <c r="J103" s="17">
        <v>2022</v>
      </c>
    </row>
    <row r="104" spans="1:13" x14ac:dyDescent="0.25">
      <c r="A104" s="19" t="s">
        <v>115</v>
      </c>
      <c r="H104" s="20">
        <v>116030900</v>
      </c>
      <c r="J104" s="20">
        <v>114738590</v>
      </c>
    </row>
    <row r="105" spans="1:13" x14ac:dyDescent="0.25">
      <c r="A105" s="19" t="s">
        <v>116</v>
      </c>
      <c r="H105" s="20">
        <v>62850190.43</v>
      </c>
      <c r="J105" s="20">
        <v>60605943.829999998</v>
      </c>
    </row>
    <row r="106" spans="1:13" x14ac:dyDescent="0.25">
      <c r="A106" s="19" t="s">
        <v>117</v>
      </c>
      <c r="H106" s="20">
        <v>113197918.64</v>
      </c>
      <c r="J106" s="20">
        <v>94711558.269999996</v>
      </c>
    </row>
    <row r="107" spans="1:13" x14ac:dyDescent="0.25">
      <c r="A107" s="19" t="s">
        <v>118</v>
      </c>
      <c r="H107" s="20">
        <v>2341164.31</v>
      </c>
      <c r="J107" s="20">
        <v>1976253.53</v>
      </c>
    </row>
    <row r="108" spans="1:13" x14ac:dyDescent="0.25">
      <c r="A108" s="19" t="s">
        <v>119</v>
      </c>
      <c r="H108" s="20">
        <v>57119420.670000002</v>
      </c>
      <c r="J108" s="20">
        <v>57119420.670000002</v>
      </c>
    </row>
    <row r="109" spans="1:13" x14ac:dyDescent="0.25">
      <c r="A109" s="19" t="s">
        <v>120</v>
      </c>
      <c r="H109" s="20">
        <v>82120376.5</v>
      </c>
      <c r="J109" s="20">
        <v>82120376.5</v>
      </c>
    </row>
    <row r="110" spans="1:13" x14ac:dyDescent="0.25">
      <c r="A110" s="19" t="s">
        <v>121</v>
      </c>
      <c r="H110" s="20">
        <v>165990599.75999999</v>
      </c>
      <c r="J110" s="20">
        <v>165990599.75999999</v>
      </c>
    </row>
    <row r="111" spans="1:13" x14ac:dyDescent="0.25">
      <c r="A111" s="19" t="s">
        <v>122</v>
      </c>
      <c r="H111" s="20">
        <v>7326596.2800000003</v>
      </c>
      <c r="J111" s="20">
        <v>7326596.2800000003</v>
      </c>
    </row>
    <row r="112" spans="1:13" x14ac:dyDescent="0.25">
      <c r="A112" s="19" t="s">
        <v>123</v>
      </c>
      <c r="H112" s="20">
        <v>3432459.84</v>
      </c>
      <c r="J112" s="20">
        <v>3432459.84</v>
      </c>
    </row>
    <row r="113" spans="1:10" x14ac:dyDescent="0.25">
      <c r="A113" s="19" t="s">
        <v>124</v>
      </c>
      <c r="H113" s="20">
        <v>4104311.31</v>
      </c>
      <c r="J113" s="20">
        <v>3854746.28</v>
      </c>
    </row>
    <row r="114" spans="1:10" x14ac:dyDescent="0.25">
      <c r="A114" s="19" t="s">
        <v>125</v>
      </c>
      <c r="H114" s="20">
        <v>265032</v>
      </c>
      <c r="J114" s="20">
        <v>265032</v>
      </c>
    </row>
    <row r="115" spans="1:10" x14ac:dyDescent="0.25">
      <c r="A115" s="19" t="s">
        <v>126</v>
      </c>
      <c r="H115" s="20">
        <v>3557175.06</v>
      </c>
      <c r="J115" s="20">
        <v>3467267.32</v>
      </c>
    </row>
    <row r="116" spans="1:10" x14ac:dyDescent="0.25">
      <c r="A116" s="19" t="s">
        <v>127</v>
      </c>
      <c r="H116" s="20">
        <v>6018</v>
      </c>
      <c r="J116" s="20">
        <v>6018</v>
      </c>
    </row>
    <row r="117" spans="1:10" x14ac:dyDescent="0.25">
      <c r="A117" s="19" t="s">
        <v>128</v>
      </c>
      <c r="H117" s="20">
        <v>100668.98</v>
      </c>
      <c r="J117" s="20">
        <v>100668.98</v>
      </c>
    </row>
    <row r="118" spans="1:10" x14ac:dyDescent="0.25">
      <c r="A118" s="19" t="s">
        <v>129</v>
      </c>
      <c r="H118" s="20">
        <v>146517852.22</v>
      </c>
      <c r="J118" s="20">
        <v>103997000.64</v>
      </c>
    </row>
    <row r="119" spans="1:10" x14ac:dyDescent="0.25">
      <c r="A119" s="19" t="s">
        <v>130</v>
      </c>
      <c r="H119" s="20">
        <v>371199.58</v>
      </c>
      <c r="J119" s="20">
        <v>371199.58</v>
      </c>
    </row>
    <row r="120" spans="1:10" x14ac:dyDescent="0.25">
      <c r="A120" s="19" t="s">
        <v>131</v>
      </c>
      <c r="H120" s="20">
        <v>229312.84</v>
      </c>
      <c r="J120" s="20">
        <v>106819.43</v>
      </c>
    </row>
    <row r="121" spans="1:10" x14ac:dyDescent="0.25">
      <c r="A121" s="19" t="s">
        <v>132</v>
      </c>
      <c r="H121" s="20">
        <v>8896675.3000000007</v>
      </c>
      <c r="J121" s="20">
        <v>6340725.6200000001</v>
      </c>
    </row>
    <row r="122" spans="1:10" x14ac:dyDescent="0.25">
      <c r="A122" s="19" t="s">
        <v>133</v>
      </c>
    </row>
    <row r="123" spans="1:10" x14ac:dyDescent="0.25">
      <c r="A123" s="19" t="s">
        <v>134</v>
      </c>
      <c r="H123" s="20">
        <v>16246845.26</v>
      </c>
      <c r="J123" s="20">
        <v>12922277.859999999</v>
      </c>
    </row>
    <row r="124" spans="1:10" x14ac:dyDescent="0.25">
      <c r="A124" s="19" t="s">
        <v>135</v>
      </c>
      <c r="H124" s="20">
        <v>3910744.02</v>
      </c>
      <c r="J124" s="20">
        <v>1533631.65</v>
      </c>
    </row>
    <row r="125" spans="1:10" x14ac:dyDescent="0.25">
      <c r="A125" s="19" t="s">
        <v>136</v>
      </c>
      <c r="H125" s="20">
        <v>1068901.44</v>
      </c>
      <c r="J125" s="20">
        <v>1068901.44</v>
      </c>
    </row>
    <row r="126" spans="1:10" x14ac:dyDescent="0.25">
      <c r="A126" s="19" t="s">
        <v>137</v>
      </c>
      <c r="H126" s="20">
        <v>1669130.44</v>
      </c>
      <c r="J126" s="20">
        <v>985720.44</v>
      </c>
    </row>
    <row r="127" spans="1:10" x14ac:dyDescent="0.25">
      <c r="A127" s="19" t="s">
        <v>138</v>
      </c>
      <c r="H127" s="20">
        <v>185900</v>
      </c>
      <c r="J127" s="20">
        <v>185900</v>
      </c>
    </row>
    <row r="128" spans="1:10" x14ac:dyDescent="0.25">
      <c r="A128" s="19" t="s">
        <v>139</v>
      </c>
      <c r="H128" s="20">
        <v>3453675.39</v>
      </c>
      <c r="J128" s="20">
        <v>2095975.85</v>
      </c>
    </row>
    <row r="129" spans="1:10" x14ac:dyDescent="0.25">
      <c r="A129" s="19" t="s">
        <v>140</v>
      </c>
      <c r="H129" s="20">
        <v>525886628.82999998</v>
      </c>
      <c r="J129" s="20">
        <v>525886628.82999998</v>
      </c>
    </row>
    <row r="130" spans="1:10" s="14" customFormat="1" x14ac:dyDescent="0.25">
      <c r="A130" s="21" t="s">
        <v>141</v>
      </c>
      <c r="H130" s="31">
        <f>SUM(H104:H129)</f>
        <v>1326879697.0999999</v>
      </c>
      <c r="J130" s="31">
        <f>SUM(J104:J129)</f>
        <v>1251210312.6000001</v>
      </c>
    </row>
    <row r="131" spans="1:10" x14ac:dyDescent="0.25">
      <c r="A131" s="21" t="s">
        <v>4</v>
      </c>
    </row>
    <row r="132" spans="1:10" x14ac:dyDescent="0.25">
      <c r="A132" s="21" t="s">
        <v>142</v>
      </c>
    </row>
    <row r="133" spans="1:10" x14ac:dyDescent="0.25">
      <c r="A133" s="19" t="s">
        <v>143</v>
      </c>
      <c r="H133" s="20">
        <v>323498463.97000003</v>
      </c>
      <c r="J133" s="20">
        <v>297599577.56</v>
      </c>
    </row>
    <row r="134" spans="1:10" x14ac:dyDescent="0.25">
      <c r="A134" s="19" t="s">
        <v>144</v>
      </c>
      <c r="H134" s="20">
        <v>88034346.739999995</v>
      </c>
      <c r="J134" s="20">
        <v>80819354.709999993</v>
      </c>
    </row>
    <row r="135" spans="1:10" x14ac:dyDescent="0.25">
      <c r="A135" s="19" t="s">
        <v>145</v>
      </c>
      <c r="H135" s="20">
        <v>102361933.73999999</v>
      </c>
      <c r="J135" s="20">
        <v>95884811.390000001</v>
      </c>
    </row>
    <row r="136" spans="1:10" x14ac:dyDescent="0.25">
      <c r="A136" s="19" t="s">
        <v>146</v>
      </c>
      <c r="H136" s="20">
        <v>163254654.49000001</v>
      </c>
      <c r="J136" s="20">
        <v>150775349.84999999</v>
      </c>
    </row>
    <row r="137" spans="1:10" x14ac:dyDescent="0.25">
      <c r="A137" s="19" t="s">
        <v>147</v>
      </c>
      <c r="H137" s="20">
        <v>2123456.2400000002</v>
      </c>
      <c r="J137" s="20">
        <v>2092481.24</v>
      </c>
    </row>
    <row r="138" spans="1:10" x14ac:dyDescent="0.25">
      <c r="A138" s="19" t="s">
        <v>148</v>
      </c>
      <c r="H138" s="20">
        <v>164139254.38999999</v>
      </c>
      <c r="J138" s="20">
        <v>162100267.65000001</v>
      </c>
    </row>
    <row r="139" spans="1:10" x14ac:dyDescent="0.25">
      <c r="A139" s="19" t="s">
        <v>149</v>
      </c>
      <c r="H139" s="20">
        <v>57119317.82</v>
      </c>
      <c r="J139" s="20">
        <v>57119317.82</v>
      </c>
    </row>
    <row r="140" spans="1:10" x14ac:dyDescent="0.25">
      <c r="A140" s="19" t="s">
        <v>150</v>
      </c>
      <c r="H140" s="20">
        <v>3432240.84</v>
      </c>
      <c r="J140" s="20">
        <v>3432240.84</v>
      </c>
    </row>
    <row r="141" spans="1:10" s="14" customFormat="1" x14ac:dyDescent="0.25">
      <c r="A141" s="21" t="s">
        <v>151</v>
      </c>
      <c r="H141" s="31">
        <f>SUM(H133:H140)</f>
        <v>903963668.23000014</v>
      </c>
      <c r="J141" s="31">
        <f>SUM(J133:J140)</f>
        <v>849823401.06000006</v>
      </c>
    </row>
    <row r="142" spans="1:10" ht="15.75" thickBot="1" x14ac:dyDescent="0.3">
      <c r="A142" s="21" t="s">
        <v>152</v>
      </c>
      <c r="H142" s="22">
        <f>+H130-H141</f>
        <v>422916028.86999977</v>
      </c>
      <c r="J142" s="22">
        <f>+J130-J141</f>
        <v>401386911.54000008</v>
      </c>
    </row>
    <row r="143" spans="1:10" ht="15.75" thickTop="1" x14ac:dyDescent="0.25">
      <c r="A143" s="15" t="s">
        <v>51</v>
      </c>
    </row>
    <row r="144" spans="1:10" x14ac:dyDescent="0.25">
      <c r="A144" s="14" t="str">
        <f>+'[1]Estado de Situación'!A19</f>
        <v>Otros Activos No Financieros (Nota 13)</v>
      </c>
    </row>
    <row r="145" spans="1:10" x14ac:dyDescent="0.25">
      <c r="A145" s="25" t="s">
        <v>153</v>
      </c>
    </row>
    <row r="146" spans="1:10" x14ac:dyDescent="0.25">
      <c r="A146" s="14"/>
    </row>
    <row r="147" spans="1:10" ht="15.75" x14ac:dyDescent="0.25">
      <c r="A147" s="15" t="s">
        <v>51</v>
      </c>
      <c r="H147" s="17">
        <v>2023</v>
      </c>
      <c r="I147" s="18"/>
      <c r="J147" s="17">
        <v>2022</v>
      </c>
    </row>
    <row r="148" spans="1:10" x14ac:dyDescent="0.25">
      <c r="A148" s="19" t="s">
        <v>154</v>
      </c>
      <c r="H148" s="20">
        <v>4416443.5199999996</v>
      </c>
      <c r="J148" s="20">
        <v>928590.68</v>
      </c>
    </row>
    <row r="149" spans="1:10" x14ac:dyDescent="0.25">
      <c r="A149" s="21" t="s">
        <v>155</v>
      </c>
    </row>
    <row r="150" spans="1:10" x14ac:dyDescent="0.25">
      <c r="A150" s="19" t="s">
        <v>156</v>
      </c>
      <c r="H150" s="20">
        <v>-695707.73</v>
      </c>
      <c r="J150" s="20">
        <v>-695707.73</v>
      </c>
    </row>
    <row r="151" spans="1:10" ht="15.75" thickBot="1" x14ac:dyDescent="0.3">
      <c r="A151" s="21" t="s">
        <v>49</v>
      </c>
      <c r="B151" s="14"/>
      <c r="C151" s="14"/>
      <c r="D151" s="14"/>
      <c r="E151" s="14"/>
      <c r="F151" s="14"/>
      <c r="G151" s="14"/>
      <c r="H151" s="22">
        <f>SUM(H148:H150)</f>
        <v>3720735.7899999996</v>
      </c>
      <c r="I151" s="14"/>
      <c r="J151" s="22">
        <f>SUM(J148:J150)</f>
        <v>232882.95000000007</v>
      </c>
    </row>
    <row r="152" spans="1:10" ht="15.75" thickTop="1" x14ac:dyDescent="0.25">
      <c r="A152" s="21" t="s">
        <v>51</v>
      </c>
      <c r="H152" s="23"/>
      <c r="J152" s="23"/>
    </row>
    <row r="153" spans="1:10" x14ac:dyDescent="0.25">
      <c r="A153" s="21" t="str">
        <f>+'[1]Estado de Situación'!A25</f>
        <v>Cuentas Por Pagar A Corto Plazo (Nota 14)</v>
      </c>
      <c r="H153" s="23"/>
      <c r="J153" s="23"/>
    </row>
    <row r="154" spans="1:10" x14ac:dyDescent="0.25">
      <c r="A154" s="30" t="s">
        <v>157</v>
      </c>
      <c r="H154" s="23"/>
      <c r="J154" s="23"/>
    </row>
    <row r="155" spans="1:10" x14ac:dyDescent="0.25">
      <c r="A155" s="21"/>
      <c r="H155" s="23"/>
      <c r="J155" s="23"/>
    </row>
    <row r="156" spans="1:10" ht="15.75" x14ac:dyDescent="0.25">
      <c r="A156" s="15" t="s">
        <v>51</v>
      </c>
      <c r="H156" s="17">
        <v>2023</v>
      </c>
      <c r="I156" s="18"/>
      <c r="J156" s="17">
        <v>2022</v>
      </c>
    </row>
    <row r="157" spans="1:10" x14ac:dyDescent="0.25">
      <c r="A157" s="19" t="s">
        <v>158</v>
      </c>
      <c r="H157" s="20">
        <v>40302808.689999998</v>
      </c>
      <c r="J157" s="20">
        <v>21829956.82</v>
      </c>
    </row>
    <row r="158" spans="1:10" x14ac:dyDescent="0.25">
      <c r="A158" s="19" t="s">
        <v>159</v>
      </c>
      <c r="H158" s="20">
        <v>501947800.75</v>
      </c>
      <c r="J158" s="20">
        <v>501947800.75</v>
      </c>
    </row>
    <row r="159" spans="1:10" x14ac:dyDescent="0.25">
      <c r="A159" s="19" t="s">
        <v>160</v>
      </c>
      <c r="H159" s="20">
        <v>1085.33</v>
      </c>
      <c r="J159" s="20">
        <v>0</v>
      </c>
    </row>
    <row r="160" spans="1:10" x14ac:dyDescent="0.25">
      <c r="A160" s="19" t="s">
        <v>161</v>
      </c>
      <c r="H160" s="20">
        <v>32431.86</v>
      </c>
      <c r="J160" s="20">
        <v>30190.27</v>
      </c>
    </row>
    <row r="161" spans="1:13" x14ac:dyDescent="0.25">
      <c r="A161" s="19" t="s">
        <v>162</v>
      </c>
      <c r="H161" s="20">
        <v>8671341.3699999992</v>
      </c>
      <c r="J161" s="20">
        <v>7529717.8300000001</v>
      </c>
    </row>
    <row r="162" spans="1:13" x14ac:dyDescent="0.25">
      <c r="A162" s="19" t="s">
        <v>163</v>
      </c>
      <c r="H162" s="20">
        <v>2204240</v>
      </c>
      <c r="J162" s="20">
        <v>2204240</v>
      </c>
    </row>
    <row r="163" spans="1:13" x14ac:dyDescent="0.25">
      <c r="A163" s="19" t="s">
        <v>164</v>
      </c>
      <c r="H163" s="20">
        <v>19295.009999999998</v>
      </c>
      <c r="J163" s="20">
        <v>19295.009999999998</v>
      </c>
    </row>
    <row r="164" spans="1:13" x14ac:dyDescent="0.25">
      <c r="A164" s="19" t="s">
        <v>165</v>
      </c>
      <c r="H164" s="20">
        <v>839716.19</v>
      </c>
      <c r="J164" s="20">
        <v>839716.19</v>
      </c>
    </row>
    <row r="165" spans="1:13" x14ac:dyDescent="0.25">
      <c r="A165" s="19" t="s">
        <v>166</v>
      </c>
      <c r="H165" s="20">
        <v>27841905.760000002</v>
      </c>
      <c r="J165" s="20">
        <v>34517328.109999999</v>
      </c>
    </row>
    <row r="166" spans="1:13" x14ac:dyDescent="0.25">
      <c r="A166" s="19" t="s">
        <v>167</v>
      </c>
      <c r="H166" s="20">
        <v>9934290</v>
      </c>
      <c r="J166" s="20">
        <v>0</v>
      </c>
    </row>
    <row r="167" spans="1:13" x14ac:dyDescent="0.25">
      <c r="A167" s="19" t="s">
        <v>168</v>
      </c>
      <c r="H167" s="20">
        <v>130296</v>
      </c>
      <c r="J167" s="20">
        <v>232305</v>
      </c>
    </row>
    <row r="168" spans="1:13" x14ac:dyDescent="0.25">
      <c r="A168" s="19" t="s">
        <v>169</v>
      </c>
      <c r="H168" s="20">
        <v>104125.64</v>
      </c>
      <c r="J168" s="20">
        <v>173819.43</v>
      </c>
    </row>
    <row r="169" spans="1:13" x14ac:dyDescent="0.25">
      <c r="A169" s="19" t="s">
        <v>170</v>
      </c>
      <c r="H169" s="20">
        <v>51376</v>
      </c>
      <c r="J169" s="20">
        <v>51376</v>
      </c>
    </row>
    <row r="170" spans="1:13" x14ac:dyDescent="0.25">
      <c r="A170" s="19" t="s">
        <v>171</v>
      </c>
      <c r="H170" s="20">
        <v>0</v>
      </c>
      <c r="J170" s="20">
        <v>3774746.38</v>
      </c>
    </row>
    <row r="171" spans="1:13" ht="15.75" x14ac:dyDescent="0.25">
      <c r="A171" s="19" t="s">
        <v>172</v>
      </c>
      <c r="H171" s="20">
        <v>0</v>
      </c>
      <c r="J171" s="20">
        <v>3583509.52</v>
      </c>
      <c r="L171" s="32"/>
      <c r="M171" s="33"/>
    </row>
    <row r="172" spans="1:13" x14ac:dyDescent="0.25">
      <c r="A172" s="19" t="s">
        <v>173</v>
      </c>
      <c r="H172" s="20">
        <v>0</v>
      </c>
      <c r="J172" s="20">
        <v>426350.61</v>
      </c>
      <c r="M172" s="20"/>
    </row>
    <row r="173" spans="1:13" x14ac:dyDescent="0.25">
      <c r="A173" s="19" t="s">
        <v>174</v>
      </c>
      <c r="B173" s="19"/>
      <c r="H173" s="20">
        <v>133339.92000000001</v>
      </c>
      <c r="J173" s="20">
        <v>0</v>
      </c>
    </row>
    <row r="174" spans="1:13" x14ac:dyDescent="0.25">
      <c r="A174" s="19" t="s">
        <v>175</v>
      </c>
      <c r="B174" s="19"/>
      <c r="H174" s="20">
        <v>1286616.6200000001</v>
      </c>
      <c r="J174" s="20">
        <v>1331130.7600001097</v>
      </c>
    </row>
    <row r="175" spans="1:13" x14ac:dyDescent="0.25">
      <c r="A175" s="19" t="s">
        <v>176</v>
      </c>
      <c r="B175" s="19"/>
      <c r="H175" s="20">
        <v>1878.17</v>
      </c>
      <c r="J175" s="20"/>
    </row>
    <row r="176" spans="1:13" x14ac:dyDescent="0.25">
      <c r="A176" s="19" t="s">
        <v>177</v>
      </c>
      <c r="B176" s="19"/>
      <c r="H176" s="20">
        <v>121248</v>
      </c>
      <c r="J176" s="20"/>
    </row>
    <row r="177" spans="1:10" ht="15.75" thickBot="1" x14ac:dyDescent="0.3">
      <c r="A177" s="21" t="s">
        <v>49</v>
      </c>
      <c r="B177" s="14"/>
      <c r="C177" s="14"/>
      <c r="D177" s="14"/>
      <c r="E177" s="14"/>
      <c r="F177" s="14"/>
      <c r="G177" s="14"/>
      <c r="H177" s="22">
        <f>SUM(H157:H176)</f>
        <v>593623795.31000006</v>
      </c>
      <c r="I177" s="14"/>
      <c r="J177" s="22">
        <f>SUM(J157:J176)</f>
        <v>578491482.67999995</v>
      </c>
    </row>
    <row r="178" spans="1:10" ht="15.75" thickTop="1" x14ac:dyDescent="0.25">
      <c r="A178" s="15" t="s">
        <v>51</v>
      </c>
    </row>
    <row r="179" spans="1:10" x14ac:dyDescent="0.25">
      <c r="A179" s="14" t="str">
        <f>+'[1]Estado de Situación'!A26</f>
        <v>Retenciones Y Acumulaciones Por Pagar (Nota 15)</v>
      </c>
    </row>
    <row r="180" spans="1:10" x14ac:dyDescent="0.25">
      <c r="A180" s="30" t="s">
        <v>178</v>
      </c>
    </row>
    <row r="181" spans="1:10" x14ac:dyDescent="0.25">
      <c r="A181" s="14"/>
    </row>
    <row r="182" spans="1:10" ht="15.75" x14ac:dyDescent="0.25">
      <c r="H182" s="17">
        <v>2023</v>
      </c>
      <c r="I182" s="18"/>
      <c r="J182" s="17">
        <v>2022</v>
      </c>
    </row>
    <row r="183" spans="1:10" x14ac:dyDescent="0.25">
      <c r="A183" s="19" t="s">
        <v>179</v>
      </c>
      <c r="H183" s="20">
        <v>1554284.51</v>
      </c>
      <c r="J183" s="20">
        <v>1525848.48</v>
      </c>
    </row>
    <row r="184" spans="1:10" x14ac:dyDescent="0.25">
      <c r="A184" s="19" t="s">
        <v>180</v>
      </c>
      <c r="H184" s="20">
        <v>1589227.57</v>
      </c>
      <c r="J184" s="20">
        <v>1536511.71</v>
      </c>
    </row>
    <row r="185" spans="1:10" x14ac:dyDescent="0.25">
      <c r="A185" s="19" t="s">
        <v>181</v>
      </c>
      <c r="H185" s="20">
        <v>11579.4</v>
      </c>
      <c r="J185" s="20">
        <v>10825.46</v>
      </c>
    </row>
    <row r="186" spans="1:10" x14ac:dyDescent="0.25">
      <c r="A186" s="19" t="s">
        <v>182</v>
      </c>
      <c r="H186" s="20">
        <v>1198393.1599999999</v>
      </c>
      <c r="J186" s="20">
        <v>400647.47</v>
      </c>
    </row>
    <row r="187" spans="1:10" x14ac:dyDescent="0.25">
      <c r="A187" s="19" t="s">
        <v>183</v>
      </c>
      <c r="H187" s="20">
        <v>0</v>
      </c>
      <c r="J187" s="20">
        <v>1137783.8899999999</v>
      </c>
    </row>
    <row r="188" spans="1:10" x14ac:dyDescent="0.25">
      <c r="A188" s="19" t="s">
        <v>184</v>
      </c>
      <c r="H188" s="20">
        <v>0</v>
      </c>
      <c r="J188" s="20">
        <v>8378494.0599999996</v>
      </c>
    </row>
    <row r="189" spans="1:10" x14ac:dyDescent="0.25">
      <c r="A189" s="19" t="s">
        <v>185</v>
      </c>
      <c r="H189" s="20">
        <v>0</v>
      </c>
      <c r="J189" s="20">
        <v>3859454.69</v>
      </c>
    </row>
    <row r="190" spans="1:10" x14ac:dyDescent="0.25">
      <c r="A190" s="19" t="s">
        <v>186</v>
      </c>
      <c r="H190" s="20">
        <v>0</v>
      </c>
      <c r="J190" s="20">
        <v>1877610.46</v>
      </c>
    </row>
    <row r="191" spans="1:10" x14ac:dyDescent="0.25">
      <c r="A191" s="19" t="s">
        <v>187</v>
      </c>
      <c r="H191" s="20">
        <v>170180</v>
      </c>
      <c r="J191" s="20">
        <v>313131.21000000002</v>
      </c>
    </row>
    <row r="192" spans="1:10" x14ac:dyDescent="0.25">
      <c r="A192" s="19" t="s">
        <v>188</v>
      </c>
      <c r="H192" s="20">
        <v>142065.14000000001</v>
      </c>
      <c r="J192" s="20"/>
    </row>
    <row r="193" spans="1:10" s="14" customFormat="1" ht="15.75" thickBot="1" x14ac:dyDescent="0.3">
      <c r="A193" s="21" t="s">
        <v>49</v>
      </c>
      <c r="H193" s="22">
        <f>SUM(H183:H192)</f>
        <v>4665729.7799999993</v>
      </c>
      <c r="J193" s="22">
        <f>SUM(J183:J191)</f>
        <v>19040307.430000003</v>
      </c>
    </row>
    <row r="194" spans="1:10" ht="15.75" thickTop="1" x14ac:dyDescent="0.25">
      <c r="A194" s="15" t="s">
        <v>51</v>
      </c>
    </row>
    <row r="195" spans="1:10" x14ac:dyDescent="0.25">
      <c r="A195" s="14" t="str">
        <f>+'[1]Estado de Situación'!A27</f>
        <v>Provisiones A Corto Plazo (Nota 16)</v>
      </c>
    </row>
    <row r="196" spans="1:10" x14ac:dyDescent="0.25">
      <c r="A196" s="30" t="s">
        <v>189</v>
      </c>
    </row>
    <row r="197" spans="1:10" x14ac:dyDescent="0.25">
      <c r="A197" s="14"/>
    </row>
    <row r="198" spans="1:10" ht="15.75" x14ac:dyDescent="0.25">
      <c r="A198" s="15" t="s">
        <v>51</v>
      </c>
      <c r="H198" s="17">
        <v>2023</v>
      </c>
      <c r="I198" s="18"/>
      <c r="J198" s="17">
        <v>2022</v>
      </c>
    </row>
    <row r="199" spans="1:10" x14ac:dyDescent="0.25">
      <c r="A199" s="19" t="s">
        <v>190</v>
      </c>
      <c r="H199" s="20">
        <v>110288.23</v>
      </c>
      <c r="J199" s="20">
        <v>0</v>
      </c>
    </row>
    <row r="200" spans="1:10" x14ac:dyDescent="0.25">
      <c r="A200" s="19" t="s">
        <v>191</v>
      </c>
      <c r="H200" s="20">
        <v>17206351.82</v>
      </c>
      <c r="J200" s="20">
        <v>4794403.4400000004</v>
      </c>
    </row>
    <row r="201" spans="1:10" x14ac:dyDescent="0.25">
      <c r="A201" s="19" t="s">
        <v>192</v>
      </c>
      <c r="H201" s="20">
        <v>8912041.8100000005</v>
      </c>
      <c r="J201" s="20">
        <v>8912041.8100000005</v>
      </c>
    </row>
    <row r="202" spans="1:10" s="14" customFormat="1" ht="15.75" thickBot="1" x14ac:dyDescent="0.3">
      <c r="A202" s="21" t="s">
        <v>49</v>
      </c>
      <c r="H202" s="22">
        <f>SUM(H199:H201)</f>
        <v>26228681.859999999</v>
      </c>
      <c r="J202" s="22">
        <f>SUM(J199:J201)</f>
        <v>13706445.25</v>
      </c>
    </row>
    <row r="203" spans="1:10" ht="15.75" thickTop="1" x14ac:dyDescent="0.25">
      <c r="A203" s="21" t="s">
        <v>51</v>
      </c>
      <c r="H203" s="23"/>
      <c r="J203" s="23"/>
    </row>
    <row r="204" spans="1:10" x14ac:dyDescent="0.25">
      <c r="A204" s="14" t="str">
        <f>+'[1]Estado de Situación'!A32</f>
        <v>Activos Netos / Patrimonio Neto (Nota 17)</v>
      </c>
    </row>
    <row r="205" spans="1:10" x14ac:dyDescent="0.25">
      <c r="A205" s="16" t="s">
        <v>193</v>
      </c>
    </row>
    <row r="206" spans="1:10" x14ac:dyDescent="0.25">
      <c r="A206" s="16"/>
    </row>
    <row r="207" spans="1:10" ht="15.75" x14ac:dyDescent="0.25">
      <c r="H207" s="17">
        <v>2023</v>
      </c>
      <c r="I207" s="18"/>
      <c r="J207" s="17">
        <v>2022</v>
      </c>
    </row>
    <row r="208" spans="1:10" x14ac:dyDescent="0.25">
      <c r="A208" s="15" t="s">
        <v>26</v>
      </c>
      <c r="H208" s="26">
        <v>1082195604.6900001</v>
      </c>
      <c r="I208" s="26"/>
      <c r="J208" s="26">
        <v>1082195604.6900001</v>
      </c>
    </row>
    <row r="209" spans="1:12" x14ac:dyDescent="0.25">
      <c r="A209" s="15" t="s">
        <v>27</v>
      </c>
      <c r="H209" s="26">
        <v>1292310</v>
      </c>
      <c r="I209" s="26"/>
      <c r="J209" s="26"/>
    </row>
    <row r="210" spans="1:12" x14ac:dyDescent="0.25">
      <c r="A210" s="19" t="s">
        <v>29</v>
      </c>
      <c r="H210" s="26">
        <v>533478301.30000001</v>
      </c>
      <c r="I210" s="26"/>
      <c r="J210" s="26">
        <v>1061710566.86</v>
      </c>
    </row>
    <row r="211" spans="1:12" ht="15.75" x14ac:dyDescent="0.25">
      <c r="A211" s="34" t="s">
        <v>28</v>
      </c>
      <c r="H211" s="26">
        <v>1896928203</v>
      </c>
      <c r="I211" s="26"/>
      <c r="J211" s="26">
        <v>830987366</v>
      </c>
      <c r="L211" s="35"/>
    </row>
    <row r="212" spans="1:12" s="14" customFormat="1" ht="15.75" thickBot="1" x14ac:dyDescent="0.3">
      <c r="A212" s="21" t="s">
        <v>49</v>
      </c>
      <c r="H212" s="36">
        <f>SUM(H208:H211)</f>
        <v>3513894418.9899998</v>
      </c>
      <c r="I212" s="37"/>
      <c r="J212" s="36">
        <f>SUM(J208:J211)</f>
        <v>2974893537.5500002</v>
      </c>
    </row>
    <row r="213" spans="1:12" ht="15.75" thickTop="1" x14ac:dyDescent="0.25">
      <c r="A213" s="19"/>
      <c r="H213" s="20"/>
      <c r="J213" s="20"/>
    </row>
    <row r="214" spans="1:12" x14ac:dyDescent="0.25">
      <c r="A214" s="19"/>
      <c r="H214" s="20"/>
      <c r="J214" s="20"/>
    </row>
    <row r="215" spans="1:12" x14ac:dyDescent="0.25">
      <c r="A215" s="19"/>
      <c r="H215" s="20"/>
      <c r="J215" s="20"/>
    </row>
    <row r="216" spans="1:12" x14ac:dyDescent="0.25">
      <c r="A216" s="19"/>
      <c r="H216" s="20"/>
      <c r="J216" s="20"/>
    </row>
    <row r="217" spans="1:12" x14ac:dyDescent="0.25">
      <c r="A217" s="19"/>
      <c r="H217" s="20"/>
      <c r="J217" s="20"/>
    </row>
    <row r="218" spans="1:12" x14ac:dyDescent="0.25">
      <c r="A218" s="19"/>
      <c r="H218" s="20"/>
      <c r="J218" s="20"/>
    </row>
    <row r="219" spans="1:12" x14ac:dyDescent="0.25">
      <c r="A219" s="19"/>
      <c r="H219" s="20"/>
      <c r="J219" s="20"/>
    </row>
    <row r="220" spans="1:12" x14ac:dyDescent="0.25">
      <c r="A220" s="19"/>
      <c r="H220" s="20"/>
      <c r="J220" s="20"/>
    </row>
    <row r="221" spans="1:12" x14ac:dyDescent="0.25">
      <c r="A221" s="19"/>
      <c r="H221" s="20"/>
      <c r="J221" s="20"/>
    </row>
    <row r="222" spans="1:12" x14ac:dyDescent="0.25">
      <c r="A222" s="19"/>
      <c r="H222" s="20"/>
      <c r="J222" s="20"/>
    </row>
    <row r="223" spans="1:12" x14ac:dyDescent="0.25">
      <c r="A223" s="19"/>
      <c r="H223" s="20"/>
      <c r="J223" s="20"/>
    </row>
    <row r="224" spans="1:12" x14ac:dyDescent="0.25">
      <c r="A224" s="19"/>
      <c r="H224" s="20"/>
      <c r="J224" s="20"/>
    </row>
    <row r="225" spans="1:10" x14ac:dyDescent="0.25">
      <c r="A225" s="19"/>
      <c r="H225" s="20"/>
      <c r="J225" s="20"/>
    </row>
    <row r="226" spans="1:10" x14ac:dyDescent="0.25">
      <c r="A226" s="19"/>
      <c r="H226" s="20"/>
      <c r="J226" s="20"/>
    </row>
    <row r="227" spans="1:10" x14ac:dyDescent="0.25">
      <c r="A227" s="19"/>
      <c r="H227" s="20"/>
      <c r="J227" s="20"/>
    </row>
    <row r="228" spans="1:10" x14ac:dyDescent="0.25">
      <c r="A228" s="19"/>
      <c r="H228" s="20"/>
      <c r="J228" s="20"/>
    </row>
    <row r="229" spans="1:10" x14ac:dyDescent="0.25">
      <c r="A229" s="19"/>
      <c r="H229" s="20"/>
      <c r="J229" s="20"/>
    </row>
    <row r="230" spans="1:10" x14ac:dyDescent="0.25">
      <c r="A230" s="19"/>
      <c r="H230" s="20"/>
      <c r="J230" s="20"/>
    </row>
    <row r="231" spans="1:10" x14ac:dyDescent="0.25">
      <c r="A231" s="19"/>
      <c r="H231" s="20"/>
      <c r="J231" s="20"/>
    </row>
    <row r="232" spans="1:10" x14ac:dyDescent="0.25">
      <c r="A232" s="19"/>
      <c r="H232" s="20"/>
      <c r="J232" s="20"/>
    </row>
    <row r="233" spans="1:10" x14ac:dyDescent="0.25">
      <c r="A233" s="19"/>
      <c r="H233" s="20"/>
      <c r="J233" s="20"/>
    </row>
    <row r="234" spans="1:10" x14ac:dyDescent="0.25">
      <c r="A234" s="19"/>
      <c r="H234" s="20"/>
      <c r="J234" s="20"/>
    </row>
    <row r="235" spans="1:10" x14ac:dyDescent="0.25">
      <c r="A235" s="19"/>
      <c r="H235" s="20"/>
      <c r="J235" s="20"/>
    </row>
    <row r="236" spans="1:10" x14ac:dyDescent="0.25">
      <c r="A236" s="19"/>
      <c r="H236" s="20"/>
      <c r="J236" s="20"/>
    </row>
    <row r="237" spans="1:10" x14ac:dyDescent="0.25">
      <c r="A237" s="19"/>
      <c r="H237" s="20"/>
      <c r="J237" s="20"/>
    </row>
    <row r="238" spans="1:10" x14ac:dyDescent="0.25">
      <c r="A238" s="19"/>
      <c r="H238" s="20"/>
      <c r="J238" s="20"/>
    </row>
    <row r="239" spans="1:10" x14ac:dyDescent="0.25">
      <c r="A239" s="19"/>
      <c r="H239" s="20"/>
      <c r="J239" s="20"/>
    </row>
    <row r="240" spans="1:10" x14ac:dyDescent="0.25">
      <c r="A240" s="19"/>
      <c r="H240" s="20"/>
      <c r="J240" s="20"/>
    </row>
    <row r="241" spans="1:10" x14ac:dyDescent="0.25">
      <c r="A241" s="19"/>
      <c r="H241" s="20"/>
      <c r="J241" s="20"/>
    </row>
    <row r="242" spans="1:10" x14ac:dyDescent="0.25">
      <c r="A242" s="19"/>
      <c r="H242" s="20"/>
      <c r="J242" s="20"/>
    </row>
    <row r="243" spans="1:10" x14ac:dyDescent="0.25">
      <c r="A243" s="19"/>
      <c r="H243" s="20"/>
      <c r="J243" s="20"/>
    </row>
    <row r="244" spans="1:10" x14ac:dyDescent="0.25">
      <c r="A244" s="19"/>
      <c r="H244" s="20"/>
      <c r="J244" s="20"/>
    </row>
    <row r="245" spans="1:10" x14ac:dyDescent="0.25">
      <c r="A245" s="19"/>
      <c r="H245" s="20"/>
      <c r="J245" s="20"/>
    </row>
    <row r="246" spans="1:10" x14ac:dyDescent="0.25">
      <c r="A246" s="19"/>
      <c r="H246" s="20"/>
      <c r="J246" s="20"/>
    </row>
    <row r="247" spans="1:10" x14ac:dyDescent="0.25">
      <c r="A247" s="19"/>
      <c r="H247" s="20"/>
      <c r="J247" s="20"/>
    </row>
    <row r="248" spans="1:10" x14ac:dyDescent="0.25">
      <c r="A248" s="19"/>
      <c r="H248" s="20"/>
      <c r="J248" s="20"/>
    </row>
    <row r="249" spans="1:10" x14ac:dyDescent="0.25">
      <c r="A249" s="19"/>
      <c r="H249" s="20"/>
      <c r="J249" s="20"/>
    </row>
    <row r="250" spans="1:10" x14ac:dyDescent="0.25">
      <c r="A250" s="19"/>
      <c r="H250" s="20"/>
      <c r="J250" s="20"/>
    </row>
    <row r="251" spans="1:10" x14ac:dyDescent="0.25">
      <c r="A251" s="19"/>
      <c r="H251" s="20"/>
      <c r="J251" s="20"/>
    </row>
    <row r="252" spans="1:10" x14ac:dyDescent="0.25">
      <c r="A252" s="19"/>
      <c r="H252" s="20"/>
      <c r="J252" s="20"/>
    </row>
    <row r="253" spans="1:10" x14ac:dyDescent="0.25">
      <c r="A253" s="19"/>
      <c r="H253" s="20"/>
      <c r="J253" s="20"/>
    </row>
    <row r="254" spans="1:10" x14ac:dyDescent="0.25">
      <c r="A254" s="19"/>
      <c r="H254" s="20"/>
      <c r="J254" s="20"/>
    </row>
    <row r="255" spans="1:10" x14ac:dyDescent="0.25">
      <c r="A255" s="19"/>
      <c r="H255" s="20"/>
      <c r="J255" s="20"/>
    </row>
    <row r="256" spans="1:10" x14ac:dyDescent="0.25">
      <c r="A256" s="19"/>
      <c r="H256" s="20"/>
      <c r="J256" s="20"/>
    </row>
    <row r="257" spans="1:10" x14ac:dyDescent="0.25">
      <c r="A257" s="19"/>
      <c r="H257" s="20"/>
      <c r="J257" s="20"/>
    </row>
    <row r="258" spans="1:10" x14ac:dyDescent="0.25">
      <c r="A258" s="19"/>
      <c r="H258" s="20"/>
      <c r="J258" s="20"/>
    </row>
    <row r="259" spans="1:10" x14ac:dyDescent="0.25">
      <c r="A259" s="19"/>
      <c r="H259" s="20"/>
      <c r="J259" s="20"/>
    </row>
    <row r="260" spans="1:10" x14ac:dyDescent="0.25">
      <c r="A260" s="19"/>
      <c r="H260" s="20"/>
      <c r="J260" s="20"/>
    </row>
    <row r="261" spans="1:10" x14ac:dyDescent="0.25">
      <c r="A261" s="19"/>
      <c r="H261" s="20"/>
      <c r="J261" s="20"/>
    </row>
    <row r="262" spans="1:10" x14ac:dyDescent="0.25">
      <c r="A262" s="19"/>
      <c r="H262" s="20"/>
      <c r="J262" s="20"/>
    </row>
    <row r="263" spans="1:10" x14ac:dyDescent="0.25">
      <c r="A263" s="19"/>
      <c r="H263" s="20"/>
      <c r="J263" s="20"/>
    </row>
    <row r="264" spans="1:10" x14ac:dyDescent="0.25">
      <c r="A264" s="19"/>
      <c r="H264" s="20"/>
      <c r="J264" s="20"/>
    </row>
    <row r="265" spans="1:10" x14ac:dyDescent="0.25">
      <c r="A265" s="19"/>
      <c r="H265" s="20"/>
      <c r="J265" s="20"/>
    </row>
    <row r="266" spans="1:10" x14ac:dyDescent="0.25">
      <c r="A266" s="19"/>
      <c r="H266" s="20"/>
      <c r="J266" s="20"/>
    </row>
    <row r="267" spans="1:10" x14ac:dyDescent="0.25">
      <c r="A267" s="19"/>
      <c r="H267" s="20"/>
      <c r="J267" s="20"/>
    </row>
    <row r="268" spans="1:10" x14ac:dyDescent="0.25">
      <c r="A268" s="19"/>
      <c r="H268" s="20"/>
      <c r="J268" s="20"/>
    </row>
    <row r="269" spans="1:10" x14ac:dyDescent="0.25">
      <c r="A269" s="19"/>
      <c r="H269" s="20"/>
      <c r="J269" s="20"/>
    </row>
    <row r="270" spans="1:10" x14ac:dyDescent="0.25">
      <c r="A270" s="19"/>
      <c r="H270" s="20"/>
      <c r="J270" s="20"/>
    </row>
    <row r="271" spans="1:10" x14ac:dyDescent="0.25">
      <c r="A271" s="19"/>
      <c r="H271" s="20"/>
      <c r="J271" s="20"/>
    </row>
    <row r="272" spans="1:10" x14ac:dyDescent="0.25">
      <c r="A272" s="19"/>
      <c r="H272" s="20"/>
      <c r="J272" s="20"/>
    </row>
    <row r="273" spans="1:10" x14ac:dyDescent="0.25">
      <c r="A273" s="19"/>
      <c r="H273" s="20"/>
      <c r="J273" s="20"/>
    </row>
    <row r="274" spans="1:10" x14ac:dyDescent="0.25">
      <c r="A274" s="19"/>
      <c r="H274" s="20"/>
      <c r="J274" s="20"/>
    </row>
    <row r="275" spans="1:10" x14ac:dyDescent="0.25">
      <c r="A275" s="19"/>
      <c r="H275" s="20"/>
      <c r="J275" s="20"/>
    </row>
    <row r="276" spans="1:10" x14ac:dyDescent="0.25">
      <c r="A276" s="19"/>
      <c r="H276" s="20"/>
      <c r="J276" s="20"/>
    </row>
    <row r="277" spans="1:10" x14ac:dyDescent="0.25">
      <c r="A277" s="19"/>
      <c r="H277" s="20"/>
      <c r="J277" s="20"/>
    </row>
    <row r="287" spans="1:10" x14ac:dyDescent="0.25">
      <c r="H287" s="38"/>
      <c r="J287" s="38"/>
    </row>
    <row r="288" spans="1:10" x14ac:dyDescent="0.25">
      <c r="A288" s="19"/>
      <c r="H288" s="20"/>
      <c r="J288" s="20"/>
    </row>
    <row r="289" spans="1:10" x14ac:dyDescent="0.25">
      <c r="A289" s="19"/>
      <c r="H289" s="20"/>
      <c r="J289" s="20"/>
    </row>
    <row r="290" spans="1:10" x14ac:dyDescent="0.25">
      <c r="A290" s="19"/>
      <c r="H290" s="20"/>
      <c r="J290" s="20"/>
    </row>
    <row r="291" spans="1:10" x14ac:dyDescent="0.25">
      <c r="A291" s="19"/>
      <c r="H291" s="20"/>
      <c r="J291" s="20"/>
    </row>
    <row r="292" spans="1:10" x14ac:dyDescent="0.25">
      <c r="A292" s="19"/>
      <c r="H292" s="20"/>
      <c r="J292" s="20"/>
    </row>
    <row r="293" spans="1:10" x14ac:dyDescent="0.25">
      <c r="A293" s="19"/>
      <c r="H293" s="20"/>
      <c r="J293" s="20"/>
    </row>
    <row r="294" spans="1:10" x14ac:dyDescent="0.25">
      <c r="A294" s="19"/>
      <c r="H294" s="20"/>
      <c r="J294" s="20"/>
    </row>
    <row r="295" spans="1:10" x14ac:dyDescent="0.25">
      <c r="A295" s="19"/>
      <c r="H295" s="20"/>
      <c r="J295" s="20"/>
    </row>
    <row r="296" spans="1:10" x14ac:dyDescent="0.25">
      <c r="A296" s="19"/>
      <c r="H296" s="20"/>
      <c r="J296" s="20"/>
    </row>
    <row r="297" spans="1:10" x14ac:dyDescent="0.25">
      <c r="A297" s="19"/>
      <c r="H297" s="20"/>
      <c r="J297" s="20"/>
    </row>
    <row r="298" spans="1:10" x14ac:dyDescent="0.25">
      <c r="A298" s="19"/>
      <c r="H298" s="20"/>
      <c r="J298" s="20"/>
    </row>
    <row r="299" spans="1:10" x14ac:dyDescent="0.25">
      <c r="A299" s="19"/>
      <c r="H299" s="20"/>
      <c r="J299" s="20"/>
    </row>
    <row r="300" spans="1:10" x14ac:dyDescent="0.25">
      <c r="A300" s="19"/>
      <c r="H300" s="20"/>
      <c r="J300" s="20"/>
    </row>
    <row r="301" spans="1:10" x14ac:dyDescent="0.25">
      <c r="A301" s="19"/>
      <c r="H301" s="20"/>
      <c r="J301" s="20"/>
    </row>
    <row r="302" spans="1:10" x14ac:dyDescent="0.25">
      <c r="A302" s="19"/>
      <c r="H302" s="20"/>
      <c r="J302" s="20"/>
    </row>
    <row r="303" spans="1:10" x14ac:dyDescent="0.25">
      <c r="A303" s="19"/>
      <c r="H303" s="20"/>
      <c r="J303" s="20"/>
    </row>
    <row r="304" spans="1:10" x14ac:dyDescent="0.25">
      <c r="A304" s="19"/>
      <c r="H304" s="20"/>
      <c r="J304" s="20"/>
    </row>
    <row r="305" spans="1:10" x14ac:dyDescent="0.25">
      <c r="A305" s="19"/>
      <c r="H305" s="20"/>
      <c r="J305" s="20"/>
    </row>
    <row r="306" spans="1:10" x14ac:dyDescent="0.25">
      <c r="A306" s="19"/>
      <c r="H306" s="20"/>
      <c r="J306" s="20"/>
    </row>
    <row r="307" spans="1:10" x14ac:dyDescent="0.25">
      <c r="A307" s="19"/>
      <c r="H307" s="20"/>
      <c r="J307" s="20"/>
    </row>
    <row r="308" spans="1:10" x14ac:dyDescent="0.25">
      <c r="A308" s="19"/>
      <c r="H308" s="20"/>
      <c r="J308" s="20"/>
    </row>
    <row r="309" spans="1:10" x14ac:dyDescent="0.25">
      <c r="A309" s="19"/>
      <c r="H309" s="20"/>
      <c r="J309" s="20"/>
    </row>
    <row r="310" spans="1:10" x14ac:dyDescent="0.25">
      <c r="A310" s="19"/>
      <c r="H310" s="20"/>
      <c r="J310" s="20"/>
    </row>
    <row r="311" spans="1:10" x14ac:dyDescent="0.25">
      <c r="A311" s="19"/>
      <c r="H311" s="20"/>
      <c r="J311" s="20"/>
    </row>
    <row r="312" spans="1:10" x14ac:dyDescent="0.25">
      <c r="A312" s="19"/>
      <c r="H312" s="20"/>
      <c r="J312" s="20"/>
    </row>
    <row r="313" spans="1:10" x14ac:dyDescent="0.25">
      <c r="A313" s="19"/>
      <c r="H313" s="20"/>
      <c r="J313" s="20"/>
    </row>
    <row r="314" spans="1:10" x14ac:dyDescent="0.25">
      <c r="A314" s="19"/>
      <c r="H314" s="20"/>
      <c r="J314" s="20"/>
    </row>
    <row r="315" spans="1:10" x14ac:dyDescent="0.25">
      <c r="A315" s="19"/>
      <c r="H315" s="20"/>
      <c r="J315" s="20"/>
    </row>
    <row r="316" spans="1:10" x14ac:dyDescent="0.25">
      <c r="A316" s="19"/>
      <c r="H316" s="20"/>
      <c r="J316" s="20"/>
    </row>
    <row r="317" spans="1:10" x14ac:dyDescent="0.25">
      <c r="A317" s="19"/>
      <c r="H317" s="20"/>
      <c r="J317" s="20"/>
    </row>
    <row r="318" spans="1:10" x14ac:dyDescent="0.25">
      <c r="A318" s="19"/>
      <c r="H318" s="20"/>
      <c r="J318" s="20"/>
    </row>
    <row r="319" spans="1:10" x14ac:dyDescent="0.25">
      <c r="A319" s="19"/>
      <c r="H319" s="20"/>
      <c r="J319" s="20"/>
    </row>
    <row r="320" spans="1:10" x14ac:dyDescent="0.25">
      <c r="A320" s="19"/>
      <c r="H320" s="20"/>
      <c r="J320" s="20"/>
    </row>
    <row r="321" spans="1:10" x14ac:dyDescent="0.25">
      <c r="A321" s="19"/>
      <c r="H321" s="20"/>
      <c r="J321" s="20"/>
    </row>
    <row r="322" spans="1:10" x14ac:dyDescent="0.25">
      <c r="A322" s="19"/>
      <c r="H322" s="20"/>
      <c r="J322" s="20"/>
    </row>
    <row r="323" spans="1:10" x14ac:dyDescent="0.25">
      <c r="A323" s="19"/>
      <c r="H323" s="20"/>
      <c r="J323" s="20"/>
    </row>
    <row r="324" spans="1:10" x14ac:dyDescent="0.25">
      <c r="A324" s="19"/>
      <c r="H324" s="20"/>
      <c r="J324" s="20"/>
    </row>
    <row r="325" spans="1:10" x14ac:dyDescent="0.25">
      <c r="A325" s="19"/>
      <c r="H325" s="20"/>
      <c r="J325" s="20"/>
    </row>
    <row r="326" spans="1:10" x14ac:dyDescent="0.25">
      <c r="A326" s="19"/>
      <c r="H326" s="20"/>
      <c r="J326" s="20"/>
    </row>
    <row r="327" spans="1:10" x14ac:dyDescent="0.25">
      <c r="A327" s="19"/>
      <c r="H327" s="20"/>
      <c r="J327" s="20"/>
    </row>
    <row r="328" spans="1:10" x14ac:dyDescent="0.25">
      <c r="A328" s="19"/>
      <c r="H328" s="20"/>
      <c r="J328" s="20"/>
    </row>
    <row r="329" spans="1:10" x14ac:dyDescent="0.25">
      <c r="A329" s="19"/>
      <c r="H329" s="20"/>
      <c r="J329" s="20"/>
    </row>
    <row r="330" spans="1:10" x14ac:dyDescent="0.25">
      <c r="A330" s="19"/>
      <c r="H330" s="20"/>
      <c r="J330" s="20"/>
    </row>
    <row r="331" spans="1:10" x14ac:dyDescent="0.25">
      <c r="A331" s="19"/>
      <c r="H331" s="20"/>
      <c r="J331" s="20"/>
    </row>
    <row r="332" spans="1:10" x14ac:dyDescent="0.25">
      <c r="A332" s="19"/>
      <c r="H332" s="20"/>
      <c r="J332" s="20"/>
    </row>
    <row r="333" spans="1:10" x14ac:dyDescent="0.25">
      <c r="A333" s="19"/>
      <c r="H333" s="20"/>
      <c r="J333" s="20"/>
    </row>
    <row r="334" spans="1:10" x14ac:dyDescent="0.25">
      <c r="A334" s="19"/>
      <c r="H334" s="20"/>
      <c r="J334" s="20"/>
    </row>
    <row r="335" spans="1:10" x14ac:dyDescent="0.25">
      <c r="A335" s="19"/>
      <c r="H335" s="20"/>
      <c r="J335" s="20"/>
    </row>
    <row r="336" spans="1:10" x14ac:dyDescent="0.25">
      <c r="A336" s="19"/>
      <c r="H336" s="20"/>
      <c r="J336" s="20"/>
    </row>
    <row r="337" spans="1:10" x14ac:dyDescent="0.25">
      <c r="A337" s="19"/>
      <c r="H337" s="20"/>
      <c r="J337" s="20"/>
    </row>
    <row r="338" spans="1:10" x14ac:dyDescent="0.25">
      <c r="A338" s="19"/>
      <c r="H338" s="20"/>
      <c r="J338" s="20"/>
    </row>
    <row r="339" spans="1:10" x14ac:dyDescent="0.25">
      <c r="A339" s="19"/>
      <c r="H339" s="20"/>
      <c r="J339" s="20"/>
    </row>
    <row r="340" spans="1:10" x14ac:dyDescent="0.25">
      <c r="A340" s="19"/>
      <c r="H340" s="20"/>
      <c r="J340" s="20"/>
    </row>
    <row r="341" spans="1:10" x14ac:dyDescent="0.25">
      <c r="A341" s="19"/>
      <c r="H341" s="20"/>
      <c r="J341" s="20"/>
    </row>
    <row r="342" spans="1:10" x14ac:dyDescent="0.25">
      <c r="A342" s="19"/>
      <c r="H342" s="20"/>
      <c r="J342" s="20"/>
    </row>
    <row r="343" spans="1:10" x14ac:dyDescent="0.25">
      <c r="A343" s="19"/>
      <c r="H343" s="20"/>
      <c r="J343" s="20"/>
    </row>
    <row r="344" spans="1:10" x14ac:dyDescent="0.25">
      <c r="A344" s="19"/>
      <c r="H344" s="20"/>
      <c r="J344" s="20"/>
    </row>
    <row r="345" spans="1:10" x14ac:dyDescent="0.25">
      <c r="A345" s="19"/>
      <c r="H345" s="20"/>
      <c r="J345" s="20"/>
    </row>
    <row r="346" spans="1:10" x14ac:dyDescent="0.25">
      <c r="A346" s="19"/>
      <c r="H346" s="20"/>
      <c r="J346" s="20"/>
    </row>
    <row r="347" spans="1:10" x14ac:dyDescent="0.25">
      <c r="A347" s="19"/>
      <c r="H347" s="20"/>
      <c r="J347" s="20"/>
    </row>
    <row r="348" spans="1:10" x14ac:dyDescent="0.25">
      <c r="A348" s="19"/>
      <c r="H348" s="20"/>
      <c r="J348" s="20"/>
    </row>
    <row r="349" spans="1:10" x14ac:dyDescent="0.25">
      <c r="A349" s="19"/>
      <c r="H349" s="20"/>
      <c r="J349" s="20"/>
    </row>
    <row r="350" spans="1:10" x14ac:dyDescent="0.25">
      <c r="A350" s="19"/>
      <c r="H350" s="20"/>
      <c r="J350" s="20"/>
    </row>
    <row r="351" spans="1:10" x14ac:dyDescent="0.25">
      <c r="A351" s="19"/>
      <c r="H351" s="20"/>
      <c r="J351" s="20"/>
    </row>
    <row r="352" spans="1:10" x14ac:dyDescent="0.25">
      <c r="A352" s="19"/>
      <c r="H352" s="20"/>
      <c r="J352" s="20"/>
    </row>
    <row r="353" spans="1:10" x14ac:dyDescent="0.25">
      <c r="A353" s="19"/>
      <c r="H353" s="20"/>
      <c r="J353" s="20"/>
    </row>
    <row r="354" spans="1:10" x14ac:dyDescent="0.25">
      <c r="A354" s="19"/>
      <c r="H354" s="20"/>
      <c r="J354" s="20"/>
    </row>
    <row r="355" spans="1:10" x14ac:dyDescent="0.25">
      <c r="A355" s="19"/>
      <c r="H355" s="20"/>
      <c r="J355" s="20"/>
    </row>
    <row r="356" spans="1:10" x14ac:dyDescent="0.25">
      <c r="A356" s="19"/>
      <c r="H356" s="20"/>
      <c r="J356" s="20"/>
    </row>
    <row r="357" spans="1:10" x14ac:dyDescent="0.25">
      <c r="A357" s="19"/>
      <c r="H357" s="20"/>
      <c r="J357" s="20"/>
    </row>
    <row r="367" spans="1:10" x14ac:dyDescent="0.25">
      <c r="H367" s="38"/>
      <c r="J367" s="38"/>
    </row>
    <row r="368" spans="1:10" x14ac:dyDescent="0.25">
      <c r="A368" s="19"/>
      <c r="H368" s="20"/>
      <c r="J368" s="20"/>
    </row>
    <row r="369" spans="1:10" x14ac:dyDescent="0.25">
      <c r="A369" s="19"/>
      <c r="H369" s="20"/>
      <c r="J369" s="20"/>
    </row>
    <row r="370" spans="1:10" x14ac:dyDescent="0.25">
      <c r="A370" s="19"/>
      <c r="H370" s="20"/>
      <c r="J370" s="20"/>
    </row>
    <row r="371" spans="1:10" x14ac:dyDescent="0.25">
      <c r="A371" s="19"/>
      <c r="H371" s="20"/>
      <c r="J371" s="20"/>
    </row>
    <row r="372" spans="1:10" x14ac:dyDescent="0.25">
      <c r="A372" s="19"/>
      <c r="H372" s="20"/>
      <c r="J372" s="20"/>
    </row>
    <row r="373" spans="1:10" x14ac:dyDescent="0.25">
      <c r="A373" s="19"/>
      <c r="H373" s="20"/>
      <c r="J373" s="20"/>
    </row>
    <row r="374" spans="1:10" x14ac:dyDescent="0.25">
      <c r="A374" s="19"/>
      <c r="H374" s="20"/>
      <c r="J374" s="20"/>
    </row>
    <row r="375" spans="1:10" x14ac:dyDescent="0.25">
      <c r="A375" s="19"/>
      <c r="H375" s="20"/>
      <c r="J375" s="20"/>
    </row>
    <row r="376" spans="1:10" x14ac:dyDescent="0.25">
      <c r="A376" s="19"/>
      <c r="H376" s="20"/>
      <c r="J376" s="20"/>
    </row>
    <row r="377" spans="1:10" x14ac:dyDescent="0.25">
      <c r="A377" s="19"/>
      <c r="H377" s="20"/>
      <c r="J377" s="20"/>
    </row>
    <row r="378" spans="1:10" x14ac:dyDescent="0.25">
      <c r="A378" s="19"/>
      <c r="H378" s="20"/>
      <c r="J378" s="20"/>
    </row>
    <row r="379" spans="1:10" x14ac:dyDescent="0.25">
      <c r="A379" s="19"/>
      <c r="H379" s="20"/>
      <c r="J379" s="20"/>
    </row>
    <row r="380" spans="1:10" x14ac:dyDescent="0.25">
      <c r="A380" s="19"/>
      <c r="H380" s="20"/>
      <c r="J380" s="20"/>
    </row>
    <row r="381" spans="1:10" x14ac:dyDescent="0.25">
      <c r="A381" s="19"/>
      <c r="H381" s="20"/>
      <c r="J381" s="20"/>
    </row>
    <row r="382" spans="1:10" x14ac:dyDescent="0.25">
      <c r="A382" s="19"/>
      <c r="H382" s="20"/>
      <c r="J382" s="20"/>
    </row>
    <row r="383" spans="1:10" x14ac:dyDescent="0.25">
      <c r="A383" s="19"/>
      <c r="H383" s="20"/>
      <c r="J383" s="20"/>
    </row>
    <row r="384" spans="1:10" x14ac:dyDescent="0.25">
      <c r="A384" s="19"/>
      <c r="H384" s="20"/>
      <c r="J384" s="20"/>
    </row>
    <row r="385" spans="1:10" x14ac:dyDescent="0.25">
      <c r="A385" s="19"/>
      <c r="H385" s="20"/>
      <c r="J385" s="20"/>
    </row>
    <row r="386" spans="1:10" x14ac:dyDescent="0.25">
      <c r="A386" s="19"/>
      <c r="H386" s="20"/>
      <c r="J386" s="20"/>
    </row>
    <row r="387" spans="1:10" x14ac:dyDescent="0.25">
      <c r="A387" s="19"/>
      <c r="H387" s="20"/>
      <c r="J387" s="20"/>
    </row>
    <row r="388" spans="1:10" x14ac:dyDescent="0.25">
      <c r="A388" s="19"/>
      <c r="H388" s="20"/>
      <c r="J388" s="20"/>
    </row>
    <row r="389" spans="1:10" x14ac:dyDescent="0.25">
      <c r="A389" s="19"/>
      <c r="H389" s="20"/>
      <c r="J389" s="20"/>
    </row>
    <row r="390" spans="1:10" x14ac:dyDescent="0.25">
      <c r="A390" s="19"/>
      <c r="H390" s="20"/>
      <c r="J390" s="20"/>
    </row>
    <row r="391" spans="1:10" x14ac:dyDescent="0.25">
      <c r="A391" s="19"/>
      <c r="H391" s="20"/>
      <c r="J391" s="20"/>
    </row>
    <row r="392" spans="1:10" x14ac:dyDescent="0.25">
      <c r="A392" s="19"/>
      <c r="H392" s="20"/>
      <c r="J392" s="20"/>
    </row>
    <row r="393" spans="1:10" x14ac:dyDescent="0.25">
      <c r="A393" s="19"/>
      <c r="H393" s="20"/>
      <c r="J393" s="20"/>
    </row>
    <row r="394" spans="1:10" x14ac:dyDescent="0.25">
      <c r="A394" s="19"/>
      <c r="H394" s="20"/>
      <c r="J394" s="20"/>
    </row>
    <row r="395" spans="1:10" x14ac:dyDescent="0.25">
      <c r="A395" s="19"/>
      <c r="H395" s="20"/>
      <c r="J395" s="20"/>
    </row>
    <row r="396" spans="1:10" x14ac:dyDescent="0.25">
      <c r="A396" s="19"/>
      <c r="H396" s="20"/>
      <c r="J396" s="20"/>
    </row>
    <row r="397" spans="1:10" x14ac:dyDescent="0.25">
      <c r="A397" s="19"/>
      <c r="H397" s="20"/>
      <c r="J397" s="20"/>
    </row>
    <row r="398" spans="1:10" x14ac:dyDescent="0.25">
      <c r="A398" s="19"/>
      <c r="H398" s="20"/>
      <c r="J398" s="20"/>
    </row>
    <row r="399" spans="1:10" x14ac:dyDescent="0.25">
      <c r="A399" s="19"/>
      <c r="H399" s="20"/>
      <c r="J399" s="20"/>
    </row>
    <row r="400" spans="1:10" x14ac:dyDescent="0.25">
      <c r="A400" s="19"/>
      <c r="H400" s="20"/>
      <c r="J400" s="20"/>
    </row>
    <row r="401" spans="1:10" x14ac:dyDescent="0.25">
      <c r="A401" s="19"/>
      <c r="H401" s="20"/>
      <c r="J401" s="20"/>
    </row>
    <row r="402" spans="1:10" x14ac:dyDescent="0.25">
      <c r="A402" s="19"/>
      <c r="H402" s="20"/>
      <c r="J402" s="20"/>
    </row>
    <row r="403" spans="1:10" x14ac:dyDescent="0.25">
      <c r="A403" s="19"/>
      <c r="H403" s="20"/>
      <c r="J403" s="20"/>
    </row>
    <row r="404" spans="1:10" x14ac:dyDescent="0.25">
      <c r="A404" s="19"/>
      <c r="H404" s="20"/>
      <c r="J404" s="20"/>
    </row>
    <row r="405" spans="1:10" x14ac:dyDescent="0.25">
      <c r="A405" s="19"/>
      <c r="H405" s="20"/>
      <c r="J405" s="20"/>
    </row>
    <row r="406" spans="1:10" x14ac:dyDescent="0.25">
      <c r="A406" s="19"/>
      <c r="H406" s="20"/>
      <c r="J406" s="20"/>
    </row>
    <row r="407" spans="1:10" x14ac:dyDescent="0.25">
      <c r="A407" s="19"/>
      <c r="H407" s="20"/>
      <c r="J407" s="20"/>
    </row>
    <row r="408" spans="1:10" x14ac:dyDescent="0.25">
      <c r="A408" s="19"/>
      <c r="H408" s="20"/>
      <c r="J408" s="20"/>
    </row>
    <row r="409" spans="1:10" x14ac:dyDescent="0.25">
      <c r="A409" s="19"/>
      <c r="H409" s="20"/>
      <c r="J409" s="20"/>
    </row>
    <row r="410" spans="1:10" x14ac:dyDescent="0.25">
      <c r="A410" s="19"/>
      <c r="H410" s="20"/>
      <c r="J410" s="20"/>
    </row>
    <row r="411" spans="1:10" x14ac:dyDescent="0.25">
      <c r="A411" s="19"/>
      <c r="H411" s="20"/>
      <c r="J411" s="20"/>
    </row>
    <row r="412" spans="1:10" x14ac:dyDescent="0.25">
      <c r="A412" s="19"/>
      <c r="H412" s="20"/>
      <c r="J412" s="20"/>
    </row>
    <row r="413" spans="1:10" x14ac:dyDescent="0.25">
      <c r="A413" s="19"/>
      <c r="H413" s="20"/>
      <c r="J413" s="20"/>
    </row>
    <row r="414" spans="1:10" x14ac:dyDescent="0.25">
      <c r="A414" s="19"/>
      <c r="H414" s="20"/>
      <c r="J414" s="20"/>
    </row>
    <row r="415" spans="1:10" x14ac:dyDescent="0.25">
      <c r="A415" s="19"/>
      <c r="H415" s="20"/>
      <c r="J415" s="20"/>
    </row>
    <row r="416" spans="1:10" x14ac:dyDescent="0.25">
      <c r="A416" s="19"/>
      <c r="H416" s="20"/>
      <c r="J416" s="20"/>
    </row>
    <row r="417" spans="1:10" x14ac:dyDescent="0.25">
      <c r="A417" s="19"/>
      <c r="H417" s="20"/>
      <c r="J417" s="20"/>
    </row>
    <row r="418" spans="1:10" x14ac:dyDescent="0.25">
      <c r="A418" s="19"/>
      <c r="H418" s="20"/>
      <c r="J418" s="20"/>
    </row>
    <row r="419" spans="1:10" x14ac:dyDescent="0.25">
      <c r="A419" s="19"/>
      <c r="H419" s="20"/>
      <c r="J419" s="20"/>
    </row>
    <row r="420" spans="1:10" x14ac:dyDescent="0.25">
      <c r="A420" s="19"/>
      <c r="H420" s="20"/>
      <c r="J420" s="20"/>
    </row>
    <row r="421" spans="1:10" x14ac:dyDescent="0.25">
      <c r="A421" s="19"/>
      <c r="H421" s="20"/>
      <c r="J421" s="20"/>
    </row>
    <row r="422" spans="1:10" x14ac:dyDescent="0.25">
      <c r="A422" s="19"/>
      <c r="H422" s="20"/>
      <c r="J422" s="20"/>
    </row>
    <row r="423" spans="1:10" x14ac:dyDescent="0.25">
      <c r="A423" s="19"/>
      <c r="H423" s="20"/>
      <c r="J423" s="20"/>
    </row>
    <row r="424" spans="1:10" x14ac:dyDescent="0.25">
      <c r="A424" s="19"/>
      <c r="H424" s="20"/>
      <c r="J424" s="20"/>
    </row>
    <row r="425" spans="1:10" x14ac:dyDescent="0.25">
      <c r="A425" s="19"/>
      <c r="H425" s="20"/>
      <c r="J425" s="20"/>
    </row>
    <row r="426" spans="1:10" x14ac:dyDescent="0.25">
      <c r="A426" s="19"/>
      <c r="H426" s="20"/>
      <c r="J426" s="20"/>
    </row>
    <row r="427" spans="1:10" x14ac:dyDescent="0.25">
      <c r="A427" s="19"/>
      <c r="H427" s="20"/>
      <c r="J427" s="20"/>
    </row>
    <row r="428" spans="1:10" x14ac:dyDescent="0.25">
      <c r="A428" s="19"/>
      <c r="H428" s="20"/>
      <c r="J428" s="20"/>
    </row>
    <row r="429" spans="1:10" x14ac:dyDescent="0.25">
      <c r="A429" s="19"/>
      <c r="H429" s="20"/>
      <c r="J429" s="20"/>
    </row>
    <row r="430" spans="1:10" x14ac:dyDescent="0.25">
      <c r="A430" s="19"/>
      <c r="H430" s="20"/>
      <c r="J430" s="20"/>
    </row>
    <row r="431" spans="1:10" x14ac:dyDescent="0.25">
      <c r="A431" s="19"/>
      <c r="H431" s="20"/>
      <c r="J431" s="20"/>
    </row>
    <row r="432" spans="1:10" x14ac:dyDescent="0.25">
      <c r="A432" s="19"/>
      <c r="H432" s="20"/>
      <c r="J432" s="20"/>
    </row>
    <row r="433" spans="1:10" x14ac:dyDescent="0.25">
      <c r="A433" s="19"/>
      <c r="H433" s="20"/>
      <c r="J433" s="20"/>
    </row>
    <row r="434" spans="1:10" x14ac:dyDescent="0.25">
      <c r="A434" s="19"/>
      <c r="H434" s="20"/>
      <c r="J434" s="20"/>
    </row>
    <row r="435" spans="1:10" x14ac:dyDescent="0.25">
      <c r="A435" s="19"/>
      <c r="H435" s="20"/>
      <c r="J435" s="20"/>
    </row>
    <row r="436" spans="1:10" x14ac:dyDescent="0.25">
      <c r="A436" s="19"/>
      <c r="H436" s="20"/>
      <c r="J436" s="20"/>
    </row>
    <row r="437" spans="1:10" x14ac:dyDescent="0.25">
      <c r="A437" s="19"/>
      <c r="H437" s="20"/>
      <c r="J437" s="20"/>
    </row>
    <row r="447" spans="1:10" x14ac:dyDescent="0.25">
      <c r="H447" s="38"/>
      <c r="J447" s="38"/>
    </row>
    <row r="448" spans="1:10" x14ac:dyDescent="0.25">
      <c r="A448" s="19"/>
      <c r="H448" s="20"/>
      <c r="J448" s="20"/>
    </row>
    <row r="449" spans="1:10" x14ac:dyDescent="0.25">
      <c r="A449" s="19"/>
      <c r="H449" s="20"/>
      <c r="J449" s="20"/>
    </row>
    <row r="450" spans="1:10" x14ac:dyDescent="0.25">
      <c r="A450" s="19"/>
      <c r="H450" s="20"/>
      <c r="J450" s="20"/>
    </row>
    <row r="451" spans="1:10" x14ac:dyDescent="0.25">
      <c r="A451" s="19"/>
      <c r="H451" s="20"/>
      <c r="J451" s="20"/>
    </row>
    <row r="452" spans="1:10" x14ac:dyDescent="0.25">
      <c r="A452" s="19"/>
      <c r="H452" s="20"/>
      <c r="J452" s="20"/>
    </row>
    <row r="453" spans="1:10" x14ac:dyDescent="0.25">
      <c r="A453" s="19"/>
      <c r="H453" s="20"/>
      <c r="J453" s="20"/>
    </row>
    <row r="454" spans="1:10" x14ac:dyDescent="0.25">
      <c r="A454" s="19"/>
      <c r="H454" s="20"/>
      <c r="J454" s="20"/>
    </row>
    <row r="455" spans="1:10" x14ac:dyDescent="0.25">
      <c r="A455" s="19"/>
      <c r="H455" s="20"/>
      <c r="J455" s="20"/>
    </row>
    <row r="456" spans="1:10" x14ac:dyDescent="0.25">
      <c r="A456" s="19"/>
      <c r="H456" s="20"/>
      <c r="J456" s="20"/>
    </row>
    <row r="457" spans="1:10" x14ac:dyDescent="0.25">
      <c r="A457" s="19"/>
      <c r="H457" s="20"/>
      <c r="J457" s="20"/>
    </row>
    <row r="458" spans="1:10" x14ac:dyDescent="0.25">
      <c r="A458" s="19"/>
      <c r="H458" s="20"/>
      <c r="J458" s="20"/>
    </row>
    <row r="459" spans="1:10" x14ac:dyDescent="0.25">
      <c r="A459" s="19"/>
      <c r="H459" s="20"/>
      <c r="J459" s="20"/>
    </row>
    <row r="460" spans="1:10" x14ac:dyDescent="0.25">
      <c r="A460" s="19"/>
      <c r="H460" s="20"/>
      <c r="J460" s="20"/>
    </row>
    <row r="461" spans="1:10" x14ac:dyDescent="0.25">
      <c r="A461" s="19"/>
      <c r="H461" s="20"/>
      <c r="J461" s="20"/>
    </row>
    <row r="462" spans="1:10" x14ac:dyDescent="0.25">
      <c r="A462" s="19"/>
      <c r="H462" s="20"/>
      <c r="J462" s="20"/>
    </row>
    <row r="463" spans="1:10" x14ac:dyDescent="0.25">
      <c r="A463" s="19"/>
      <c r="H463" s="20"/>
      <c r="J463" s="20"/>
    </row>
    <row r="464" spans="1:10" x14ac:dyDescent="0.25">
      <c r="A464" s="19"/>
      <c r="H464" s="20"/>
      <c r="J464" s="20"/>
    </row>
    <row r="465" spans="1:10" x14ac:dyDescent="0.25">
      <c r="A465" s="19"/>
      <c r="H465" s="20"/>
      <c r="J465" s="20"/>
    </row>
    <row r="466" spans="1:10" x14ac:dyDescent="0.25">
      <c r="A466" s="19"/>
      <c r="H466" s="20"/>
      <c r="J466" s="20"/>
    </row>
    <row r="467" spans="1:10" x14ac:dyDescent="0.25">
      <c r="A467" s="19"/>
      <c r="H467" s="20"/>
      <c r="J467" s="20"/>
    </row>
    <row r="468" spans="1:10" x14ac:dyDescent="0.25">
      <c r="A468" s="19"/>
      <c r="H468" s="20"/>
      <c r="J468" s="20"/>
    </row>
    <row r="469" spans="1:10" x14ac:dyDescent="0.25">
      <c r="A469" s="19"/>
      <c r="H469" s="20"/>
      <c r="J469" s="20"/>
    </row>
    <row r="470" spans="1:10" x14ac:dyDescent="0.25">
      <c r="A470" s="19"/>
      <c r="H470" s="20"/>
      <c r="J470" s="20"/>
    </row>
    <row r="471" spans="1:10" x14ac:dyDescent="0.25">
      <c r="A471" s="19"/>
      <c r="H471" s="20"/>
      <c r="J471" s="20"/>
    </row>
    <row r="472" spans="1:10" x14ac:dyDescent="0.25">
      <c r="A472" s="19"/>
      <c r="H472" s="20"/>
      <c r="J472" s="20"/>
    </row>
    <row r="473" spans="1:10" x14ac:dyDescent="0.25">
      <c r="A473" s="19"/>
      <c r="H473" s="20"/>
      <c r="J473" s="20"/>
    </row>
    <row r="474" spans="1:10" x14ac:dyDescent="0.25">
      <c r="A474" s="19"/>
      <c r="H474" s="20"/>
      <c r="J474" s="20"/>
    </row>
    <row r="475" spans="1:10" x14ac:dyDescent="0.25">
      <c r="A475" s="19"/>
      <c r="H475" s="20"/>
      <c r="J475" s="20"/>
    </row>
    <row r="476" spans="1:10" x14ac:dyDescent="0.25">
      <c r="A476" s="19"/>
      <c r="H476" s="20"/>
      <c r="J476" s="20"/>
    </row>
    <row r="477" spans="1:10" x14ac:dyDescent="0.25">
      <c r="A477" s="19"/>
      <c r="H477" s="20"/>
      <c r="J477" s="20"/>
    </row>
    <row r="478" spans="1:10" x14ac:dyDescent="0.25">
      <c r="A478" s="19"/>
      <c r="H478" s="20"/>
      <c r="J478" s="20"/>
    </row>
    <row r="479" spans="1:10" x14ac:dyDescent="0.25">
      <c r="A479" s="19"/>
      <c r="H479" s="20"/>
      <c r="J479" s="20"/>
    </row>
    <row r="480" spans="1:10" x14ac:dyDescent="0.25">
      <c r="A480" s="19"/>
      <c r="H480" s="20"/>
      <c r="J480" s="20"/>
    </row>
    <row r="481" spans="1:10" x14ac:dyDescent="0.25">
      <c r="A481" s="19"/>
      <c r="H481" s="20"/>
      <c r="J481" s="20"/>
    </row>
    <row r="482" spans="1:10" x14ac:dyDescent="0.25">
      <c r="A482" s="19"/>
      <c r="H482" s="20"/>
      <c r="J482" s="20"/>
    </row>
    <row r="483" spans="1:10" x14ac:dyDescent="0.25">
      <c r="A483" s="19"/>
      <c r="H483" s="20"/>
      <c r="J483" s="20"/>
    </row>
    <row r="484" spans="1:10" x14ac:dyDescent="0.25">
      <c r="A484" s="19"/>
      <c r="H484" s="20"/>
      <c r="J484" s="20"/>
    </row>
    <row r="485" spans="1:10" x14ac:dyDescent="0.25">
      <c r="A485" s="19"/>
      <c r="H485" s="20"/>
      <c r="J485" s="20"/>
    </row>
    <row r="486" spans="1:10" x14ac:dyDescent="0.25">
      <c r="A486" s="19"/>
      <c r="H486" s="20"/>
      <c r="J486" s="20"/>
    </row>
    <row r="487" spans="1:10" x14ac:dyDescent="0.25">
      <c r="A487" s="19"/>
      <c r="H487" s="20"/>
      <c r="J487" s="20"/>
    </row>
    <row r="488" spans="1:10" x14ac:dyDescent="0.25">
      <c r="A488" s="19"/>
      <c r="H488" s="20"/>
      <c r="J488" s="20"/>
    </row>
    <row r="489" spans="1:10" x14ac:dyDescent="0.25">
      <c r="A489" s="19"/>
      <c r="H489" s="20"/>
      <c r="J489" s="20"/>
    </row>
    <row r="490" spans="1:10" x14ac:dyDescent="0.25">
      <c r="A490" s="19"/>
      <c r="H490" s="20"/>
      <c r="J490" s="20"/>
    </row>
    <row r="491" spans="1:10" x14ac:dyDescent="0.25">
      <c r="A491" s="19"/>
      <c r="H491" s="20"/>
      <c r="J491" s="20"/>
    </row>
    <row r="492" spans="1:10" x14ac:dyDescent="0.25">
      <c r="A492" s="19"/>
      <c r="H492" s="20"/>
      <c r="J492" s="20"/>
    </row>
    <row r="493" spans="1:10" x14ac:dyDescent="0.25">
      <c r="A493" s="19"/>
      <c r="H493" s="20"/>
      <c r="J493" s="20"/>
    </row>
    <row r="494" spans="1:10" x14ac:dyDescent="0.25">
      <c r="A494" s="19"/>
      <c r="H494" s="20"/>
      <c r="J494" s="20"/>
    </row>
    <row r="495" spans="1:10" x14ac:dyDescent="0.25">
      <c r="A495" s="19"/>
      <c r="H495" s="20"/>
      <c r="J495" s="20"/>
    </row>
    <row r="496" spans="1:10" x14ac:dyDescent="0.25">
      <c r="A496" s="19"/>
      <c r="H496" s="20"/>
      <c r="J496" s="20"/>
    </row>
    <row r="497" spans="1:10" x14ac:dyDescent="0.25">
      <c r="A497" s="19"/>
      <c r="H497" s="20"/>
      <c r="J497" s="20"/>
    </row>
    <row r="498" spans="1:10" x14ac:dyDescent="0.25">
      <c r="A498" s="19"/>
      <c r="H498" s="20"/>
      <c r="J498" s="20"/>
    </row>
    <row r="499" spans="1:10" x14ac:dyDescent="0.25">
      <c r="A499" s="19"/>
      <c r="H499" s="20"/>
      <c r="J499" s="20"/>
    </row>
    <row r="500" spans="1:10" x14ac:dyDescent="0.25">
      <c r="A500" s="19"/>
      <c r="H500" s="20"/>
      <c r="J500" s="20"/>
    </row>
    <row r="501" spans="1:10" x14ac:dyDescent="0.25">
      <c r="A501" s="19"/>
      <c r="H501" s="20"/>
      <c r="J501" s="20"/>
    </row>
    <row r="502" spans="1:10" x14ac:dyDescent="0.25">
      <c r="A502" s="19"/>
      <c r="H502" s="20"/>
      <c r="J502" s="20"/>
    </row>
    <row r="503" spans="1:10" x14ac:dyDescent="0.25">
      <c r="A503" s="19"/>
      <c r="H503" s="20"/>
      <c r="J503" s="20"/>
    </row>
    <row r="504" spans="1:10" x14ac:dyDescent="0.25">
      <c r="A504" s="19"/>
      <c r="H504" s="20"/>
      <c r="J504" s="20"/>
    </row>
    <row r="505" spans="1:10" x14ac:dyDescent="0.25">
      <c r="A505" s="19"/>
      <c r="H505" s="20"/>
      <c r="J505" s="20"/>
    </row>
    <row r="506" spans="1:10" x14ac:dyDescent="0.25">
      <c r="A506" s="19"/>
      <c r="H506" s="20"/>
      <c r="J506" s="20"/>
    </row>
    <row r="507" spans="1:10" x14ac:dyDescent="0.25">
      <c r="A507" s="19"/>
      <c r="H507" s="20"/>
      <c r="J507" s="20"/>
    </row>
    <row r="508" spans="1:10" x14ac:dyDescent="0.25">
      <c r="A508" s="19"/>
      <c r="H508" s="20"/>
      <c r="J508" s="20"/>
    </row>
    <row r="509" spans="1:10" x14ac:dyDescent="0.25">
      <c r="A509" s="19"/>
      <c r="H509" s="20"/>
      <c r="J509" s="20"/>
    </row>
    <row r="510" spans="1:10" x14ac:dyDescent="0.25">
      <c r="A510" s="19"/>
      <c r="H510" s="20"/>
      <c r="J510" s="20"/>
    </row>
    <row r="511" spans="1:10" x14ac:dyDescent="0.25">
      <c r="A511" s="19"/>
      <c r="H511" s="20"/>
      <c r="J511" s="20"/>
    </row>
    <row r="512" spans="1:10" x14ac:dyDescent="0.25">
      <c r="A512" s="19"/>
      <c r="H512" s="20"/>
      <c r="J512" s="20"/>
    </row>
    <row r="513" spans="1:10" x14ac:dyDescent="0.25">
      <c r="A513" s="19"/>
      <c r="H513" s="20"/>
      <c r="J513" s="20"/>
    </row>
    <row r="514" spans="1:10" x14ac:dyDescent="0.25">
      <c r="A514" s="19"/>
      <c r="H514" s="20"/>
      <c r="J514" s="20"/>
    </row>
    <row r="515" spans="1:10" x14ac:dyDescent="0.25">
      <c r="A515" s="19"/>
      <c r="H515" s="20"/>
      <c r="J515" s="20"/>
    </row>
    <row r="516" spans="1:10" x14ac:dyDescent="0.25">
      <c r="A516" s="19"/>
      <c r="H516" s="20"/>
      <c r="J516" s="20"/>
    </row>
    <row r="517" spans="1:10" x14ac:dyDescent="0.25">
      <c r="A517" s="19"/>
      <c r="H517" s="20"/>
      <c r="J517" s="20"/>
    </row>
    <row r="527" spans="1:10" x14ac:dyDescent="0.25">
      <c r="H527" s="38"/>
      <c r="J527" s="38"/>
    </row>
    <row r="528" spans="1:10" x14ac:dyDescent="0.25">
      <c r="A528" s="19"/>
      <c r="H528" s="20"/>
      <c r="J528" s="20"/>
    </row>
    <row r="529" spans="1:10" x14ac:dyDescent="0.25">
      <c r="A529" s="19"/>
      <c r="H529" s="20"/>
      <c r="J529" s="20"/>
    </row>
    <row r="530" spans="1:10" x14ac:dyDescent="0.25">
      <c r="A530" s="19"/>
      <c r="H530" s="20"/>
      <c r="J530" s="20"/>
    </row>
    <row r="531" spans="1:10" x14ac:dyDescent="0.25">
      <c r="A531" s="19"/>
      <c r="H531" s="20"/>
      <c r="J531" s="20"/>
    </row>
    <row r="532" spans="1:10" x14ac:dyDescent="0.25">
      <c r="A532" s="19"/>
      <c r="H532" s="20"/>
      <c r="J532" s="20"/>
    </row>
    <row r="533" spans="1:10" x14ac:dyDescent="0.25">
      <c r="A533" s="19"/>
      <c r="H533" s="20"/>
      <c r="J533" s="20"/>
    </row>
    <row r="534" spans="1:10" x14ac:dyDescent="0.25">
      <c r="A534" s="19"/>
      <c r="H534" s="20"/>
      <c r="J534" s="20"/>
    </row>
    <row r="535" spans="1:10" x14ac:dyDescent="0.25">
      <c r="A535" s="19"/>
      <c r="H535" s="20"/>
      <c r="J535" s="20"/>
    </row>
    <row r="536" spans="1:10" x14ac:dyDescent="0.25">
      <c r="A536" s="19"/>
      <c r="H536" s="20"/>
      <c r="J536" s="20"/>
    </row>
    <row r="537" spans="1:10" x14ac:dyDescent="0.25">
      <c r="A537" s="19"/>
      <c r="H537" s="20"/>
      <c r="J537" s="20"/>
    </row>
    <row r="538" spans="1:10" x14ac:dyDescent="0.25">
      <c r="A538" s="19"/>
      <c r="H538" s="20"/>
      <c r="J538" s="20"/>
    </row>
    <row r="539" spans="1:10" x14ac:dyDescent="0.25">
      <c r="A539" s="19"/>
      <c r="H539" s="20"/>
      <c r="J539" s="20"/>
    </row>
    <row r="540" spans="1:10" x14ac:dyDescent="0.25">
      <c r="A540" s="19"/>
      <c r="H540" s="20"/>
      <c r="J540" s="20"/>
    </row>
    <row r="541" spans="1:10" x14ac:dyDescent="0.25">
      <c r="A541" s="19"/>
      <c r="H541" s="20"/>
      <c r="J541" s="20"/>
    </row>
    <row r="542" spans="1:10" x14ac:dyDescent="0.25">
      <c r="A542" s="19"/>
      <c r="H542" s="20"/>
      <c r="J542" s="20"/>
    </row>
    <row r="543" spans="1:10" x14ac:dyDescent="0.25">
      <c r="A543" s="19"/>
      <c r="H543" s="20"/>
      <c r="J543" s="20"/>
    </row>
    <row r="544" spans="1:10" x14ac:dyDescent="0.25">
      <c r="A544" s="19"/>
      <c r="H544" s="20"/>
      <c r="J544" s="20"/>
    </row>
    <row r="545" spans="1:10" x14ac:dyDescent="0.25">
      <c r="A545" s="19"/>
      <c r="H545" s="20"/>
      <c r="J545" s="20"/>
    </row>
    <row r="546" spans="1:10" x14ac:dyDescent="0.25">
      <c r="A546" s="19"/>
      <c r="H546" s="20"/>
      <c r="J546" s="20"/>
    </row>
    <row r="547" spans="1:10" x14ac:dyDescent="0.25">
      <c r="A547" s="19"/>
      <c r="H547" s="20"/>
      <c r="J547" s="20"/>
    </row>
    <row r="548" spans="1:10" x14ac:dyDescent="0.25">
      <c r="A548" s="19"/>
      <c r="H548" s="20"/>
      <c r="J548" s="20"/>
    </row>
    <row r="549" spans="1:10" x14ac:dyDescent="0.25">
      <c r="A549" s="19"/>
      <c r="H549" s="20"/>
      <c r="J549" s="20"/>
    </row>
    <row r="550" spans="1:10" x14ac:dyDescent="0.25">
      <c r="A550" s="19"/>
      <c r="H550" s="20"/>
      <c r="J550" s="20"/>
    </row>
    <row r="551" spans="1:10" x14ac:dyDescent="0.25">
      <c r="A551" s="19"/>
      <c r="H551" s="20"/>
      <c r="J551" s="20"/>
    </row>
    <row r="552" spans="1:10" x14ac:dyDescent="0.25">
      <c r="A552" s="19"/>
      <c r="H552" s="20"/>
      <c r="J552" s="20"/>
    </row>
    <row r="553" spans="1:10" x14ac:dyDescent="0.25">
      <c r="H553" s="23"/>
      <c r="J553" s="23"/>
    </row>
    <row r="590" spans="1:10" x14ac:dyDescent="0.25">
      <c r="H590" s="38"/>
      <c r="J590" s="38"/>
    </row>
    <row r="591" spans="1:10" x14ac:dyDescent="0.25">
      <c r="A591" s="19"/>
      <c r="H591" s="20"/>
      <c r="J591" s="20"/>
    </row>
    <row r="592" spans="1:10" x14ac:dyDescent="0.25">
      <c r="A592" s="19"/>
      <c r="H592" s="20"/>
      <c r="J592" s="20"/>
    </row>
    <row r="593" spans="1:10" x14ac:dyDescent="0.25">
      <c r="A593" s="19"/>
      <c r="H593" s="20"/>
      <c r="J593" s="20"/>
    </row>
    <row r="594" spans="1:10" x14ac:dyDescent="0.25">
      <c r="A594" s="19"/>
      <c r="H594" s="20"/>
      <c r="J594" s="20"/>
    </row>
    <row r="595" spans="1:10" x14ac:dyDescent="0.25">
      <c r="A595" s="19"/>
      <c r="H595" s="20"/>
      <c r="J595" s="20"/>
    </row>
    <row r="596" spans="1:10" x14ac:dyDescent="0.25">
      <c r="A596" s="19"/>
      <c r="H596" s="20"/>
      <c r="J596" s="20"/>
    </row>
    <row r="597" spans="1:10" x14ac:dyDescent="0.25">
      <c r="A597" s="19"/>
      <c r="H597" s="20"/>
      <c r="J597" s="20"/>
    </row>
    <row r="598" spans="1:10" x14ac:dyDescent="0.25">
      <c r="A598" s="19"/>
      <c r="H598" s="20"/>
      <c r="J598" s="20"/>
    </row>
    <row r="599" spans="1:10" x14ac:dyDescent="0.25">
      <c r="A599" s="19"/>
      <c r="H599" s="20"/>
      <c r="J599" s="20"/>
    </row>
    <row r="600" spans="1:10" x14ac:dyDescent="0.25">
      <c r="A600" s="19"/>
      <c r="H600" s="20"/>
      <c r="J600" s="20"/>
    </row>
    <row r="601" spans="1:10" x14ac:dyDescent="0.25">
      <c r="A601" s="19"/>
      <c r="H601" s="20"/>
      <c r="J601" s="20"/>
    </row>
    <row r="602" spans="1:10" x14ac:dyDescent="0.25">
      <c r="A602" s="19"/>
      <c r="H602" s="20"/>
      <c r="J602" s="20"/>
    </row>
    <row r="603" spans="1:10" x14ac:dyDescent="0.25">
      <c r="H603" s="23"/>
      <c r="J603" s="23"/>
    </row>
    <row r="647" spans="1:10" x14ac:dyDescent="0.25">
      <c r="H647" s="38"/>
      <c r="J647" s="38"/>
    </row>
    <row r="648" spans="1:10" x14ac:dyDescent="0.25">
      <c r="A648" s="19"/>
      <c r="H648" s="20"/>
      <c r="J648" s="20"/>
    </row>
    <row r="649" spans="1:10" x14ac:dyDescent="0.25">
      <c r="A649" s="19"/>
      <c r="H649" s="20"/>
      <c r="J649" s="20"/>
    </row>
    <row r="650" spans="1:10" x14ac:dyDescent="0.25">
      <c r="A650" s="19"/>
      <c r="H650" s="20"/>
      <c r="J650" s="20"/>
    </row>
    <row r="651" spans="1:10" x14ac:dyDescent="0.25">
      <c r="A651" s="19"/>
      <c r="H651" s="20"/>
      <c r="J651" s="20"/>
    </row>
    <row r="652" spans="1:10" x14ac:dyDescent="0.25">
      <c r="A652" s="19"/>
      <c r="H652" s="20"/>
      <c r="J652" s="20"/>
    </row>
    <row r="653" spans="1:10" x14ac:dyDescent="0.25">
      <c r="A653" s="19"/>
      <c r="H653" s="20"/>
      <c r="J653" s="20"/>
    </row>
    <row r="654" spans="1:10" x14ac:dyDescent="0.25">
      <c r="A654" s="19"/>
      <c r="H654" s="20"/>
      <c r="J654" s="20"/>
    </row>
    <row r="655" spans="1:10" x14ac:dyDescent="0.25">
      <c r="A655" s="19"/>
      <c r="H655" s="20"/>
      <c r="J655" s="20"/>
    </row>
    <row r="656" spans="1:10" x14ac:dyDescent="0.25">
      <c r="A656" s="19"/>
      <c r="H656" s="20"/>
      <c r="J656" s="20"/>
    </row>
    <row r="657" spans="1:10" x14ac:dyDescent="0.25">
      <c r="A657" s="19"/>
      <c r="H657" s="20"/>
      <c r="J657" s="20"/>
    </row>
    <row r="658" spans="1:10" x14ac:dyDescent="0.25">
      <c r="A658" s="19"/>
      <c r="H658" s="20"/>
      <c r="J658" s="20"/>
    </row>
    <row r="659" spans="1:10" x14ac:dyDescent="0.25">
      <c r="A659" s="19"/>
      <c r="H659" s="20"/>
      <c r="J659" s="20"/>
    </row>
    <row r="660" spans="1:10" x14ac:dyDescent="0.25">
      <c r="A660" s="19"/>
      <c r="H660" s="20"/>
      <c r="J660" s="20"/>
    </row>
    <row r="661" spans="1:10" x14ac:dyDescent="0.25">
      <c r="A661" s="19"/>
      <c r="H661" s="20"/>
      <c r="J661" s="20"/>
    </row>
    <row r="662" spans="1:10" x14ac:dyDescent="0.25">
      <c r="A662" s="19"/>
      <c r="H662" s="20"/>
      <c r="J662" s="20"/>
    </row>
    <row r="663" spans="1:10" x14ac:dyDescent="0.25">
      <c r="A663" s="19"/>
      <c r="H663" s="20"/>
      <c r="J663" s="20"/>
    </row>
    <row r="664" spans="1:10" x14ac:dyDescent="0.25">
      <c r="A664" s="21"/>
      <c r="H664" s="23"/>
      <c r="J664" s="23"/>
    </row>
    <row r="706" spans="1:10" x14ac:dyDescent="0.25">
      <c r="H706" s="38"/>
      <c r="J706" s="38"/>
    </row>
    <row r="707" spans="1:10" x14ac:dyDescent="0.25">
      <c r="A707" s="19"/>
      <c r="H707" s="20"/>
      <c r="J707" s="20"/>
    </row>
    <row r="708" spans="1:10" x14ac:dyDescent="0.25">
      <c r="A708" s="19"/>
      <c r="H708" s="20"/>
      <c r="J708" s="20"/>
    </row>
    <row r="709" spans="1:10" x14ac:dyDescent="0.25">
      <c r="A709" s="19"/>
      <c r="H709" s="20"/>
      <c r="J709" s="20"/>
    </row>
    <row r="710" spans="1:10" x14ac:dyDescent="0.25">
      <c r="A710" s="19"/>
      <c r="H710" s="20"/>
      <c r="J710" s="20"/>
    </row>
    <row r="711" spans="1:10" x14ac:dyDescent="0.25">
      <c r="A711" s="21"/>
      <c r="H711" s="23"/>
      <c r="J711" s="23"/>
    </row>
    <row r="760" spans="1:10" x14ac:dyDescent="0.25">
      <c r="H760" s="38"/>
      <c r="J760" s="38"/>
    </row>
    <row r="761" spans="1:10" x14ac:dyDescent="0.25">
      <c r="A761" s="19"/>
      <c r="H761" s="20"/>
      <c r="J761" s="20"/>
    </row>
    <row r="762" spans="1:10" x14ac:dyDescent="0.25">
      <c r="A762" s="19"/>
      <c r="H762" s="20"/>
      <c r="J762" s="20"/>
    </row>
    <row r="763" spans="1:10" x14ac:dyDescent="0.25">
      <c r="A763" s="19"/>
      <c r="H763" s="20"/>
      <c r="J763" s="20"/>
    </row>
    <row r="764" spans="1:10" x14ac:dyDescent="0.25">
      <c r="A764" s="19"/>
      <c r="H764" s="20"/>
      <c r="J764" s="20"/>
    </row>
    <row r="765" spans="1:10" x14ac:dyDescent="0.25">
      <c r="A765" s="19"/>
      <c r="H765" s="20"/>
      <c r="J765" s="20"/>
    </row>
    <row r="766" spans="1:10" x14ac:dyDescent="0.25">
      <c r="A766" s="19"/>
      <c r="H766" s="20"/>
      <c r="J766" s="20"/>
    </row>
    <row r="767" spans="1:10" x14ac:dyDescent="0.25">
      <c r="A767" s="19"/>
      <c r="H767" s="20"/>
      <c r="J767" s="20"/>
    </row>
    <row r="768" spans="1:10" x14ac:dyDescent="0.25">
      <c r="A768" s="19"/>
      <c r="H768" s="20"/>
      <c r="J768" s="20"/>
    </row>
    <row r="769" spans="1:10" x14ac:dyDescent="0.25">
      <c r="A769" s="19"/>
      <c r="H769" s="20"/>
      <c r="J769" s="20"/>
    </row>
    <row r="770" spans="1:10" x14ac:dyDescent="0.25">
      <c r="A770" s="19"/>
      <c r="H770" s="20"/>
      <c r="J770" s="20"/>
    </row>
    <row r="771" spans="1:10" x14ac:dyDescent="0.25">
      <c r="A771" s="19"/>
      <c r="H771" s="20"/>
      <c r="J771" s="20"/>
    </row>
    <row r="772" spans="1:10" x14ac:dyDescent="0.25">
      <c r="A772" s="19"/>
      <c r="H772" s="20"/>
      <c r="J772" s="20"/>
    </row>
    <row r="773" spans="1:10" x14ac:dyDescent="0.25">
      <c r="A773" s="19"/>
      <c r="H773" s="20"/>
      <c r="J773" s="20"/>
    </row>
    <row r="774" spans="1:10" x14ac:dyDescent="0.25">
      <c r="A774" s="19"/>
      <c r="H774" s="20"/>
      <c r="J774" s="20"/>
    </row>
    <row r="775" spans="1:10" x14ac:dyDescent="0.25">
      <c r="A775" s="19"/>
      <c r="H775" s="20"/>
      <c r="J775" s="20"/>
    </row>
    <row r="776" spans="1:10" x14ac:dyDescent="0.25">
      <c r="A776" s="19"/>
      <c r="H776" s="20"/>
      <c r="J776" s="20"/>
    </row>
    <row r="777" spans="1:10" x14ac:dyDescent="0.25">
      <c r="A777" s="19"/>
      <c r="H777" s="20"/>
      <c r="J777" s="20"/>
    </row>
    <row r="778" spans="1:10" x14ac:dyDescent="0.25">
      <c r="A778" s="19"/>
      <c r="H778" s="20"/>
      <c r="J778" s="20"/>
    </row>
    <row r="779" spans="1:10" x14ac:dyDescent="0.25">
      <c r="A779" s="19"/>
      <c r="H779" s="20"/>
      <c r="J779" s="20"/>
    </row>
    <row r="780" spans="1:10" x14ac:dyDescent="0.25">
      <c r="A780" s="19"/>
      <c r="H780" s="20"/>
      <c r="J780" s="20"/>
    </row>
    <row r="781" spans="1:10" x14ac:dyDescent="0.25">
      <c r="A781" s="19"/>
      <c r="H781" s="20"/>
      <c r="J781" s="20"/>
    </row>
    <row r="782" spans="1:10" x14ac:dyDescent="0.25">
      <c r="A782" s="19"/>
      <c r="H782" s="20"/>
      <c r="J782" s="20"/>
    </row>
    <row r="783" spans="1:10" x14ac:dyDescent="0.25">
      <c r="A783" s="19"/>
      <c r="H783" s="20"/>
      <c r="J783" s="20"/>
    </row>
    <row r="784" spans="1:10" x14ac:dyDescent="0.25">
      <c r="A784" s="19"/>
      <c r="H784" s="20"/>
      <c r="J784" s="20"/>
    </row>
    <row r="785" spans="1:10" x14ac:dyDescent="0.25">
      <c r="A785" s="19"/>
      <c r="H785" s="20"/>
      <c r="J785" s="20"/>
    </row>
    <row r="786" spans="1:10" x14ac:dyDescent="0.25">
      <c r="A786" s="19"/>
      <c r="H786" s="20"/>
      <c r="J786" s="20"/>
    </row>
    <row r="787" spans="1:10" x14ac:dyDescent="0.25">
      <c r="A787" s="19"/>
      <c r="H787" s="20"/>
      <c r="J787" s="20"/>
    </row>
    <row r="788" spans="1:10" x14ac:dyDescent="0.25">
      <c r="A788" s="19"/>
      <c r="H788" s="20"/>
      <c r="J788" s="20"/>
    </row>
    <row r="789" spans="1:10" x14ac:dyDescent="0.25">
      <c r="A789" s="19"/>
      <c r="H789" s="20"/>
      <c r="J789" s="20"/>
    </row>
    <row r="790" spans="1:10" x14ac:dyDescent="0.25">
      <c r="A790" s="19"/>
      <c r="H790" s="20"/>
      <c r="J790" s="20"/>
    </row>
    <row r="791" spans="1:10" x14ac:dyDescent="0.25">
      <c r="A791" s="19"/>
      <c r="H791" s="20"/>
      <c r="J791" s="20"/>
    </row>
    <row r="792" spans="1:10" x14ac:dyDescent="0.25">
      <c r="A792" s="21"/>
      <c r="H792" s="23"/>
      <c r="J792" s="23"/>
    </row>
    <row r="825" spans="1:10" x14ac:dyDescent="0.25">
      <c r="H825" s="38"/>
      <c r="J825" s="38"/>
    </row>
    <row r="826" spans="1:10" x14ac:dyDescent="0.25">
      <c r="A826" s="19"/>
      <c r="H826" s="20"/>
      <c r="J826" s="20"/>
    </row>
    <row r="827" spans="1:10" x14ac:dyDescent="0.25">
      <c r="A827" s="19"/>
      <c r="H827" s="20"/>
      <c r="J827" s="20"/>
    </row>
    <row r="828" spans="1:10" x14ac:dyDescent="0.25">
      <c r="A828" s="19"/>
      <c r="H828" s="20"/>
      <c r="J828" s="20"/>
    </row>
    <row r="829" spans="1:10" x14ac:dyDescent="0.25">
      <c r="A829" s="19"/>
      <c r="H829" s="20"/>
      <c r="J829" s="20"/>
    </row>
    <row r="830" spans="1:10" x14ac:dyDescent="0.25">
      <c r="A830" s="19"/>
      <c r="H830" s="20"/>
      <c r="J830" s="20"/>
    </row>
    <row r="831" spans="1:10" x14ac:dyDescent="0.25">
      <c r="A831" s="19"/>
      <c r="H831" s="20"/>
      <c r="J831" s="20"/>
    </row>
    <row r="832" spans="1:10" x14ac:dyDescent="0.25">
      <c r="A832" s="21"/>
      <c r="H832" s="23"/>
      <c r="J832" s="23"/>
    </row>
    <row r="880" spans="8:10" x14ac:dyDescent="0.25">
      <c r="H880" s="38"/>
      <c r="J880" s="38"/>
    </row>
    <row r="881" spans="1:10" x14ac:dyDescent="0.25">
      <c r="A881" s="19"/>
      <c r="H881" s="20"/>
      <c r="J881" s="20"/>
    </row>
    <row r="882" spans="1:10" x14ac:dyDescent="0.25">
      <c r="A882" s="19"/>
      <c r="H882" s="20"/>
      <c r="J882" s="20"/>
    </row>
    <row r="883" spans="1:10" x14ac:dyDescent="0.25">
      <c r="A883" s="19"/>
      <c r="H883" s="20"/>
      <c r="J883" s="20"/>
    </row>
    <row r="884" spans="1:10" x14ac:dyDescent="0.25">
      <c r="A884" s="19"/>
      <c r="H884" s="20"/>
      <c r="J884" s="20"/>
    </row>
    <row r="885" spans="1:10" x14ac:dyDescent="0.25">
      <c r="A885" s="19"/>
      <c r="H885" s="20"/>
      <c r="J885" s="20"/>
    </row>
    <row r="886" spans="1:10" x14ac:dyDescent="0.25">
      <c r="A886" s="19"/>
      <c r="H886" s="20"/>
      <c r="J886" s="20"/>
    </row>
    <row r="887" spans="1:10" x14ac:dyDescent="0.25">
      <c r="H887" s="23"/>
      <c r="J887" s="23"/>
    </row>
    <row r="888" spans="1:10" x14ac:dyDescent="0.25">
      <c r="A888" s="21"/>
    </row>
    <row r="889" spans="1:10" x14ac:dyDescent="0.25">
      <c r="A889" s="21"/>
    </row>
    <row r="890" spans="1:10" x14ac:dyDescent="0.25">
      <c r="A890" s="19"/>
      <c r="H890" s="20"/>
      <c r="J890" s="20"/>
    </row>
    <row r="891" spans="1:10" x14ac:dyDescent="0.25">
      <c r="A891" s="19"/>
      <c r="H891" s="20"/>
      <c r="J891" s="20"/>
    </row>
    <row r="892" spans="1:10" x14ac:dyDescent="0.25">
      <c r="A892" s="19"/>
      <c r="H892" s="20"/>
      <c r="J892" s="20"/>
    </row>
    <row r="893" spans="1:10" x14ac:dyDescent="0.25">
      <c r="A893" s="19"/>
      <c r="H893" s="20"/>
      <c r="J893" s="20"/>
    </row>
    <row r="894" spans="1:10" x14ac:dyDescent="0.25">
      <c r="H894" s="23"/>
      <c r="J894" s="23"/>
    </row>
    <row r="895" spans="1:10" x14ac:dyDescent="0.25">
      <c r="A895" s="21"/>
    </row>
    <row r="896" spans="1:10" x14ac:dyDescent="0.25">
      <c r="A896" s="19"/>
      <c r="H896" s="20"/>
      <c r="J896" s="20"/>
    </row>
    <row r="897" spans="1:10" x14ac:dyDescent="0.25">
      <c r="A897" s="19"/>
      <c r="H897" s="20"/>
      <c r="J897" s="20"/>
    </row>
    <row r="898" spans="1:10" x14ac:dyDescent="0.25">
      <c r="A898" s="19"/>
      <c r="H898" s="20"/>
      <c r="J898" s="20"/>
    </row>
    <row r="899" spans="1:10" x14ac:dyDescent="0.25">
      <c r="H899" s="23"/>
      <c r="J899" s="23"/>
    </row>
    <row r="900" spans="1:10" x14ac:dyDescent="0.25">
      <c r="A900" s="21"/>
    </row>
    <row r="901" spans="1:10" x14ac:dyDescent="0.25">
      <c r="A901" s="21"/>
    </row>
    <row r="902" spans="1:10" x14ac:dyDescent="0.25">
      <c r="A902" s="19"/>
      <c r="H902" s="20"/>
      <c r="J902" s="20"/>
    </row>
    <row r="903" spans="1:10" x14ac:dyDescent="0.25">
      <c r="A903" s="19"/>
      <c r="H903" s="20"/>
      <c r="J903" s="20"/>
    </row>
    <row r="904" spans="1:10" x14ac:dyDescent="0.25">
      <c r="A904" s="19"/>
      <c r="H904" s="20"/>
      <c r="J904" s="20"/>
    </row>
    <row r="905" spans="1:10" x14ac:dyDescent="0.25">
      <c r="A905" s="21"/>
      <c r="H905" s="23"/>
      <c r="J905" s="23"/>
    </row>
    <row r="906" spans="1:10" x14ac:dyDescent="0.25">
      <c r="A906" s="21"/>
    </row>
    <row r="907" spans="1:10" x14ac:dyDescent="0.25">
      <c r="A907" s="19"/>
      <c r="H907" s="20"/>
      <c r="J907" s="20"/>
    </row>
    <row r="908" spans="1:10" x14ac:dyDescent="0.25">
      <c r="A908" s="19"/>
      <c r="H908" s="20"/>
      <c r="J908" s="20"/>
    </row>
    <row r="909" spans="1:10" x14ac:dyDescent="0.25">
      <c r="A909" s="19"/>
      <c r="H909" s="20"/>
      <c r="J909" s="20"/>
    </row>
    <row r="910" spans="1:10" x14ac:dyDescent="0.25">
      <c r="A910" s="19"/>
      <c r="H910" s="20"/>
      <c r="J910" s="20"/>
    </row>
    <row r="911" spans="1:10" x14ac:dyDescent="0.25">
      <c r="H911" s="23"/>
      <c r="J911" s="23"/>
    </row>
    <row r="912" spans="1:10" x14ac:dyDescent="0.25">
      <c r="A912" s="21"/>
    </row>
    <row r="913" spans="1:10" x14ac:dyDescent="0.25">
      <c r="A913" s="21"/>
    </row>
    <row r="914" spans="1:10" x14ac:dyDescent="0.25">
      <c r="A914" s="19"/>
      <c r="H914" s="20"/>
      <c r="J914" s="20"/>
    </row>
    <row r="915" spans="1:10" x14ac:dyDescent="0.25">
      <c r="A915" s="19"/>
      <c r="H915" s="20"/>
      <c r="J915" s="20"/>
    </row>
    <row r="916" spans="1:10" x14ac:dyDescent="0.25">
      <c r="A916" s="19"/>
      <c r="H916" s="20"/>
      <c r="J916" s="20"/>
    </row>
    <row r="917" spans="1:10" x14ac:dyDescent="0.25">
      <c r="A917" s="19"/>
      <c r="H917" s="20"/>
      <c r="J917" s="20"/>
    </row>
    <row r="918" spans="1:10" x14ac:dyDescent="0.25">
      <c r="A918" s="19"/>
      <c r="H918" s="20"/>
      <c r="J918" s="20"/>
    </row>
    <row r="919" spans="1:10" x14ac:dyDescent="0.25">
      <c r="A919" s="19"/>
      <c r="H919" s="20"/>
      <c r="J919" s="20"/>
    </row>
    <row r="920" spans="1:10" x14ac:dyDescent="0.25">
      <c r="A920" s="19"/>
      <c r="H920" s="20"/>
      <c r="J920" s="20"/>
    </row>
    <row r="921" spans="1:10" x14ac:dyDescent="0.25">
      <c r="H921" s="23"/>
      <c r="J921" s="23"/>
    </row>
    <row r="922" spans="1:10" x14ac:dyDescent="0.25">
      <c r="A922" s="21"/>
    </row>
    <row r="923" spans="1:10" x14ac:dyDescent="0.25">
      <c r="A923" s="21"/>
    </row>
    <row r="924" spans="1:10" x14ac:dyDescent="0.25">
      <c r="A924" s="19"/>
      <c r="H924" s="20"/>
      <c r="J924" s="20"/>
    </row>
    <row r="925" spans="1:10" x14ac:dyDescent="0.25">
      <c r="A925" s="19"/>
      <c r="H925" s="20"/>
      <c r="J925" s="20"/>
    </row>
    <row r="926" spans="1:10" x14ac:dyDescent="0.25">
      <c r="A926" s="19"/>
      <c r="H926" s="20"/>
      <c r="J926" s="20"/>
    </row>
    <row r="927" spans="1:10" x14ac:dyDescent="0.25">
      <c r="A927" s="19"/>
      <c r="H927" s="20"/>
      <c r="J927" s="20"/>
    </row>
    <row r="928" spans="1:10" x14ac:dyDescent="0.25">
      <c r="A928" s="19"/>
      <c r="H928" s="20"/>
      <c r="J928" s="20"/>
    </row>
    <row r="929" spans="1:10" x14ac:dyDescent="0.25">
      <c r="A929" s="19"/>
      <c r="H929" s="20"/>
      <c r="J929" s="20"/>
    </row>
    <row r="930" spans="1:10" x14ac:dyDescent="0.25">
      <c r="A930" s="19"/>
      <c r="H930" s="20"/>
      <c r="J930" s="20"/>
    </row>
    <row r="931" spans="1:10" x14ac:dyDescent="0.25">
      <c r="A931" s="19"/>
      <c r="H931" s="20"/>
      <c r="J931" s="20"/>
    </row>
    <row r="932" spans="1:10" x14ac:dyDescent="0.25">
      <c r="A932" s="19"/>
      <c r="H932" s="20"/>
      <c r="J932" s="20"/>
    </row>
    <row r="933" spans="1:10" x14ac:dyDescent="0.25">
      <c r="A933" s="19"/>
      <c r="H933" s="20"/>
      <c r="J933" s="20"/>
    </row>
    <row r="934" spans="1:10" x14ac:dyDescent="0.25">
      <c r="H934" s="23"/>
      <c r="J934" s="23"/>
    </row>
    <row r="935" spans="1:10" x14ac:dyDescent="0.25">
      <c r="A935" s="21"/>
    </row>
    <row r="936" spans="1:10" x14ac:dyDescent="0.25">
      <c r="A936" s="19"/>
      <c r="H936" s="20"/>
      <c r="J936" s="20"/>
    </row>
    <row r="937" spans="1:10" x14ac:dyDescent="0.25">
      <c r="A937" s="19"/>
      <c r="H937" s="20"/>
      <c r="J937" s="20"/>
    </row>
    <row r="938" spans="1:10" x14ac:dyDescent="0.25">
      <c r="A938" s="19"/>
      <c r="H938" s="20"/>
      <c r="J938" s="20"/>
    </row>
    <row r="939" spans="1:10" x14ac:dyDescent="0.25">
      <c r="A939" s="19"/>
      <c r="H939" s="20"/>
      <c r="J939" s="20"/>
    </row>
    <row r="940" spans="1:10" x14ac:dyDescent="0.25">
      <c r="A940" s="19"/>
      <c r="H940" s="20"/>
      <c r="J940" s="20"/>
    </row>
    <row r="941" spans="1:10" x14ac:dyDescent="0.25">
      <c r="A941" s="19"/>
      <c r="H941" s="20"/>
      <c r="J941" s="20"/>
    </row>
    <row r="942" spans="1:10" x14ac:dyDescent="0.25">
      <c r="A942" s="19"/>
      <c r="H942" s="20"/>
      <c r="J942" s="20"/>
    </row>
    <row r="943" spans="1:10" x14ac:dyDescent="0.25">
      <c r="A943" s="19"/>
      <c r="H943" s="20"/>
      <c r="J943" s="20"/>
    </row>
    <row r="944" spans="1:10" x14ac:dyDescent="0.25">
      <c r="A944" s="19"/>
      <c r="H944" s="20"/>
      <c r="J944" s="20"/>
    </row>
    <row r="945" spans="1:10" x14ac:dyDescent="0.25">
      <c r="A945" s="19"/>
      <c r="H945" s="20"/>
      <c r="J945" s="20"/>
    </row>
    <row r="946" spans="1:10" x14ac:dyDescent="0.25">
      <c r="A946" s="19"/>
      <c r="H946" s="20"/>
      <c r="J946" s="20"/>
    </row>
    <row r="947" spans="1:10" x14ac:dyDescent="0.25">
      <c r="A947" s="19"/>
      <c r="H947" s="20"/>
      <c r="J947" s="20"/>
    </row>
    <row r="948" spans="1:10" x14ac:dyDescent="0.25">
      <c r="A948" s="19"/>
      <c r="H948" s="20"/>
      <c r="J948" s="20"/>
    </row>
    <row r="958" spans="1:10" x14ac:dyDescent="0.25">
      <c r="H958" s="38"/>
      <c r="J958" s="38"/>
    </row>
    <row r="959" spans="1:10" x14ac:dyDescent="0.25">
      <c r="A959" s="19"/>
      <c r="H959" s="20"/>
      <c r="J959" s="20"/>
    </row>
    <row r="960" spans="1:10" x14ac:dyDescent="0.25">
      <c r="A960" s="19"/>
      <c r="H960" s="20"/>
      <c r="J960" s="20"/>
    </row>
    <row r="961" spans="1:10" x14ac:dyDescent="0.25">
      <c r="A961" s="19"/>
      <c r="H961" s="20"/>
      <c r="J961" s="20"/>
    </row>
    <row r="962" spans="1:10" x14ac:dyDescent="0.25">
      <c r="A962" s="21"/>
      <c r="H962" s="23"/>
      <c r="J962" s="23"/>
    </row>
    <row r="963" spans="1:10" x14ac:dyDescent="0.25">
      <c r="A963" s="21"/>
    </row>
    <row r="964" spans="1:10" x14ac:dyDescent="0.25">
      <c r="A964" s="19"/>
      <c r="H964" s="20"/>
      <c r="J964" s="20"/>
    </row>
    <row r="965" spans="1:10" x14ac:dyDescent="0.25">
      <c r="A965" s="19"/>
      <c r="H965" s="20"/>
      <c r="J965" s="20"/>
    </row>
    <row r="966" spans="1:10" x14ac:dyDescent="0.25">
      <c r="A966" s="19"/>
      <c r="H966" s="20"/>
      <c r="J966" s="20"/>
    </row>
    <row r="967" spans="1:10" x14ac:dyDescent="0.25">
      <c r="A967" s="19"/>
      <c r="H967" s="20"/>
      <c r="J967" s="20"/>
    </row>
    <row r="968" spans="1:10" x14ac:dyDescent="0.25">
      <c r="A968" s="19"/>
      <c r="H968" s="20"/>
      <c r="J968" s="20"/>
    </row>
    <row r="969" spans="1:10" x14ac:dyDescent="0.25">
      <c r="A969" s="19"/>
      <c r="H969" s="20"/>
      <c r="J969" s="20"/>
    </row>
    <row r="970" spans="1:10" x14ac:dyDescent="0.25">
      <c r="A970" s="19"/>
      <c r="H970" s="20"/>
      <c r="J970" s="20"/>
    </row>
    <row r="971" spans="1:10" x14ac:dyDescent="0.25">
      <c r="A971" s="19"/>
      <c r="H971" s="20"/>
      <c r="J971" s="20"/>
    </row>
    <row r="972" spans="1:10" x14ac:dyDescent="0.25">
      <c r="A972" s="19"/>
      <c r="H972" s="20"/>
      <c r="J972" s="20"/>
    </row>
    <row r="973" spans="1:10" x14ac:dyDescent="0.25">
      <c r="A973" s="19"/>
      <c r="H973" s="20"/>
      <c r="J973" s="20"/>
    </row>
    <row r="974" spans="1:10" x14ac:dyDescent="0.25">
      <c r="A974" s="19"/>
      <c r="H974" s="20"/>
      <c r="J974" s="20"/>
    </row>
    <row r="975" spans="1:10" x14ac:dyDescent="0.25">
      <c r="H975" s="23"/>
      <c r="J975" s="23"/>
    </row>
    <row r="976" spans="1:10" x14ac:dyDescent="0.25">
      <c r="A976" s="21"/>
    </row>
    <row r="977" spans="8:10" x14ac:dyDescent="0.25">
      <c r="H977" s="23"/>
      <c r="J977" s="23"/>
    </row>
  </sheetData>
  <pageMargins left="0.25" right="0" top="0.55000001192092896" bottom="0.5" header="0" footer="0"/>
  <pageSetup scale="0" firstPageNumber="0" fitToHeight="0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</vt:lpstr>
      <vt:lpstr>Notas Estado Situación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E. Severino Castillo</dc:creator>
  <cp:lastModifiedBy>Alexis Cruz Concepcion</cp:lastModifiedBy>
  <dcterms:created xsi:type="dcterms:W3CDTF">2024-01-25T21:24:20Z</dcterms:created>
  <dcterms:modified xsi:type="dcterms:W3CDTF">2024-02-20T19:27:48Z</dcterms:modified>
</cp:coreProperties>
</file>