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lcruz\Desktop\Estados\Esdtados y reportes 2024\Ejecucion presupuestaria\Ejecucuion Presup febrero\"/>
    </mc:Choice>
  </mc:AlternateContent>
  <xr:revisionPtr revIDLastSave="0" documentId="13_ncr:1_{C7DD43E4-80D5-43C3-A280-D1ECE551D0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ransparencia" sheetId="3" r:id="rId1"/>
    <sheet name="Ejecucion" sheetId="15" r:id="rId2"/>
    <sheet name="Variacion" sheetId="2" r:id="rId3"/>
    <sheet name="Flujo" sheetId="13" r:id="rId4"/>
  </sheets>
  <definedNames>
    <definedName name="_xlnm.Print_Area" localSheetId="1">Ejecucion!$A$1:$K$240</definedName>
    <definedName name="_xlnm.Print_Area" localSheetId="3">Flujo!$A$1:$C$47</definedName>
    <definedName name="_xlnm.Print_Area" localSheetId="0">Transparencia!$A$1:$P$90</definedName>
    <definedName name="_xlnm.Print_Titles" localSheetId="1">Ejecucion!$7:$8</definedName>
    <definedName name="_xlnm.Print_Titles" localSheetId="0">Transparencia!$1:$6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3" l="1"/>
  <c r="G84" i="3"/>
  <c r="H84" i="3"/>
  <c r="I84" i="3"/>
  <c r="J84" i="3"/>
  <c r="K84" i="3"/>
  <c r="L84" i="3"/>
  <c r="M84" i="3"/>
  <c r="N84" i="3"/>
  <c r="O84" i="3"/>
  <c r="E82" i="3"/>
  <c r="E84" i="3" s="1"/>
  <c r="D82" i="3"/>
  <c r="D84" i="3" s="1"/>
  <c r="P81" i="3"/>
  <c r="P80" i="3"/>
  <c r="P79" i="3"/>
  <c r="P78" i="3"/>
  <c r="P77" i="3"/>
  <c r="P76" i="3"/>
  <c r="P75" i="3"/>
  <c r="P74" i="3"/>
  <c r="P82" i="3" s="1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3" i="3"/>
  <c r="P12" i="3"/>
  <c r="P11" i="3"/>
  <c r="P10" i="3"/>
  <c r="P9" i="3"/>
  <c r="P14" i="3" l="1"/>
  <c r="P8" i="3"/>
  <c r="P72" i="3" s="1"/>
  <c r="P8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Moreta</author>
  </authors>
  <commentList>
    <comment ref="A17" authorId="0" shapeId="0" xr:uid="{1C149DD5-0DEB-4DB6-AE8C-8E402B1DFA37}">
      <text>
        <r>
          <rPr>
            <sz val="9"/>
            <color indexed="81"/>
            <rFont val="Tahoma"/>
            <family val="2"/>
          </rPr>
          <t>Se coloca la variacion del efectivo tal cual esta</t>
        </r>
      </text>
    </comment>
  </commentList>
</comments>
</file>

<file path=xl/sharedStrings.xml><?xml version="1.0" encoding="utf-8"?>
<sst xmlns="http://schemas.openxmlformats.org/spreadsheetml/2006/main" count="713" uniqueCount="627">
  <si>
    <t>Cuenta</t>
  </si>
  <si>
    <t>CLASIFICACION</t>
  </si>
  <si>
    <t>Ejecutado</t>
  </si>
  <si>
    <t>Pagado</t>
  </si>
  <si>
    <t>Presupuestado</t>
  </si>
  <si>
    <t xml:space="preserve">  </t>
  </si>
  <si>
    <t>INGRESOS CORRIENTES</t>
  </si>
  <si>
    <t>4-114232</t>
  </si>
  <si>
    <t>Contribución CDT</t>
  </si>
  <si>
    <t>4-9108</t>
  </si>
  <si>
    <t>Derecho Uso del Espectro</t>
  </si>
  <si>
    <t xml:space="preserve">INTERESES </t>
  </si>
  <si>
    <t>4-161206</t>
  </si>
  <si>
    <t>Intereses Certificados Financieros</t>
  </si>
  <si>
    <t>4-16121</t>
  </si>
  <si>
    <t>Intereses Cuenta Corriente</t>
  </si>
  <si>
    <t>---</t>
  </si>
  <si>
    <t>OTROS INGRESOS</t>
  </si>
  <si>
    <t>4-9105</t>
  </si>
  <si>
    <t>Depositos no identificados</t>
  </si>
  <si>
    <t>4-9112</t>
  </si>
  <si>
    <t>Servicios Adm. y Serv. de Telecomunicaciones</t>
  </si>
  <si>
    <t>4-9113</t>
  </si>
  <si>
    <t>Intereses Indemnizatorios CDT</t>
  </si>
  <si>
    <t>4-9117</t>
  </si>
  <si>
    <t>4-9199</t>
  </si>
  <si>
    <t>Otros Ingresos</t>
  </si>
  <si>
    <t>TOTAL DE INGRESOS</t>
  </si>
  <si>
    <t>GASTOS CORRIENTES</t>
  </si>
  <si>
    <t>REMUNERACIONES Y CONTRIBUCIONES</t>
  </si>
  <si>
    <t>6-211</t>
  </si>
  <si>
    <t>6-2111</t>
  </si>
  <si>
    <t>REMUNERACIONES</t>
  </si>
  <si>
    <t>6-211101</t>
  </si>
  <si>
    <t>Sueldos Empleados Fijos</t>
  </si>
  <si>
    <t>6-2114</t>
  </si>
  <si>
    <t>6-211503</t>
  </si>
  <si>
    <t>Prestaciones Laborales</t>
  </si>
  <si>
    <t>6-211601</t>
  </si>
  <si>
    <t>Vacaciones</t>
  </si>
  <si>
    <t>6-212</t>
  </si>
  <si>
    <t>SOBRESUELDOS</t>
  </si>
  <si>
    <t>6-2122</t>
  </si>
  <si>
    <t>6-212201</t>
  </si>
  <si>
    <t>Compensacion Horas Extras</t>
  </si>
  <si>
    <t>6-212205</t>
  </si>
  <si>
    <t>Compensación por Servicios de Seguridad</t>
  </si>
  <si>
    <t>6-214</t>
  </si>
  <si>
    <t>GRATIFICACIONES Y BONIFICACIONES</t>
  </si>
  <si>
    <t>6-214201</t>
  </si>
  <si>
    <t xml:space="preserve">Bono Escolar </t>
  </si>
  <si>
    <t>6-214202</t>
  </si>
  <si>
    <t>Gratificaciones por Pasantias</t>
  </si>
  <si>
    <t>6-214204</t>
  </si>
  <si>
    <t>Oras Gratificaciones (6-2143-Bono Vacacional; 6-2144-Bono Estudiantil 14)</t>
  </si>
  <si>
    <t>6-215</t>
  </si>
  <si>
    <t>CONTRIBUCIONES A LA SEGURIDAD SOCIAL</t>
  </si>
  <si>
    <t>6-2151</t>
  </si>
  <si>
    <t>6-2152</t>
  </si>
  <si>
    <t>6-2153</t>
  </si>
  <si>
    <t>CONTRATACION DE SERVICIOS</t>
  </si>
  <si>
    <t>6-221</t>
  </si>
  <si>
    <t>SERVICIOS BÁSICOS</t>
  </si>
  <si>
    <t>6-2213</t>
  </si>
  <si>
    <t>Teléfonos</t>
  </si>
  <si>
    <t>6-2215</t>
  </si>
  <si>
    <t>Servicio de Internet y TV por Cable</t>
  </si>
  <si>
    <t>Energía Eléctrica</t>
  </si>
  <si>
    <t>6-2217</t>
  </si>
  <si>
    <t xml:space="preserve">Agua </t>
  </si>
  <si>
    <t>6-2218</t>
  </si>
  <si>
    <t>Recoleccion Residuos Sólidos</t>
  </si>
  <si>
    <t>6-222</t>
  </si>
  <si>
    <t>PUBLICIDAD, IMPRESIÓN Y ENCUADERNACIÓN</t>
  </si>
  <si>
    <t>6-2221</t>
  </si>
  <si>
    <t>6-2222</t>
  </si>
  <si>
    <t>6-223</t>
  </si>
  <si>
    <t>VIÁTICOS</t>
  </si>
  <si>
    <t>6-2231</t>
  </si>
  <si>
    <t>6-224</t>
  </si>
  <si>
    <t>TRANSPORTE Y ALMACENAJE</t>
  </si>
  <si>
    <t>6-2241</t>
  </si>
  <si>
    <t>6-2242</t>
  </si>
  <si>
    <t xml:space="preserve">    Flete</t>
  </si>
  <si>
    <t>6-2244</t>
  </si>
  <si>
    <t xml:space="preserve">    Peaje</t>
  </si>
  <si>
    <t>6-225</t>
  </si>
  <si>
    <t>ALQUILERES Y RENTAS</t>
  </si>
  <si>
    <t>6-2251</t>
  </si>
  <si>
    <t>Alquiler y Renta de Edificios y Locales</t>
  </si>
  <si>
    <t>6-2254</t>
  </si>
  <si>
    <t>Alquiler Equipo de Transporte</t>
  </si>
  <si>
    <t>6-2258</t>
  </si>
  <si>
    <t>Otros Alquileres</t>
  </si>
  <si>
    <t>Alquileres diversos</t>
  </si>
  <si>
    <t>Alquiler Planta Electrica</t>
  </si>
  <si>
    <t>Alquiler de Parqueos</t>
  </si>
  <si>
    <t>Alquiler de Estaciones Moviles</t>
  </si>
  <si>
    <t>6-2259</t>
  </si>
  <si>
    <t>Derechos de Uso</t>
  </si>
  <si>
    <t>6-225901</t>
  </si>
  <si>
    <t>Licencias Informaticas</t>
  </si>
  <si>
    <t>6-226</t>
  </si>
  <si>
    <t>SEGUROS</t>
  </si>
  <si>
    <t>6-2261</t>
  </si>
  <si>
    <t>6-2262</t>
  </si>
  <si>
    <t xml:space="preserve">     Bienes Muebles (vehículos)</t>
  </si>
  <si>
    <t>6-2263</t>
  </si>
  <si>
    <t>Seguro de Personas</t>
  </si>
  <si>
    <t>6-22631</t>
  </si>
  <si>
    <t>Seguro de Vida</t>
  </si>
  <si>
    <t>6-22632</t>
  </si>
  <si>
    <t>Seguro Salud Local</t>
  </si>
  <si>
    <t>Seguro Salud Internacional</t>
  </si>
  <si>
    <t>6-22633</t>
  </si>
  <si>
    <t>Seguro Ultimos Gastos</t>
  </si>
  <si>
    <t>6-227</t>
  </si>
  <si>
    <t>SERVICIOS DE CONSERVACIÓN, REPARACIONES MENORES E INSTALACIONES TEMPORALES</t>
  </si>
  <si>
    <t>6-2271</t>
  </si>
  <si>
    <t>6-227101</t>
  </si>
  <si>
    <t>6-227102</t>
  </si>
  <si>
    <t>Servicios especiales de mantenimiento y reparación</t>
  </si>
  <si>
    <t>6-227104</t>
  </si>
  <si>
    <t>Mant. y Reparación de Obras Civiles en Inst.</t>
  </si>
  <si>
    <t>6-2272</t>
  </si>
  <si>
    <t>Mantenimiento y Rep. de Maquinarias y Equipos</t>
  </si>
  <si>
    <t>6-227201</t>
  </si>
  <si>
    <t xml:space="preserve">Mantenimiento y Reparación de Muebles y equipo de oficina </t>
  </si>
  <si>
    <t>6-227202</t>
  </si>
  <si>
    <t xml:space="preserve">Mant. y reparación de equipo de computación </t>
  </si>
  <si>
    <t>6-227205</t>
  </si>
  <si>
    <t>Mant. y reparación de equipos Comunicación</t>
  </si>
  <si>
    <t>6-227206</t>
  </si>
  <si>
    <t>Mantenimiento y Reparación Equipo de Transporte</t>
  </si>
  <si>
    <t>6-228</t>
  </si>
  <si>
    <t>OTROS SERVICIOS NO INCLUIDOS EN CONCEPTOS ANTERIORES</t>
  </si>
  <si>
    <t>6-2282</t>
  </si>
  <si>
    <t>Comisiones y Gastos Bancarios</t>
  </si>
  <si>
    <t>6-2285</t>
  </si>
  <si>
    <t>Fumigación, Lavandería, limpieza de oficina</t>
  </si>
  <si>
    <t>6-228501</t>
  </si>
  <si>
    <t>Fumigación</t>
  </si>
  <si>
    <t>6-228502</t>
  </si>
  <si>
    <t>Lavandería</t>
  </si>
  <si>
    <t>6-228503</t>
  </si>
  <si>
    <t xml:space="preserve">Limpieza  Higiene </t>
  </si>
  <si>
    <t>6-2286</t>
  </si>
  <si>
    <t>Organización de Eventos y Festividades</t>
  </si>
  <si>
    <t>6-2287</t>
  </si>
  <si>
    <t>Servicios Técnicos y Prof. prestados</t>
  </si>
  <si>
    <t>6-228704</t>
  </si>
  <si>
    <t>Servicios de Capacitacion</t>
  </si>
  <si>
    <t>6-228705</t>
  </si>
  <si>
    <t xml:space="preserve">Servicios de Informática y sistema </t>
  </si>
  <si>
    <t>6-2288</t>
  </si>
  <si>
    <t xml:space="preserve"> Impuestos, Derechos y Tasas</t>
  </si>
  <si>
    <t>6-228801</t>
  </si>
  <si>
    <t>6-229</t>
  </si>
  <si>
    <t>Otras Contrataciones de Servicios</t>
  </si>
  <si>
    <t>6-229203</t>
  </si>
  <si>
    <t>Servicios de Catering</t>
  </si>
  <si>
    <t>MATERIALES Y SUMINISTROS</t>
  </si>
  <si>
    <t>6-231</t>
  </si>
  <si>
    <t>ALIMENTOS Y PRODUCTOS AGROFORESTALES</t>
  </si>
  <si>
    <t>6-2313</t>
  </si>
  <si>
    <t>Productos Agroforestales y Pecuarios</t>
  </si>
  <si>
    <t>6-2314</t>
  </si>
  <si>
    <t>Madera, corcho y sus manufacturas</t>
  </si>
  <si>
    <t>6-232</t>
  </si>
  <si>
    <t>TEXTILES Y VESTUARIOS</t>
  </si>
  <si>
    <t>6-2322</t>
  </si>
  <si>
    <t>Acabados Textiles</t>
  </si>
  <si>
    <t>6-2323</t>
  </si>
  <si>
    <t xml:space="preserve">Prendas de Vestir </t>
  </si>
  <si>
    <t>6-233</t>
  </si>
  <si>
    <t>PRODUCTOS DE PAPEL, CARTÓN E IMPRESOS</t>
  </si>
  <si>
    <t>6-2332</t>
  </si>
  <si>
    <t>6-2334</t>
  </si>
  <si>
    <t>Libros, Revistas y Periódicos</t>
  </si>
  <si>
    <t>6-234</t>
  </si>
  <si>
    <t>PRODUCTOS FARMACÉUTICOS</t>
  </si>
  <si>
    <t>6-2341</t>
  </si>
  <si>
    <t>Productos Medicinales para uso Humano</t>
  </si>
  <si>
    <t>6-235</t>
  </si>
  <si>
    <t>PRODUCTOS DE CUERO, CAUCHO Y PLÁSTICO</t>
  </si>
  <si>
    <t>6-2353</t>
  </si>
  <si>
    <t>6-236</t>
  </si>
  <si>
    <t>PRODUCTOS DE MINERALES, METÁLICOS Y NO METÁLICOS</t>
  </si>
  <si>
    <t>6-2363</t>
  </si>
  <si>
    <t>Productos Metálicos y sus Derivados</t>
  </si>
  <si>
    <t>6-236304</t>
  </si>
  <si>
    <t>6-237</t>
  </si>
  <si>
    <t>COMBUSTIBLES, LUBRICANTES, PRODUCTOS QUÍMICOS Y CONEXOS</t>
  </si>
  <si>
    <t>6-2371</t>
  </si>
  <si>
    <t>Combustibles y Lubricantes</t>
  </si>
  <si>
    <t>6-237101</t>
  </si>
  <si>
    <t>Gasolina</t>
  </si>
  <si>
    <t>6-237102</t>
  </si>
  <si>
    <t>Gasoil</t>
  </si>
  <si>
    <t>6-2372</t>
  </si>
  <si>
    <t>Productos Químicos y Conexos</t>
  </si>
  <si>
    <t>6-239</t>
  </si>
  <si>
    <t>PRODUCTOS Y ÚTILES VARIOS</t>
  </si>
  <si>
    <t>6-2392</t>
  </si>
  <si>
    <t>Utiles de Escritorio, Oficina e Informática</t>
  </si>
  <si>
    <t>6-2396</t>
  </si>
  <si>
    <t>Productos Electricos y Afines</t>
  </si>
  <si>
    <t>6-2399</t>
  </si>
  <si>
    <t xml:space="preserve">Productos y Utiles Varios NIP </t>
  </si>
  <si>
    <t>TRANSFERENCIAS DE CORRIENTES</t>
  </si>
  <si>
    <t>6-241</t>
  </si>
  <si>
    <t>TRANSFERENCIAS CORRIENTES AL SECTOR PRIVADO</t>
  </si>
  <si>
    <t>6-2412</t>
  </si>
  <si>
    <t>Ayudas y Donaciones</t>
  </si>
  <si>
    <t>6-241202</t>
  </si>
  <si>
    <t>Ayudas y Donaciones Ocasionales a Hogares</t>
  </si>
  <si>
    <t>6-247</t>
  </si>
  <si>
    <t>TRANSFERENCIAS CORRIENTES AL SECTOR EXTERNO</t>
  </si>
  <si>
    <t>6-2472</t>
  </si>
  <si>
    <t>Transferencias Corrientes a Organismos Intern.</t>
  </si>
  <si>
    <t>TOTAL GASTOS CORRIENTES</t>
  </si>
  <si>
    <t>6-91</t>
  </si>
  <si>
    <t>TOTAL DE GASTOS</t>
  </si>
  <si>
    <t>1-26</t>
  </si>
  <si>
    <t>BIENES MUEBLES, INMUEBLES E INTANGIBLES</t>
  </si>
  <si>
    <t>1-261</t>
  </si>
  <si>
    <t>MOBILIARIO Y EQUIPO</t>
  </si>
  <si>
    <t>1-2611</t>
  </si>
  <si>
    <t>1-2613</t>
  </si>
  <si>
    <t>1-2619-002</t>
  </si>
  <si>
    <t>1-265</t>
  </si>
  <si>
    <t>MAQUINARIA, OTROS EQUIPOS Y HERRAMIENTAS</t>
  </si>
  <si>
    <t>1-2656</t>
  </si>
  <si>
    <t>PROYECTOS   FDT</t>
  </si>
  <si>
    <t>5-4003</t>
  </si>
  <si>
    <t>Componentes Complementarios del proyecto Redes Wi-Fi de Acceso en Lugares Públicos</t>
  </si>
  <si>
    <t>5-4003-003</t>
  </si>
  <si>
    <t>Servicio de Internet - Puntos WIFI</t>
  </si>
  <si>
    <t>5-5003</t>
  </si>
  <si>
    <t>Proyecto Conectar a los No Conectados (PB 2021-2022)</t>
  </si>
  <si>
    <t>5-5003-001</t>
  </si>
  <si>
    <t>5-5003-003</t>
  </si>
  <si>
    <t>Componente: Subsidio a la Demanda</t>
  </si>
  <si>
    <t>5-5003-004</t>
  </si>
  <si>
    <t>Componente: Apropiación Social y Desarrollo de Habilidades</t>
  </si>
  <si>
    <t>5-9100</t>
  </si>
  <si>
    <t>Servicios de Conectividad a Internet</t>
  </si>
  <si>
    <t>Servicio mensual de internet</t>
  </si>
  <si>
    <t>TOTAL DE GASTOS E INVERSION</t>
  </si>
  <si>
    <t>Incremento Caja y Banco</t>
  </si>
  <si>
    <t>TOTAL GENERAL  DE GASTOS</t>
  </si>
  <si>
    <t>INSTITUTO DOMINICANO DE LAS TELECOMUNICACIONES</t>
  </si>
  <si>
    <t>DIRECCION FINANCIERA</t>
  </si>
  <si>
    <t>DEPARTAMENTO DE PRESUPUESTO</t>
  </si>
  <si>
    <t>ESTADO DE EJECUCION PRESUPUESTARIA</t>
  </si>
  <si>
    <t>Balance inicial en caja y banco</t>
  </si>
  <si>
    <t>mas: Ingreso</t>
  </si>
  <si>
    <t>(=) disponible</t>
  </si>
  <si>
    <t>Menos: gastos</t>
  </si>
  <si>
    <t>(=) Balance Final en caja y banco</t>
  </si>
  <si>
    <t>Incremento y/o Disminucion en caja y banco</t>
  </si>
  <si>
    <t>1-11</t>
  </si>
  <si>
    <t xml:space="preserve">Balance inicial </t>
  </si>
  <si>
    <t>Mas: cuentas por pagar del mes</t>
  </si>
  <si>
    <t>Menos: pagos del mes</t>
  </si>
  <si>
    <t>(=) Balance final</t>
  </si>
  <si>
    <t xml:space="preserve">Aumento y/o (disminucion) </t>
  </si>
  <si>
    <t>Acumulado</t>
  </si>
  <si>
    <t>Variación</t>
  </si>
  <si>
    <t>1-13</t>
  </si>
  <si>
    <t>1-14</t>
  </si>
  <si>
    <t>Aumento otras ctas por cobrar</t>
  </si>
  <si>
    <t>1-15</t>
  </si>
  <si>
    <t>Aumento de los inventarios</t>
  </si>
  <si>
    <t>1-1611</t>
  </si>
  <si>
    <t>Aumento Seguro de Vehiculos</t>
  </si>
  <si>
    <t>1-1612</t>
  </si>
  <si>
    <t>Aumento Seguros de Propiedad</t>
  </si>
  <si>
    <t>1-1616</t>
  </si>
  <si>
    <t>1-1617</t>
  </si>
  <si>
    <t>Aumento Seguro Medico Internacional</t>
  </si>
  <si>
    <t>1-1618</t>
  </si>
  <si>
    <t>Aumento Seguro Dental</t>
  </si>
  <si>
    <t>1-162</t>
  </si>
  <si>
    <t>Aumento otros pagado anticipado</t>
  </si>
  <si>
    <t>1-1622</t>
  </si>
  <si>
    <t>Aumento de imprevisto</t>
  </si>
  <si>
    <t>1-17</t>
  </si>
  <si>
    <t>Aumento Inversión</t>
  </si>
  <si>
    <t>1-41</t>
  </si>
  <si>
    <t>2-00</t>
  </si>
  <si>
    <t>2-12</t>
  </si>
  <si>
    <t>2-1301</t>
  </si>
  <si>
    <t>2-1302</t>
  </si>
  <si>
    <t>2-19</t>
  </si>
  <si>
    <t>Disminucion Otras Cuentas por Pagar</t>
  </si>
  <si>
    <t>2-228</t>
  </si>
  <si>
    <t>Disminución Impuestos Retenidos</t>
  </si>
  <si>
    <t>3-1</t>
  </si>
  <si>
    <t>Disminucion Patrimonio</t>
  </si>
  <si>
    <t>Sub-total</t>
  </si>
  <si>
    <t>Aumento de Otras Cuentas por Pagar</t>
  </si>
  <si>
    <t>Aumento impuestos retenidos</t>
  </si>
  <si>
    <t>Aumento patrimonio</t>
  </si>
  <si>
    <t>Disminucion de Cuentas por Cobrar</t>
  </si>
  <si>
    <t>Disminucion  Otras cuentas por cobrar</t>
  </si>
  <si>
    <t>Disminucion de los inventarios</t>
  </si>
  <si>
    <t>Disminucion Seguro Medico Internacional</t>
  </si>
  <si>
    <t>Disminucion otros pagos anticipados</t>
  </si>
  <si>
    <t>Disminucion de imprevistos</t>
  </si>
  <si>
    <t>Disminuciòn de inversiones</t>
  </si>
  <si>
    <t>Disminución de Fianzas y Depósitos</t>
  </si>
  <si>
    <t xml:space="preserve">Totales Netos </t>
  </si>
  <si>
    <t>Cuentas por pagar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</si>
  <si>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</si>
  <si>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</si>
  <si>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</si>
  <si>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</si>
  <si>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</si>
  <si>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</si>
  <si>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</si>
  <si>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</si>
  <si>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</si>
  <si>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</si>
  <si>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</si>
  <si>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</si>
  <si>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</si>
  <si>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</si>
  <si>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</si>
  <si>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</si>
  <si>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</si>
  <si>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</si>
  <si>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</si>
  <si>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</si>
  <si>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</si>
  <si>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</si>
  <si>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</si>
  <si>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</si>
  <si>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</si>
  <si>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</si>
  <si>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</si>
  <si>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</si>
  <si>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</si>
  <si>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</si>
  <si>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</si>
  <si>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</si>
  <si>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</si>
  <si>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</si>
  <si>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</si>
  <si>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</si>
  <si>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</si>
  <si>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</si>
  <si>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</si>
  <si>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</si>
  <si>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</si>
  <si>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</si>
  <si>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</si>
  <si>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</si>
  <si>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</si>
  <si>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</si>
  <si>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</si>
  <si>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</si>
  <si>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</si>
  <si>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</si>
  <si>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</si>
  <si>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</si>
  <si>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</si>
  <si>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</si>
  <si>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</si>
  <si>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</si>
  <si>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</si>
  <si>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</si>
  <si>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</si>
  <si>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</si>
  <si>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</si>
  <si>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</si>
  <si>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</si>
  <si>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</si>
  <si>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</si>
  <si>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</si>
  <si>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</si>
  <si>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</si>
  <si>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</si>
  <si>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</si>
  <si>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</si>
  <si>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</si>
  <si>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</si>
  <si>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</si>
  <si>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</si>
  <si>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</si>
  <si>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</si>
  <si>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</si>
  <si>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</si>
  <si>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Valores en RD$</t>
  </si>
  <si>
    <t>Presupuesto Aprobado</t>
  </si>
  <si>
    <t xml:space="preserve"> </t>
  </si>
  <si>
    <t>Muebles de Oficina y Estanteria</t>
  </si>
  <si>
    <t>Instituto Dominicano de las Telecomunicaciones</t>
  </si>
  <si>
    <t>Origen y aplicación de los recursos</t>
  </si>
  <si>
    <t>Recursos Originados en Actividades del Periodo</t>
  </si>
  <si>
    <t>Ingresos provenientes de actividades de operativas</t>
  </si>
  <si>
    <t xml:space="preserve">Contribución al Desarrollo de las Telecomunicaciones </t>
  </si>
  <si>
    <t>Ingresos Percibidos en operaciones</t>
  </si>
  <si>
    <t>Total de Recursos Originados en el Periodo</t>
  </si>
  <si>
    <t>Recursos Aplicados en Actividades del Periodo</t>
  </si>
  <si>
    <t>Recursos Aplicados en Gastos Corrientes</t>
  </si>
  <si>
    <t>Remuneraciones al Personal</t>
  </si>
  <si>
    <t>Contribuciones a la Seguridad Social</t>
  </si>
  <si>
    <t>Contratacion de Servicios</t>
  </si>
  <si>
    <t>Materiales y Suministros</t>
  </si>
  <si>
    <t>Transferencias Corrientes al Sector Público, Privado y Externo</t>
  </si>
  <si>
    <t>Total de Recursos Aplicados en Gastos Corrientes</t>
  </si>
  <si>
    <t>Recursos Aplicados en Gastos de Capital</t>
  </si>
  <si>
    <t>Inversión en Bienes Muebles, Inmuebles e Intangibles</t>
  </si>
  <si>
    <t>Proyectos FDT</t>
  </si>
  <si>
    <t>Total Recursos Aplicados a Gastos de Capital</t>
  </si>
  <si>
    <t>Excedente (Disminución) de Recursos en las Operaciones del Periodo</t>
  </si>
  <si>
    <t>Efectivo Disponible al Inicio del Ejercicio</t>
  </si>
  <si>
    <t>Efectivo Disponible al Final del Ejercicio</t>
  </si>
  <si>
    <t>6-211209</t>
  </si>
  <si>
    <t>6-212203</t>
  </si>
  <si>
    <t>Publicidad y Propaganda</t>
  </si>
  <si>
    <t>Impresión y Encuadernación</t>
  </si>
  <si>
    <t>6-2232</t>
  </si>
  <si>
    <t>6-22634</t>
  </si>
  <si>
    <t>Seguro Dental</t>
  </si>
  <si>
    <t>6-237106</t>
  </si>
  <si>
    <t>Lubricantes</t>
  </si>
  <si>
    <t>6-2395</t>
  </si>
  <si>
    <t>Utiles de Cocina y Comedor</t>
  </si>
  <si>
    <t>Depreciacion y  Amortizaciones</t>
  </si>
  <si>
    <t>Depreciación</t>
  </si>
  <si>
    <t>Aumento Seguro Medico Nacional</t>
  </si>
  <si>
    <t>Disminucion de Ctas. por Pagar Proveedores</t>
  </si>
  <si>
    <t>Disminucion de Acumulaciones y Retenciones</t>
  </si>
  <si>
    <t>Disminucion Provision Regalia Pascual</t>
  </si>
  <si>
    <t>Disminucion Provision Prestaciones Laborales</t>
  </si>
  <si>
    <t>Aumento de Ctas. por Pagar Proveedores</t>
  </si>
  <si>
    <t>Aumento de Acumulaciones y Retenciones</t>
  </si>
  <si>
    <t>Aumento Provision Regalia Pascual</t>
  </si>
  <si>
    <t>Aumento Provisión Prestaciones Laborales</t>
  </si>
  <si>
    <t>Disminucion Seguros de Vehiculos</t>
  </si>
  <si>
    <t>Disminucion Seguros de Propiedad</t>
  </si>
  <si>
    <t>Disminucion Seguro Medico Nacional</t>
  </si>
  <si>
    <t>Disminucion Seguro Dental</t>
  </si>
  <si>
    <t>Abril</t>
  </si>
  <si>
    <t>Disminución Cuenta por Pagar</t>
  </si>
  <si>
    <t>Presupuesto Modificado</t>
  </si>
  <si>
    <t>Gasto Devengado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</si>
  <si>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</si>
  <si>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</si>
  <si>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</si>
  <si>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</si>
  <si>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</si>
  <si>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</si>
  <si>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</si>
  <si>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</si>
  <si>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</si>
  <si>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</si>
  <si>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</si>
  <si>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</si>
  <si>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</si>
  <si>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VARIACION EJECUCION MENSUAL</t>
  </si>
  <si>
    <t>Servicios Adm. y Serv. de Telecomunicaciones (No Objecion)</t>
  </si>
  <si>
    <t>Promocion y Patrocinio</t>
  </si>
  <si>
    <t>Publicaciones de Avisos Oficiales</t>
  </si>
  <si>
    <t>Contribución al Seguro Salud (SFS)</t>
  </si>
  <si>
    <t>Contribución al Fondo de Pensiones (AFP)</t>
  </si>
  <si>
    <t>Contribución al Seguro de Riesgos Laborales (ARL)</t>
  </si>
  <si>
    <t xml:space="preserve">     Bienes Inmuebles (Propiedad)</t>
  </si>
  <si>
    <t>Alimentos y bebidas para Personas</t>
  </si>
  <si>
    <t>6-228701</t>
  </si>
  <si>
    <t>Servicios Profesionales y Técnicos</t>
  </si>
  <si>
    <t>6-228702</t>
  </si>
  <si>
    <t>Servicios Jurídicos</t>
  </si>
  <si>
    <t>VARIACION DE CAJA Y BANCO</t>
  </si>
  <si>
    <t>VARIACION CUENTAS POR PAGAR</t>
  </si>
  <si>
    <t>6-2233</t>
  </si>
  <si>
    <t>5-60</t>
  </si>
  <si>
    <t>Plan Bianual  de Proyectos 2023-2024</t>
  </si>
  <si>
    <t>5-6001</t>
  </si>
  <si>
    <t>Recursos Aplicados a Actividades de Financiamientos</t>
  </si>
  <si>
    <t xml:space="preserve">Disminucion de las Cuentas por Pagar Corto Plazo </t>
  </si>
  <si>
    <t>Total Recursos Aplicados a Actividades de Financiamientos</t>
  </si>
  <si>
    <t>6-2311</t>
  </si>
  <si>
    <t>Sueldo Anual No. 13</t>
  </si>
  <si>
    <t>Compensaciones</t>
  </si>
  <si>
    <t>Compensación Alimentación</t>
  </si>
  <si>
    <t>6-221601</t>
  </si>
  <si>
    <t>6-222102</t>
  </si>
  <si>
    <t>6-222103</t>
  </si>
  <si>
    <t>Viaticos dentro del Pais</t>
  </si>
  <si>
    <t>Viaticos fuera del Pais</t>
  </si>
  <si>
    <t>Otros Viaticos</t>
  </si>
  <si>
    <t>Eventos y Reuniones</t>
  </si>
  <si>
    <t>6-2331</t>
  </si>
  <si>
    <t>Papel y Cartón</t>
  </si>
  <si>
    <t>Neumáticos y Cámaras de Aire</t>
  </si>
  <si>
    <t>6-241201</t>
  </si>
  <si>
    <t>Ayudas y Donaciones programadas a Hogares</t>
  </si>
  <si>
    <t>Aumento  Cuentas por Cobrar</t>
  </si>
  <si>
    <t>Aumento fianzas y Depositos</t>
  </si>
  <si>
    <t> </t>
  </si>
  <si>
    <t>2.1</t>
  </si>
  <si>
    <t>Personal de carácter eventual</t>
  </si>
  <si>
    <t>2.2</t>
  </si>
  <si>
    <t>Contratacion De Mantenimiento Y Reparaciones Menores</t>
  </si>
  <si>
    <t>Mantenimiento y reparaciones menores en edificaciones</t>
  </si>
  <si>
    <t>Impuestos</t>
  </si>
  <si>
    <t>2.3</t>
  </si>
  <si>
    <t>Papel de Escritorio</t>
  </si>
  <si>
    <t>6-237206</t>
  </si>
  <si>
    <t>Pinturas, Lacas, Barnices, Diluyentes y Absorbentes</t>
  </si>
  <si>
    <t>6-2391</t>
  </si>
  <si>
    <t xml:space="preserve">Material para Limpieza </t>
  </si>
  <si>
    <t>6-2398</t>
  </si>
  <si>
    <t>Otros Repuestos y Accesorios Menores</t>
  </si>
  <si>
    <t>2.4</t>
  </si>
  <si>
    <t>2.6</t>
  </si>
  <si>
    <t>Equipos de Tecnologiade la Informacion y Comunicación</t>
  </si>
  <si>
    <t>Otros mobiliarios y equipos no identificados precedentemente</t>
  </si>
  <si>
    <t>1-264</t>
  </si>
  <si>
    <t>VEHÍCULOS Y EQUIPO DE TRANSPORTE, TRACCIÓN Y ELEVACIÓN</t>
  </si>
  <si>
    <t>1-2641</t>
  </si>
  <si>
    <t>Automoviles y Camiones</t>
  </si>
  <si>
    <t>1-2654</t>
  </si>
  <si>
    <t>Sistema y Equipos de Climatizacion</t>
  </si>
  <si>
    <t>1-2655</t>
  </si>
  <si>
    <t>Equipo de comunicación, telecomunicaciones y señalización</t>
  </si>
  <si>
    <t>Equipos de Generación Electrica y afines</t>
  </si>
  <si>
    <t>1-266</t>
  </si>
  <si>
    <t>EQUIPOS DE DEFENSA Y SEGURIDAD</t>
  </si>
  <si>
    <t>1-2662</t>
  </si>
  <si>
    <t>Equipos de Seguridad</t>
  </si>
  <si>
    <t>2.7</t>
  </si>
  <si>
    <t>OBRAS</t>
  </si>
  <si>
    <t>1-2731</t>
  </si>
  <si>
    <t>Construcciones En Bienes De Uso Publico Concesionados</t>
  </si>
  <si>
    <t>Viajes diagnóstico de las comunidades y gastos a administrativos del proyecto (P-DFDT-01)</t>
  </si>
  <si>
    <t>Gastos a administrativos del proyecto (PB 2023-2024)</t>
  </si>
  <si>
    <t>5-6001-01</t>
  </si>
  <si>
    <t>Viáticos y gastos de transporte</t>
  </si>
  <si>
    <t>5-6002</t>
  </si>
  <si>
    <t>Proyecto Conectar a los No Conectados (PB 2023-2024)</t>
  </si>
  <si>
    <t>5-6002-02</t>
  </si>
  <si>
    <t>Componente: Subsidio a la Demanda (PB 2023-2024)</t>
  </si>
  <si>
    <t>5-6002-0201</t>
  </si>
  <si>
    <t>Logistica entrega Canasta Digital Social</t>
  </si>
  <si>
    <t>5-6002-0202</t>
  </si>
  <si>
    <t>Subsidio Plan Voz y Data Canasta Digital Social</t>
  </si>
  <si>
    <t>5-6002-03</t>
  </si>
  <si>
    <t>Componente: Apropiación Social y Desarrollo de Habilidades (PB 2023-2024)</t>
  </si>
  <si>
    <t>5-6002-0301</t>
  </si>
  <si>
    <t>Honorarios a Facilitadores</t>
  </si>
  <si>
    <t>5-6002-0302</t>
  </si>
  <si>
    <t>Becas ITLA-Moca</t>
  </si>
  <si>
    <t>5-6002-0303</t>
  </si>
  <si>
    <t>Becas ITLA-SFM</t>
  </si>
  <si>
    <t>5-6002-0304</t>
  </si>
  <si>
    <t>Becas ITLA-Pedernales</t>
  </si>
  <si>
    <t>5-6002-0305</t>
  </si>
  <si>
    <t>Becas ITLA-Pedro Brand</t>
  </si>
  <si>
    <t>5-6002-0306</t>
  </si>
  <si>
    <t>Becas ITLA-Azua</t>
  </si>
  <si>
    <t>5-6003</t>
  </si>
  <si>
    <t xml:space="preserve">Proyectos Especiales (PB 2023-2024) </t>
  </si>
  <si>
    <t>5-6003-02</t>
  </si>
  <si>
    <t xml:space="preserve">Prevision Proyectos Especiales (PB 2023-2024) </t>
  </si>
  <si>
    <t>Cuentas pagadas de meses y/o años anteriores</t>
  </si>
  <si>
    <t>JULISSA CRUZ</t>
  </si>
  <si>
    <t>Presidente del Consejo Directivo</t>
  </si>
  <si>
    <t>Directora Ejecutiva</t>
  </si>
  <si>
    <t>Variacion del mes</t>
  </si>
  <si>
    <t>% mes</t>
  </si>
  <si>
    <t>Variación Acumulada</t>
  </si>
  <si>
    <t>% Acum.</t>
  </si>
  <si>
    <t>Enero - Febrero</t>
  </si>
  <si>
    <r>
      <rPr>
        <b/>
        <sz val="9"/>
        <rFont val="Aptos"/>
        <family val="2"/>
      </rPr>
      <t>6-2142-001</t>
    </r>
    <r>
      <rPr>
        <sz val="9"/>
        <rFont val="Aptos"/>
        <family val="2"/>
      </rPr>
      <t xml:space="preserve"> Otras Gratificaciones</t>
    </r>
  </si>
  <si>
    <r>
      <rPr>
        <b/>
        <sz val="9"/>
        <rFont val="Aptos"/>
        <family val="2"/>
      </rPr>
      <t>6-2143</t>
    </r>
    <r>
      <rPr>
        <sz val="9"/>
        <rFont val="Aptos"/>
        <family val="2"/>
      </rPr>
      <t>-Bono Vacacional</t>
    </r>
  </si>
  <si>
    <r>
      <rPr>
        <b/>
        <sz val="9"/>
        <rFont val="Aptos"/>
        <family val="2"/>
      </rPr>
      <t>6-2144</t>
    </r>
    <r>
      <rPr>
        <sz val="9"/>
        <rFont val="Aptos"/>
        <family val="2"/>
      </rPr>
      <t>-Bono Estudiantil 14</t>
    </r>
  </si>
  <si>
    <t xml:space="preserve">    Pasajes y Gastos de Transporte</t>
  </si>
  <si>
    <t>6-2281</t>
  </si>
  <si>
    <t>Gastos Judiciales</t>
  </si>
  <si>
    <t>6-228706</t>
  </si>
  <si>
    <t>Otros Servicios Profesionales y Técnicos</t>
  </si>
  <si>
    <t>6-2355</t>
  </si>
  <si>
    <t>Artículos Plásticos</t>
  </si>
  <si>
    <t>Herramientas Menores</t>
  </si>
  <si>
    <t>6-237299</t>
  </si>
  <si>
    <t>Otros Productos Quimicos y Conexos</t>
  </si>
  <si>
    <t>6-2414</t>
  </si>
  <si>
    <t>Becas Nacionales Entrenamiento y Capacitación</t>
  </si>
  <si>
    <t>6-241401</t>
  </si>
  <si>
    <t>Becas Nacionales</t>
  </si>
  <si>
    <t>6-241402</t>
  </si>
  <si>
    <t>Becas Extranjeras</t>
  </si>
  <si>
    <t>1-2614</t>
  </si>
  <si>
    <t>Electrodomesticos</t>
  </si>
  <si>
    <t>1-262</t>
  </si>
  <si>
    <t>MOBILIARIO Y EQUIPO DE AUDIO, AUDIOVISUAL, RECREATIVO Y EDUCACIONAL</t>
  </si>
  <si>
    <t>1-2623</t>
  </si>
  <si>
    <t>Cámaras Fotográficas y de Video</t>
  </si>
  <si>
    <t>1-263</t>
  </si>
  <si>
    <t>EQUIPO E INSTRUMENTAL, CIENTIFICO Y LABORATORIO</t>
  </si>
  <si>
    <t>1-2634</t>
  </si>
  <si>
    <t>Equipo Meteorologico y Sismologico</t>
  </si>
  <si>
    <t>1-2657</t>
  </si>
  <si>
    <t>Maquinas- Herramientas</t>
  </si>
  <si>
    <t>1-268</t>
  </si>
  <si>
    <t>BIENES INTANGIBLES</t>
  </si>
  <si>
    <t>1-268301</t>
  </si>
  <si>
    <t>Programas de Informatica</t>
  </si>
  <si>
    <t>5-3008</t>
  </si>
  <si>
    <t>Proyecto Especial Mujeres en las TIC's - LOYOLA (PB 2017-2018)</t>
  </si>
  <si>
    <t>5-3008-001</t>
  </si>
  <si>
    <t>Matricula Academica</t>
  </si>
  <si>
    <t>5-3008-002</t>
  </si>
  <si>
    <t xml:space="preserve">Manutención de becarias </t>
  </si>
  <si>
    <t>5-5003-002</t>
  </si>
  <si>
    <t xml:space="preserve">Componente: Acceso e Infraestructura </t>
  </si>
  <si>
    <t>AL 28 DEFEBRERO DE 2024</t>
  </si>
  <si>
    <t>Febrero 2024</t>
  </si>
  <si>
    <t>SARA MORETA</t>
  </si>
  <si>
    <t>ENC. DE PRESUPUESTO</t>
  </si>
  <si>
    <t>Total Recursos Aplicados en las Actividades del Periodo</t>
  </si>
  <si>
    <t>Al 29 de Febrero de 2024</t>
  </si>
  <si>
    <t xml:space="preserve">Ejecución Presupuestaria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</si>
</sst>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1C0A]d&quot; de &quot;mmmm&quot; de &quot;yyyy;@"/>
    <numFmt numFmtId="165" formatCode="#,##0.000000000"/>
    <numFmt numFmtId="166" formatCode="[$$-C09]#,##0.00"/>
    <numFmt numFmtId="167" formatCode="[$$-1C0A]#,##0.00_);\([$$-1C0A]#,##0.00\)"/>
    <numFmt numFmtId="168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9"/>
      <name val="Aptos"/>
      <family val="2"/>
    </font>
    <font>
      <sz val="9"/>
      <name val="Aptos"/>
      <family val="2"/>
    </font>
    <font>
      <sz val="9"/>
      <color theme="1"/>
      <name val="Aptos"/>
      <family val="2"/>
    </font>
    <font>
      <b/>
      <sz val="8"/>
      <name val="Aptos"/>
      <family val="2"/>
    </font>
    <font>
      <b/>
      <sz val="12"/>
      <name val="Aptos"/>
      <family val="2"/>
    </font>
    <font>
      <b/>
      <sz val="9"/>
      <color theme="1"/>
      <name val="Aptos"/>
      <family val="2"/>
    </font>
    <font>
      <sz val="8"/>
      <color rgb="FFFF0000"/>
      <name val="Aptos"/>
      <family val="2"/>
    </font>
    <font>
      <sz val="9"/>
      <color rgb="FFFF0000"/>
      <name val="Aptos"/>
      <family val="2"/>
    </font>
    <font>
      <sz val="10"/>
      <color theme="1"/>
      <name val="Aptos"/>
      <family val="2"/>
    </font>
    <font>
      <b/>
      <sz val="10"/>
      <color theme="1"/>
      <name val="Aptos"/>
      <family val="2"/>
    </font>
    <font>
      <sz val="10"/>
      <name val="Aptos"/>
      <family val="2"/>
    </font>
    <font>
      <b/>
      <sz val="9"/>
      <color rgb="FF000000"/>
      <name val="Aptos"/>
      <family val="2"/>
    </font>
    <font>
      <sz val="9"/>
      <color theme="0" tint="-0.499984740745262"/>
      <name val="Aptos"/>
      <family val="2"/>
    </font>
    <font>
      <sz val="10"/>
      <color rgb="FF000000"/>
      <name val="Aptos"/>
      <family val="2"/>
    </font>
    <font>
      <sz val="11"/>
      <name val="Aptos"/>
      <family val="2"/>
    </font>
    <font>
      <sz val="11"/>
      <color indexed="8"/>
      <name val="Aptos"/>
      <family val="2"/>
    </font>
    <font>
      <b/>
      <sz val="11"/>
      <color indexed="8"/>
      <name val="Aptos"/>
      <family val="2"/>
    </font>
    <font>
      <b/>
      <sz val="11"/>
      <name val="Aptos"/>
      <family val="2"/>
    </font>
    <font>
      <sz val="11"/>
      <color rgb="FF000000"/>
      <name val="Aptos"/>
      <family val="2"/>
    </font>
    <font>
      <b/>
      <sz val="11"/>
      <color rgb="FF000000"/>
      <name val="Aptos"/>
      <family val="2"/>
    </font>
    <font>
      <sz val="11"/>
      <color rgb="FFFF0000"/>
      <name val="Aptos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FBFB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5">
    <xf numFmtId="0" fontId="0" fillId="0" borderId="0" xfId="0"/>
    <xf numFmtId="0" fontId="6" fillId="0" borderId="0" xfId="0" applyFont="1" applyAlignment="1">
      <alignment vertical="center"/>
    </xf>
    <xf numFmtId="49" fontId="0" fillId="0" borderId="0" xfId="0" applyNumberFormat="1"/>
    <xf numFmtId="0" fontId="7" fillId="0" borderId="0" xfId="0" applyFont="1"/>
    <xf numFmtId="4" fontId="7" fillId="0" borderId="0" xfId="0" applyNumberFormat="1" applyFont="1"/>
    <xf numFmtId="0" fontId="9" fillId="0" borderId="0" xfId="0" applyFont="1"/>
    <xf numFmtId="4" fontId="8" fillId="0" borderId="0" xfId="0" applyNumberFormat="1" applyFont="1"/>
    <xf numFmtId="4" fontId="5" fillId="0" borderId="0" xfId="1" applyNumberFormat="1" applyFont="1" applyAlignment="1"/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15" fontId="8" fillId="0" borderId="0" xfId="0" applyNumberFormat="1" applyFont="1" applyAlignment="1">
      <alignment horizontal="left"/>
    </xf>
    <xf numFmtId="4" fontId="0" fillId="0" borderId="0" xfId="0" applyNumberFormat="1"/>
    <xf numFmtId="164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0" fillId="5" borderId="0" xfId="0" applyNumberFormat="1" applyFill="1"/>
    <xf numFmtId="4" fontId="5" fillId="0" borderId="0" xfId="0" applyNumberFormat="1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4" fontId="0" fillId="0" borderId="0" xfId="0" applyNumberFormat="1" applyAlignment="1">
      <alignment vertical="center"/>
    </xf>
    <xf numFmtId="0" fontId="3" fillId="0" borderId="0" xfId="0" applyFont="1"/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/>
    </xf>
    <xf numFmtId="166" fontId="14" fillId="0" borderId="20" xfId="0" applyNumberFormat="1" applyFont="1" applyBorder="1" applyAlignment="1">
      <alignment horizontal="right" vertical="top"/>
    </xf>
    <xf numFmtId="166" fontId="14" fillId="0" borderId="20" xfId="0" applyNumberFormat="1" applyFont="1" applyBorder="1"/>
    <xf numFmtId="166" fontId="14" fillId="0" borderId="21" xfId="0" applyNumberFormat="1" applyFont="1" applyBorder="1" applyAlignment="1">
      <alignment vertical="top"/>
    </xf>
    <xf numFmtId="4" fontId="15" fillId="10" borderId="3" xfId="0" applyNumberFormat="1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/>
    </xf>
    <xf numFmtId="167" fontId="1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/>
    </xf>
    <xf numFmtId="43" fontId="16" fillId="0" borderId="0" xfId="1" applyFont="1" applyBorder="1" applyAlignment="1" applyProtection="1">
      <protection locked="0"/>
    </xf>
    <xf numFmtId="43" fontId="17" fillId="0" borderId="0" xfId="1" applyFont="1" applyBorder="1" applyAlignment="1" applyProtection="1">
      <protection locked="0"/>
    </xf>
    <xf numFmtId="4" fontId="5" fillId="0" borderId="18" xfId="0" applyNumberFormat="1" applyFont="1" applyBorder="1"/>
    <xf numFmtId="0" fontId="3" fillId="0" borderId="0" xfId="0" applyFont="1" applyAlignment="1">
      <alignment horizontal="center"/>
    </xf>
    <xf numFmtId="4" fontId="13" fillId="0" borderId="0" xfId="0" applyNumberFormat="1" applyFont="1"/>
    <xf numFmtId="0" fontId="12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right" vertical="top" indent="7"/>
    </xf>
    <xf numFmtId="166" fontId="14" fillId="0" borderId="0" xfId="0" applyNumberFormat="1" applyFont="1" applyAlignment="1">
      <alignment horizontal="right" vertical="top" indent="7"/>
    </xf>
    <xf numFmtId="4" fontId="13" fillId="0" borderId="18" xfId="0" applyNumberFormat="1" applyFont="1" applyBorder="1"/>
    <xf numFmtId="166" fontId="18" fillId="0" borderId="0" xfId="0" applyNumberFormat="1" applyFont="1"/>
    <xf numFmtId="4" fontId="0" fillId="0" borderId="18" xfId="0" applyNumberFormat="1" applyBorder="1"/>
    <xf numFmtId="0" fontId="4" fillId="0" borderId="0" xfId="0" applyFont="1" applyAlignment="1">
      <alignment horizontal="left" wrapText="1"/>
    </xf>
    <xf numFmtId="43" fontId="4" fillId="0" borderId="0" xfId="1" applyFont="1" applyBorder="1" applyAlignment="1">
      <alignment wrapText="1"/>
    </xf>
    <xf numFmtId="4" fontId="4" fillId="0" borderId="0" xfId="1" applyNumberFormat="1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" fontId="4" fillId="0" borderId="16" xfId="0" applyNumberFormat="1" applyFont="1" applyBorder="1"/>
    <xf numFmtId="0" fontId="5" fillId="0" borderId="0" xfId="0" applyFont="1" applyAlignment="1">
      <alignment horizontal="left" wrapText="1" indent="2"/>
    </xf>
    <xf numFmtId="0" fontId="4" fillId="11" borderId="34" xfId="0" applyFont="1" applyFill="1" applyBorder="1" applyAlignment="1">
      <alignment horizontal="left" wrapText="1"/>
    </xf>
    <xf numFmtId="4" fontId="4" fillId="9" borderId="34" xfId="0" applyNumberFormat="1" applyFont="1" applyFill="1" applyBorder="1"/>
    <xf numFmtId="4" fontId="4" fillId="0" borderId="0" xfId="0" applyNumberFormat="1" applyFont="1" applyAlignment="1">
      <alignment wrapText="1"/>
    </xf>
    <xf numFmtId="0" fontId="4" fillId="10" borderId="17" xfId="0" applyFont="1" applyFill="1" applyBorder="1" applyAlignment="1">
      <alignment horizontal="left" wrapText="1"/>
    </xf>
    <xf numFmtId="4" fontId="4" fillId="12" borderId="0" xfId="0" applyNumberFormat="1" applyFont="1" applyFill="1"/>
    <xf numFmtId="168" fontId="4" fillId="0" borderId="0" xfId="0" applyNumberFormat="1" applyFont="1" applyAlignment="1">
      <alignment wrapText="1"/>
    </xf>
    <xf numFmtId="165" fontId="5" fillId="0" borderId="18" xfId="0" applyNumberFormat="1" applyFont="1" applyBorder="1"/>
    <xf numFmtId="0" fontId="5" fillId="0" borderId="0" xfId="0" applyFont="1" applyAlignment="1">
      <alignment horizontal="left" vertical="center" indent="2"/>
    </xf>
    <xf numFmtId="164" fontId="3" fillId="5" borderId="0" xfId="0" applyNumberFormat="1" applyFont="1" applyFill="1" applyAlignment="1">
      <alignment horizontal="left" wrapText="1"/>
    </xf>
    <xf numFmtId="0" fontId="10" fillId="0" borderId="0" xfId="0" applyFont="1"/>
    <xf numFmtId="0" fontId="20" fillId="0" borderId="22" xfId="0" applyFont="1" applyBorder="1"/>
    <xf numFmtId="0" fontId="19" fillId="0" borderId="3" xfId="0" applyFont="1" applyBorder="1" applyAlignment="1">
      <alignment horizont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0" fillId="0" borderId="3" xfId="0" applyFont="1" applyBorder="1" applyAlignment="1">
      <alignment horizontal="left" wrapText="1" indent="1"/>
    </xf>
    <xf numFmtId="17" fontId="20" fillId="0" borderId="3" xfId="0" quotePrefix="1" applyNumberFormat="1" applyFont="1" applyBorder="1"/>
    <xf numFmtId="0" fontId="20" fillId="0" borderId="3" xfId="0" applyFont="1" applyBorder="1" applyAlignment="1">
      <alignment wrapText="1"/>
    </xf>
    <xf numFmtId="49" fontId="21" fillId="0" borderId="3" xfId="0" applyNumberFormat="1" applyFont="1" applyBorder="1"/>
    <xf numFmtId="0" fontId="20" fillId="3" borderId="3" xfId="0" applyFont="1" applyFill="1" applyBorder="1" applyAlignment="1">
      <alignment horizontal="left" wrapText="1" indent="1"/>
    </xf>
    <xf numFmtId="0" fontId="20" fillId="3" borderId="3" xfId="0" applyFont="1" applyFill="1" applyBorder="1" applyAlignment="1">
      <alignment wrapText="1"/>
    </xf>
    <xf numFmtId="4" fontId="19" fillId="2" borderId="25" xfId="0" applyNumberFormat="1" applyFont="1" applyFill="1" applyBorder="1" applyAlignment="1">
      <alignment horizontal="center"/>
    </xf>
    <xf numFmtId="3" fontId="19" fillId="2" borderId="25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39" fontId="19" fillId="2" borderId="26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/>
    </xf>
    <xf numFmtId="39" fontId="19" fillId="0" borderId="3" xfId="0" applyNumberFormat="1" applyFont="1" applyBorder="1" applyAlignment="1">
      <alignment horizontal="center"/>
    </xf>
    <xf numFmtId="39" fontId="19" fillId="0" borderId="3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center"/>
    </xf>
    <xf numFmtId="3" fontId="19" fillId="0" borderId="19" xfId="0" applyNumberFormat="1" applyFont="1" applyBorder="1" applyAlignment="1">
      <alignment horizontal="center"/>
    </xf>
    <xf numFmtId="9" fontId="19" fillId="0" borderId="22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10" fontId="19" fillId="0" borderId="22" xfId="0" applyNumberFormat="1" applyFont="1" applyBorder="1" applyAlignment="1">
      <alignment horizontal="center"/>
    </xf>
    <xf numFmtId="39" fontId="19" fillId="0" borderId="3" xfId="0" applyNumberFormat="1" applyFont="1" applyBorder="1" applyAlignment="1">
      <alignment horizontal="right" wrapText="1"/>
    </xf>
    <xf numFmtId="3" fontId="19" fillId="0" borderId="3" xfId="0" applyNumberFormat="1" applyFont="1" applyBorder="1" applyAlignment="1">
      <alignment wrapText="1"/>
    </xf>
    <xf numFmtId="3" fontId="19" fillId="0" borderId="3" xfId="0" applyNumberFormat="1" applyFont="1" applyBorder="1"/>
    <xf numFmtId="10" fontId="19" fillId="0" borderId="3" xfId="0" applyNumberFormat="1" applyFont="1" applyBorder="1" applyAlignment="1">
      <alignment horizontal="center"/>
    </xf>
    <xf numFmtId="3" fontId="19" fillId="0" borderId="36" xfId="0" applyNumberFormat="1" applyFont="1" applyBorder="1"/>
    <xf numFmtId="39" fontId="20" fillId="0" borderId="3" xfId="1" applyNumberFormat="1" applyFont="1" applyBorder="1" applyAlignment="1">
      <alignment horizontal="right" wrapText="1"/>
    </xf>
    <xf numFmtId="3" fontId="20" fillId="0" borderId="3" xfId="0" applyNumberFormat="1" applyFont="1" applyBorder="1" applyAlignment="1">
      <alignment wrapText="1"/>
    </xf>
    <xf numFmtId="3" fontId="20" fillId="0" borderId="3" xfId="0" applyNumberFormat="1" applyFont="1" applyBorder="1"/>
    <xf numFmtId="10" fontId="20" fillId="0" borderId="3" xfId="0" applyNumberFormat="1" applyFont="1" applyBorder="1" applyAlignment="1">
      <alignment horizontal="center"/>
    </xf>
    <xf numFmtId="3" fontId="20" fillId="0" borderId="36" xfId="0" applyNumberFormat="1" applyFont="1" applyBorder="1"/>
    <xf numFmtId="39" fontId="20" fillId="0" borderId="3" xfId="0" applyNumberFormat="1" applyFont="1" applyBorder="1"/>
    <xf numFmtId="3" fontId="20" fillId="0" borderId="3" xfId="0" applyNumberFormat="1" applyFont="1" applyBorder="1" applyAlignment="1">
      <alignment horizontal="right"/>
    </xf>
    <xf numFmtId="10" fontId="20" fillId="0" borderId="3" xfId="0" quotePrefix="1" applyNumberFormat="1" applyFont="1" applyBorder="1" applyAlignment="1">
      <alignment horizontal="center"/>
    </xf>
    <xf numFmtId="0" fontId="20" fillId="0" borderId="3" xfId="0" quotePrefix="1" applyFont="1" applyBorder="1"/>
    <xf numFmtId="3" fontId="20" fillId="5" borderId="36" xfId="0" applyNumberFormat="1" applyFont="1" applyFill="1" applyBorder="1"/>
    <xf numFmtId="39" fontId="20" fillId="0" borderId="3" xfId="0" applyNumberFormat="1" applyFont="1" applyBorder="1" applyAlignment="1">
      <alignment wrapText="1"/>
    </xf>
    <xf numFmtId="3" fontId="20" fillId="0" borderId="3" xfId="0" applyNumberFormat="1" applyFont="1" applyBorder="1" applyAlignment="1">
      <alignment horizontal="right" wrapText="1"/>
    </xf>
    <xf numFmtId="9" fontId="20" fillId="0" borderId="3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wrapText="1"/>
    </xf>
    <xf numFmtId="0" fontId="19" fillId="2" borderId="3" xfId="0" applyFont="1" applyFill="1" applyBorder="1" applyAlignment="1">
      <alignment wrapText="1"/>
    </xf>
    <xf numFmtId="0" fontId="20" fillId="0" borderId="23" xfId="0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49" fontId="23" fillId="2" borderId="19" xfId="0" applyNumberFormat="1" applyFont="1" applyFill="1" applyBorder="1" applyAlignment="1">
      <alignment horizontal="left" wrapText="1"/>
    </xf>
    <xf numFmtId="0" fontId="19" fillId="2" borderId="19" xfId="0" applyFont="1" applyFill="1" applyBorder="1" applyAlignment="1">
      <alignment wrapText="1"/>
    </xf>
    <xf numFmtId="0" fontId="19" fillId="0" borderId="3" xfId="0" quotePrefix="1" applyFont="1" applyBorder="1"/>
    <xf numFmtId="0" fontId="24" fillId="0" borderId="3" xfId="0" applyFont="1" applyBorder="1" applyAlignment="1">
      <alignment horizontal="left" wrapText="1"/>
    </xf>
    <xf numFmtId="17" fontId="19" fillId="0" borderId="3" xfId="0" quotePrefix="1" applyNumberFormat="1" applyFont="1" applyBorder="1"/>
    <xf numFmtId="0" fontId="24" fillId="0" borderId="3" xfId="0" applyFont="1" applyBorder="1" applyAlignment="1">
      <alignment horizontal="left" vertical="center" wrapText="1"/>
    </xf>
    <xf numFmtId="39" fontId="19" fillId="0" borderId="3" xfId="0" applyNumberFormat="1" applyFont="1" applyBorder="1"/>
    <xf numFmtId="3" fontId="19" fillId="0" borderId="3" xfId="0" applyNumberFormat="1" applyFont="1" applyBorder="1" applyAlignment="1">
      <alignment horizontal="right"/>
    </xf>
    <xf numFmtId="9" fontId="19" fillId="0" borderId="3" xfId="0" applyNumberFormat="1" applyFont="1" applyBorder="1" applyAlignment="1">
      <alignment horizontal="center" wrapText="1"/>
    </xf>
    <xf numFmtId="39" fontId="19" fillId="2" borderId="3" xfId="1" applyNumberFormat="1" applyFont="1" applyFill="1" applyBorder="1" applyAlignment="1">
      <alignment wrapText="1"/>
    </xf>
    <xf numFmtId="3" fontId="19" fillId="2" borderId="3" xfId="1" applyNumberFormat="1" applyFont="1" applyFill="1" applyBorder="1" applyAlignment="1">
      <alignment wrapText="1"/>
    </xf>
    <xf numFmtId="37" fontId="19" fillId="2" borderId="3" xfId="1" applyNumberFormat="1" applyFont="1" applyFill="1" applyBorder="1" applyAlignment="1">
      <alignment wrapText="1"/>
    </xf>
    <xf numFmtId="10" fontId="19" fillId="2" borderId="3" xfId="0" applyNumberFormat="1" applyFont="1" applyFill="1" applyBorder="1" applyAlignment="1">
      <alignment horizontal="center"/>
    </xf>
    <xf numFmtId="3" fontId="19" fillId="2" borderId="36" xfId="1" applyNumberFormat="1" applyFont="1" applyFill="1" applyBorder="1" applyAlignment="1">
      <alignment wrapText="1"/>
    </xf>
    <xf numFmtId="3" fontId="19" fillId="2" borderId="19" xfId="0" applyNumberFormat="1" applyFont="1" applyFill="1" applyBorder="1" applyAlignment="1">
      <alignment horizontal="right" wrapText="1"/>
    </xf>
    <xf numFmtId="43" fontId="25" fillId="0" borderId="20" xfId="1" applyFont="1" applyBorder="1" applyAlignment="1">
      <alignment vertical="center"/>
    </xf>
    <xf numFmtId="3" fontId="20" fillId="0" borderId="20" xfId="0" applyNumberFormat="1" applyFont="1" applyBorder="1" applyAlignment="1">
      <alignment horizontal="right" vertical="center"/>
    </xf>
    <xf numFmtId="39" fontId="19" fillId="2" borderId="19" xfId="0" applyNumberFormat="1" applyFont="1" applyFill="1" applyBorder="1" applyAlignment="1">
      <alignment horizontal="right" wrapText="1"/>
    </xf>
    <xf numFmtId="10" fontId="19" fillId="2" borderId="19" xfId="0" applyNumberFormat="1" applyFont="1" applyFill="1" applyBorder="1" applyAlignment="1">
      <alignment horizontal="center"/>
    </xf>
    <xf numFmtId="3" fontId="19" fillId="0" borderId="3" xfId="0" applyNumberFormat="1" applyFont="1" applyBorder="1" applyAlignment="1">
      <alignment horizontal="right" wrapText="1"/>
    </xf>
    <xf numFmtId="39" fontId="20" fillId="0" borderId="3" xfId="0" applyNumberFormat="1" applyFont="1" applyBorder="1" applyAlignment="1">
      <alignment horizontal="right" wrapText="1"/>
    </xf>
    <xf numFmtId="0" fontId="20" fillId="5" borderId="3" xfId="0" quotePrefix="1" applyFont="1" applyFill="1" applyBorder="1"/>
    <xf numFmtId="0" fontId="20" fillId="0" borderId="3" xfId="0" applyFont="1" applyBorder="1" applyAlignment="1">
      <alignment horizontal="left" wrapText="1"/>
    </xf>
    <xf numFmtId="37" fontId="19" fillId="0" borderId="3" xfId="0" applyNumberFormat="1" applyFont="1" applyBorder="1" applyAlignment="1">
      <alignment horizontal="right" wrapText="1"/>
    </xf>
    <xf numFmtId="0" fontId="19" fillId="0" borderId="3" xfId="0" applyFont="1" applyBorder="1"/>
    <xf numFmtId="0" fontId="24" fillId="3" borderId="3" xfId="0" applyFont="1" applyFill="1" applyBorder="1" applyAlignment="1">
      <alignment horizontal="left" wrapText="1"/>
    </xf>
    <xf numFmtId="0" fontId="19" fillId="3" borderId="3" xfId="0" applyFont="1" applyFill="1" applyBorder="1" applyAlignment="1">
      <alignment horizontal="left" wrapText="1"/>
    </xf>
    <xf numFmtId="0" fontId="26" fillId="0" borderId="3" xfId="0" applyFont="1" applyBorder="1"/>
    <xf numFmtId="0" fontId="26" fillId="0" borderId="3" xfId="0" applyFont="1" applyBorder="1" applyAlignment="1">
      <alignment wrapText="1"/>
    </xf>
    <xf numFmtId="39" fontId="19" fillId="0" borderId="3" xfId="0" applyNumberFormat="1" applyFont="1" applyBorder="1" applyAlignment="1">
      <alignment wrapText="1"/>
    </xf>
    <xf numFmtId="39" fontId="26" fillId="0" borderId="3" xfId="0" applyNumberFormat="1" applyFont="1" applyBorder="1" applyAlignment="1">
      <alignment wrapText="1"/>
    </xf>
    <xf numFmtId="3" fontId="25" fillId="0" borderId="3" xfId="0" applyNumberFormat="1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9" fontId="26" fillId="0" borderId="3" xfId="0" applyNumberFormat="1" applyFont="1" applyBorder="1" applyAlignment="1">
      <alignment horizontal="center"/>
    </xf>
    <xf numFmtId="39" fontId="19" fillId="2" borderId="3" xfId="0" applyNumberFormat="1" applyFont="1" applyFill="1" applyBorder="1" applyAlignment="1">
      <alignment horizontal="right" wrapText="1"/>
    </xf>
    <xf numFmtId="37" fontId="19" fillId="2" borderId="3" xfId="0" applyNumberFormat="1" applyFont="1" applyFill="1" applyBorder="1" applyAlignment="1">
      <alignment horizontal="right" wrapText="1"/>
    </xf>
    <xf numFmtId="3" fontId="19" fillId="2" borderId="3" xfId="0" applyNumberFormat="1" applyFont="1" applyFill="1" applyBorder="1" applyAlignment="1">
      <alignment horizontal="right" wrapText="1"/>
    </xf>
    <xf numFmtId="39" fontId="19" fillId="0" borderId="3" xfId="1" applyNumberFormat="1" applyFont="1" applyBorder="1" applyAlignment="1">
      <alignment horizontal="right" wrapText="1"/>
    </xf>
    <xf numFmtId="3" fontId="19" fillId="0" borderId="3" xfId="1" applyNumberFormat="1" applyFont="1" applyBorder="1" applyAlignment="1">
      <alignment horizontal="right" wrapText="1"/>
    </xf>
    <xf numFmtId="39" fontId="20" fillId="0" borderId="3" xfId="1" applyNumberFormat="1" applyFont="1" applyBorder="1" applyAlignment="1">
      <alignment wrapText="1"/>
    </xf>
    <xf numFmtId="3" fontId="20" fillId="0" borderId="3" xfId="1" applyNumberFormat="1" applyFont="1" applyBorder="1" applyAlignment="1">
      <alignment wrapText="1"/>
    </xf>
    <xf numFmtId="17" fontId="19" fillId="5" borderId="3" xfId="0" quotePrefix="1" applyNumberFormat="1" applyFont="1" applyFill="1" applyBorder="1"/>
    <xf numFmtId="0" fontId="24" fillId="5" borderId="3" xfId="0" applyFont="1" applyFill="1" applyBorder="1" applyAlignment="1">
      <alignment horizontal="left" wrapText="1"/>
    </xf>
    <xf numFmtId="39" fontId="19" fillId="5" borderId="3" xfId="1" applyNumberFormat="1" applyFont="1" applyFill="1" applyBorder="1" applyAlignment="1">
      <alignment horizontal="right" wrapText="1"/>
    </xf>
    <xf numFmtId="37" fontId="19" fillId="5" borderId="3" xfId="1" applyNumberFormat="1" applyFont="1" applyFill="1" applyBorder="1" applyAlignment="1">
      <alignment horizontal="right" wrapText="1"/>
    </xf>
    <xf numFmtId="3" fontId="19" fillId="5" borderId="3" xfId="1" applyNumberFormat="1" applyFont="1" applyFill="1" applyBorder="1" applyAlignment="1">
      <alignment horizontal="right" wrapText="1"/>
    </xf>
    <xf numFmtId="10" fontId="19" fillId="5" borderId="3" xfId="0" applyNumberFormat="1" applyFont="1" applyFill="1" applyBorder="1" applyAlignment="1">
      <alignment horizontal="center"/>
    </xf>
    <xf numFmtId="39" fontId="20" fillId="0" borderId="3" xfId="1" applyNumberFormat="1" applyFont="1" applyFill="1" applyBorder="1" applyAlignment="1">
      <alignment wrapText="1"/>
    </xf>
    <xf numFmtId="3" fontId="20" fillId="0" borderId="3" xfId="1" applyNumberFormat="1" applyFont="1" applyFill="1" applyBorder="1" applyAlignment="1">
      <alignment wrapText="1"/>
    </xf>
    <xf numFmtId="39" fontId="19" fillId="0" borderId="3" xfId="1" applyNumberFormat="1" applyFont="1" applyBorder="1" applyAlignment="1">
      <alignment wrapText="1"/>
    </xf>
    <xf numFmtId="0" fontId="20" fillId="0" borderId="3" xfId="0" applyFont="1" applyBorder="1" applyAlignment="1">
      <alignment wrapText="1" indent="1"/>
    </xf>
    <xf numFmtId="0" fontId="19" fillId="0" borderId="3" xfId="0" applyFont="1" applyBorder="1" applyAlignment="1">
      <alignment horizontal="left" wrapText="1"/>
    </xf>
    <xf numFmtId="39" fontId="19" fillId="0" borderId="3" xfId="1" applyNumberFormat="1" applyFont="1" applyFill="1" applyBorder="1" applyAlignment="1">
      <alignment wrapText="1"/>
    </xf>
    <xf numFmtId="3" fontId="19" fillId="0" borderId="3" xfId="1" applyNumberFormat="1" applyFont="1" applyFill="1" applyBorder="1" applyAlignment="1">
      <alignment wrapText="1"/>
    </xf>
    <xf numFmtId="37" fontId="19" fillId="0" borderId="3" xfId="1" applyNumberFormat="1" applyFont="1" applyFill="1" applyBorder="1" applyAlignment="1">
      <alignment wrapText="1"/>
    </xf>
    <xf numFmtId="4" fontId="24" fillId="0" borderId="3" xfId="0" applyNumberFormat="1" applyFont="1" applyBorder="1"/>
    <xf numFmtId="3" fontId="24" fillId="0" borderId="3" xfId="0" applyNumberFormat="1" applyFont="1" applyBorder="1"/>
    <xf numFmtId="3" fontId="19" fillId="0" borderId="3" xfId="1" applyNumberFormat="1" applyFont="1" applyBorder="1" applyAlignment="1">
      <alignment wrapText="1"/>
    </xf>
    <xf numFmtId="3" fontId="20" fillId="0" borderId="3" xfId="1" applyNumberFormat="1" applyFont="1" applyBorder="1" applyAlignment="1">
      <alignment horizontal="right" wrapText="1"/>
    </xf>
    <xf numFmtId="39" fontId="20" fillId="5" borderId="3" xfId="1" applyNumberFormat="1" applyFont="1" applyFill="1" applyBorder="1" applyAlignment="1">
      <alignment wrapText="1"/>
    </xf>
    <xf numFmtId="37" fontId="19" fillId="0" borderId="3" xfId="1" applyNumberFormat="1" applyFont="1" applyBorder="1" applyAlignment="1">
      <alignment wrapText="1"/>
    </xf>
    <xf numFmtId="3" fontId="19" fillId="0" borderId="3" xfId="1" applyNumberFormat="1" applyFont="1" applyFill="1" applyBorder="1" applyAlignment="1">
      <alignment horizontal="right" wrapText="1"/>
    </xf>
    <xf numFmtId="0" fontId="24" fillId="0" borderId="3" xfId="0" applyFont="1" applyBorder="1"/>
    <xf numFmtId="0" fontId="27" fillId="0" borderId="3" xfId="0" applyFont="1" applyBorder="1" applyAlignment="1">
      <alignment horizontal="left"/>
    </xf>
    <xf numFmtId="0" fontId="21" fillId="6" borderId="3" xfId="0" applyFont="1" applyFill="1" applyBorder="1" applyAlignment="1">
      <alignment horizontal="left" indent="1"/>
    </xf>
    <xf numFmtId="49" fontId="28" fillId="0" borderId="3" xfId="0" applyNumberFormat="1" applyFont="1" applyBorder="1" applyAlignment="1">
      <alignment horizontal="left"/>
    </xf>
    <xf numFmtId="0" fontId="24" fillId="0" borderId="3" xfId="0" applyFont="1" applyBorder="1" applyAlignment="1">
      <alignment wrapText="1"/>
    </xf>
    <xf numFmtId="0" fontId="26" fillId="0" borderId="3" xfId="0" quotePrefix="1" applyFont="1" applyBorder="1"/>
    <xf numFmtId="49" fontId="20" fillId="0" borderId="3" xfId="0" quotePrefix="1" applyNumberFormat="1" applyFont="1" applyBorder="1"/>
    <xf numFmtId="4" fontId="28" fillId="0" borderId="3" xfId="0" applyNumberFormat="1" applyFont="1" applyBorder="1"/>
    <xf numFmtId="3" fontId="28" fillId="0" borderId="3" xfId="0" applyNumberFormat="1" applyFont="1" applyBorder="1"/>
    <xf numFmtId="39" fontId="26" fillId="0" borderId="3" xfId="1" applyNumberFormat="1" applyFont="1" applyBorder="1" applyAlignment="1">
      <alignment wrapText="1"/>
    </xf>
    <xf numFmtId="3" fontId="26" fillId="0" borderId="3" xfId="1" applyNumberFormat="1" applyFont="1" applyBorder="1" applyAlignment="1">
      <alignment wrapText="1"/>
    </xf>
    <xf numFmtId="10" fontId="26" fillId="0" borderId="3" xfId="0" applyNumberFormat="1" applyFont="1" applyBorder="1" applyAlignment="1">
      <alignment horizontal="center"/>
    </xf>
    <xf numFmtId="4" fontId="19" fillId="2" borderId="3" xfId="1" applyNumberFormat="1" applyFont="1" applyFill="1" applyBorder="1" applyAlignment="1">
      <alignment wrapText="1"/>
    </xf>
    <xf numFmtId="39" fontId="20" fillId="5" borderId="3" xfId="1" applyNumberFormat="1" applyFont="1" applyFill="1" applyBorder="1" applyAlignment="1">
      <alignment horizontal="right" wrapText="1"/>
    </xf>
    <xf numFmtId="3" fontId="20" fillId="5" borderId="3" xfId="1" applyNumberFormat="1" applyFont="1" applyFill="1" applyBorder="1" applyAlignment="1">
      <alignment wrapText="1"/>
    </xf>
    <xf numFmtId="4" fontId="19" fillId="0" borderId="3" xfId="1" applyNumberFormat="1" applyFont="1" applyBorder="1" applyAlignment="1">
      <alignment horizontal="right" wrapText="1"/>
    </xf>
    <xf numFmtId="39" fontId="19" fillId="0" borderId="3" xfId="1" quotePrefix="1" applyNumberFormat="1" applyFont="1" applyBorder="1" applyAlignment="1">
      <alignment horizontal="right" wrapText="1"/>
    </xf>
    <xf numFmtId="10" fontId="19" fillId="0" borderId="3" xfId="0" quotePrefix="1" applyNumberFormat="1" applyFont="1" applyBorder="1" applyAlignment="1">
      <alignment horizontal="center"/>
    </xf>
    <xf numFmtId="17" fontId="19" fillId="2" borderId="3" xfId="0" quotePrefix="1" applyNumberFormat="1" applyFont="1" applyFill="1" applyBorder="1"/>
    <xf numFmtId="3" fontId="20" fillId="0" borderId="3" xfId="1" applyNumberFormat="1" applyFont="1" applyBorder="1" applyAlignment="1">
      <alignment horizontal="right"/>
    </xf>
    <xf numFmtId="3" fontId="19" fillId="14" borderId="3" xfId="1" applyNumberFormat="1" applyFont="1" applyFill="1" applyBorder="1" applyAlignment="1">
      <alignment wrapText="1"/>
    </xf>
    <xf numFmtId="3" fontId="19" fillId="0" borderId="3" xfId="1" applyNumberFormat="1" applyFont="1" applyFill="1" applyBorder="1" applyAlignment="1">
      <alignment horizontal="right"/>
    </xf>
    <xf numFmtId="10" fontId="20" fillId="0" borderId="3" xfId="0" applyNumberFormat="1" applyFont="1" applyBorder="1" applyAlignment="1">
      <alignment horizontal="center" wrapText="1"/>
    </xf>
    <xf numFmtId="37" fontId="19" fillId="0" borderId="3" xfId="1" applyNumberFormat="1" applyFont="1" applyBorder="1" applyAlignment="1">
      <alignment horizontal="right" wrapText="1"/>
    </xf>
    <xf numFmtId="3" fontId="19" fillId="0" borderId="3" xfId="1" applyNumberFormat="1" applyFont="1" applyBorder="1" applyAlignment="1">
      <alignment horizontal="right"/>
    </xf>
    <xf numFmtId="17" fontId="19" fillId="0" borderId="3" xfId="0" quotePrefix="1" applyNumberFormat="1" applyFont="1" applyBorder="1" applyAlignment="1">
      <alignment horizontal="left"/>
    </xf>
    <xf numFmtId="0" fontId="19" fillId="3" borderId="3" xfId="0" applyFont="1" applyFill="1" applyBorder="1" applyAlignment="1">
      <alignment wrapText="1"/>
    </xf>
    <xf numFmtId="4" fontId="19" fillId="3" borderId="3" xfId="0" applyNumberFormat="1" applyFont="1" applyFill="1" applyBorder="1" applyAlignment="1">
      <alignment wrapText="1"/>
    </xf>
    <xf numFmtId="3" fontId="20" fillId="0" borderId="3" xfId="0" applyNumberFormat="1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vertical="center" wrapText="1" indent="1"/>
    </xf>
    <xf numFmtId="39" fontId="19" fillId="2" borderId="3" xfId="1" applyNumberFormat="1" applyFont="1" applyFill="1" applyBorder="1" applyAlignment="1">
      <alignment horizontal="right" wrapText="1"/>
    </xf>
    <xf numFmtId="39" fontId="19" fillId="0" borderId="3" xfId="1" applyNumberFormat="1" applyFont="1" applyFill="1" applyBorder="1" applyAlignment="1">
      <alignment horizontal="right" wrapText="1"/>
    </xf>
    <xf numFmtId="37" fontId="19" fillId="3" borderId="3" xfId="1" applyNumberFormat="1" applyFont="1" applyFill="1" applyBorder="1" applyAlignment="1">
      <alignment horizontal="right"/>
    </xf>
    <xf numFmtId="3" fontId="19" fillId="3" borderId="3" xfId="1" applyNumberFormat="1" applyFont="1" applyFill="1" applyBorder="1" applyAlignment="1"/>
    <xf numFmtId="37" fontId="20" fillId="3" borderId="3" xfId="1" applyNumberFormat="1" applyFont="1" applyFill="1" applyBorder="1" applyAlignment="1">
      <alignment horizontal="right"/>
    </xf>
    <xf numFmtId="3" fontId="20" fillId="3" borderId="3" xfId="0" applyNumberFormat="1" applyFont="1" applyFill="1" applyBorder="1" applyAlignment="1">
      <alignment horizontal="left" vertical="center" wrapText="1" indent="1"/>
    </xf>
    <xf numFmtId="3" fontId="19" fillId="0" borderId="3" xfId="0" applyNumberFormat="1" applyFont="1" applyBorder="1" applyAlignment="1">
      <alignment vertical="center" wrapText="1"/>
    </xf>
    <xf numFmtId="3" fontId="20" fillId="3" borderId="3" xfId="0" applyNumberFormat="1" applyFont="1" applyFill="1" applyBorder="1" applyAlignment="1">
      <alignment horizontal="left" wrapText="1" indent="1"/>
    </xf>
    <xf numFmtId="3" fontId="20" fillId="0" borderId="3" xfId="1" applyNumberFormat="1" applyFont="1" applyFill="1" applyBorder="1" applyAlignment="1">
      <alignment horizontal="right" wrapText="1"/>
    </xf>
    <xf numFmtId="39" fontId="20" fillId="0" borderId="3" xfId="1" applyNumberFormat="1" applyFont="1" applyFill="1" applyBorder="1" applyAlignment="1">
      <alignment horizontal="right" wrapText="1"/>
    </xf>
    <xf numFmtId="3" fontId="20" fillId="0" borderId="3" xfId="1" applyNumberFormat="1" applyFont="1" applyBorder="1"/>
    <xf numFmtId="3" fontId="19" fillId="0" borderId="3" xfId="0" applyNumberFormat="1" applyFont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vertical="center" wrapText="1"/>
    </xf>
    <xf numFmtId="49" fontId="24" fillId="0" borderId="4" xfId="0" applyNumberFormat="1" applyFont="1" applyBorder="1" applyAlignment="1">
      <alignment horizontal="left"/>
    </xf>
    <xf numFmtId="0" fontId="24" fillId="6" borderId="4" xfId="0" applyFont="1" applyFill="1" applyBorder="1" applyAlignment="1">
      <alignment horizontal="left" wrapText="1"/>
    </xf>
    <xf numFmtId="49" fontId="20" fillId="0" borderId="32" xfId="0" applyNumberFormat="1" applyFont="1" applyBorder="1"/>
    <xf numFmtId="0" fontId="20" fillId="0" borderId="4" xfId="0" applyFont="1" applyBorder="1" applyAlignment="1">
      <alignment horizontal="left" wrapText="1" indent="1"/>
    </xf>
    <xf numFmtId="4" fontId="19" fillId="2" borderId="3" xfId="1" applyNumberFormat="1" applyFont="1" applyFill="1" applyBorder="1" applyAlignment="1">
      <alignment horizontal="right" wrapText="1"/>
    </xf>
    <xf numFmtId="3" fontId="19" fillId="2" borderId="3" xfId="1" applyNumberFormat="1" applyFont="1" applyFill="1" applyBorder="1" applyAlignment="1">
      <alignment horizontal="right" wrapText="1"/>
    </xf>
    <xf numFmtId="4" fontId="24" fillId="0" borderId="4" xfId="0" applyNumberFormat="1" applyFont="1" applyBorder="1"/>
    <xf numFmtId="3" fontId="24" fillId="0" borderId="4" xfId="0" applyNumberFormat="1" applyFont="1" applyBorder="1"/>
    <xf numFmtId="3" fontId="29" fillId="0" borderId="3" xfId="0" applyNumberFormat="1" applyFont="1" applyBorder="1"/>
    <xf numFmtId="49" fontId="30" fillId="0" borderId="3" xfId="0" applyNumberFormat="1" applyFont="1" applyBorder="1" applyAlignment="1">
      <alignment horizontal="left" wrapText="1"/>
    </xf>
    <xf numFmtId="0" fontId="30" fillId="0" borderId="3" xfId="0" applyFont="1" applyBorder="1" applyAlignment="1">
      <alignment wrapText="1"/>
    </xf>
    <xf numFmtId="4" fontId="20" fillId="0" borderId="4" xfId="0" applyNumberFormat="1" applyFont="1" applyBorder="1"/>
    <xf numFmtId="4" fontId="30" fillId="0" borderId="3" xfId="0" applyNumberFormat="1" applyFont="1" applyBorder="1" applyAlignment="1">
      <alignment horizontal="right"/>
    </xf>
    <xf numFmtId="3" fontId="30" fillId="0" borderId="3" xfId="0" applyNumberFormat="1" applyFont="1" applyBorder="1" applyAlignment="1">
      <alignment horizontal="right"/>
    </xf>
    <xf numFmtId="49" fontId="24" fillId="0" borderId="4" xfId="0" applyNumberFormat="1" applyFont="1" applyBorder="1" applyAlignment="1">
      <alignment horizontal="left" vertical="center"/>
    </xf>
    <xf numFmtId="3" fontId="24" fillId="0" borderId="4" xfId="0" applyNumberFormat="1" applyFont="1" applyBorder="1" applyAlignment="1">
      <alignment vertical="center" wrapText="1"/>
    </xf>
    <xf numFmtId="49" fontId="24" fillId="0" borderId="9" xfId="0" applyNumberFormat="1" applyFont="1" applyBorder="1" applyAlignment="1">
      <alignment horizontal="left" vertical="center"/>
    </xf>
    <xf numFmtId="49" fontId="31" fillId="0" borderId="3" xfId="0" applyNumberFormat="1" applyFont="1" applyBorder="1"/>
    <xf numFmtId="0" fontId="31" fillId="0" borderId="33" xfId="0" applyFont="1" applyBorder="1" applyAlignment="1">
      <alignment horizontal="left" wrapText="1"/>
    </xf>
    <xf numFmtId="3" fontId="19" fillId="7" borderId="3" xfId="0" applyNumberFormat="1" applyFont="1" applyFill="1" applyBorder="1" applyAlignment="1">
      <alignment vertical="center" wrapText="1"/>
    </xf>
    <xf numFmtId="0" fontId="20" fillId="8" borderId="3" xfId="0" applyFont="1" applyFill="1" applyBorder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164" fontId="32" fillId="0" borderId="0" xfId="0" applyNumberFormat="1" applyFont="1" applyAlignment="1">
      <alignment horizontal="left" wrapText="1"/>
    </xf>
    <xf numFmtId="3" fontId="31" fillId="0" borderId="4" xfId="0" applyNumberFormat="1" applyFont="1" applyBorder="1"/>
    <xf numFmtId="3" fontId="27" fillId="0" borderId="3" xfId="0" applyNumberFormat="1" applyFont="1" applyBorder="1"/>
    <xf numFmtId="39" fontId="19" fillId="2" borderId="3" xfId="1" applyNumberFormat="1" applyFont="1" applyFill="1" applyBorder="1" applyAlignment="1">
      <alignment horizontal="right"/>
    </xf>
    <xf numFmtId="3" fontId="19" fillId="2" borderId="3" xfId="1" applyNumberFormat="1" applyFont="1" applyFill="1" applyBorder="1" applyAlignment="1">
      <alignment horizontal="right"/>
    </xf>
    <xf numFmtId="43" fontId="20" fillId="0" borderId="3" xfId="0" applyNumberFormat="1" applyFont="1" applyBorder="1" applyAlignment="1">
      <alignment wrapText="1"/>
    </xf>
    <xf numFmtId="3" fontId="20" fillId="5" borderId="3" xfId="1" applyNumberFormat="1" applyFont="1" applyFill="1" applyBorder="1" applyAlignment="1">
      <alignment horizontal="right"/>
    </xf>
    <xf numFmtId="39" fontId="20" fillId="3" borderId="3" xfId="1" applyNumberFormat="1" applyFont="1" applyFill="1" applyBorder="1" applyAlignment="1">
      <alignment wrapText="1"/>
    </xf>
    <xf numFmtId="9" fontId="20" fillId="0" borderId="3" xfId="0" applyNumberFormat="1" applyFont="1" applyBorder="1" applyAlignment="1">
      <alignment horizontal="center" wrapText="1"/>
    </xf>
    <xf numFmtId="37" fontId="19" fillId="2" borderId="3" xfId="1" applyNumberFormat="1" applyFont="1" applyFill="1" applyBorder="1" applyAlignment="1">
      <alignment horizontal="right"/>
    </xf>
    <xf numFmtId="39" fontId="20" fillId="0" borderId="0" xfId="0" applyNumberFormat="1" applyFont="1"/>
    <xf numFmtId="39" fontId="20" fillId="0" borderId="0" xfId="0" applyNumberFormat="1" applyFont="1" applyAlignment="1">
      <alignment horizontal="right"/>
    </xf>
    <xf numFmtId="3" fontId="20" fillId="0" borderId="0" xfId="0" applyNumberFormat="1" applyFont="1"/>
    <xf numFmtId="9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49" fontId="33" fillId="0" borderId="0" xfId="0" applyNumberFormat="1" applyFont="1"/>
    <xf numFmtId="0" fontId="34" fillId="0" borderId="0" xfId="0" applyFont="1"/>
    <xf numFmtId="49" fontId="35" fillId="0" borderId="0" xfId="0" applyNumberFormat="1" applyFont="1" applyAlignment="1">
      <alignment horizontal="center"/>
    </xf>
    <xf numFmtId="0" fontId="36" fillId="13" borderId="3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49" fontId="36" fillId="0" borderId="0" xfId="0" applyNumberFormat="1" applyFont="1"/>
    <xf numFmtId="0" fontId="36" fillId="0" borderId="0" xfId="0" applyFont="1"/>
    <xf numFmtId="0" fontId="33" fillId="0" borderId="0" xfId="0" applyFont="1"/>
    <xf numFmtId="49" fontId="35" fillId="0" borderId="0" xfId="0" applyNumberFormat="1" applyFont="1"/>
    <xf numFmtId="49" fontId="34" fillId="0" borderId="0" xfId="0" applyNumberFormat="1" applyFont="1"/>
    <xf numFmtId="0" fontId="37" fillId="0" borderId="0" xfId="0" applyFont="1"/>
    <xf numFmtId="0" fontId="38" fillId="0" borderId="0" xfId="0" applyFont="1"/>
    <xf numFmtId="0" fontId="37" fillId="0" borderId="9" xfId="0" applyFont="1" applyBorder="1"/>
    <xf numFmtId="0" fontId="33" fillId="0" borderId="10" xfId="0" applyFont="1" applyBorder="1"/>
    <xf numFmtId="0" fontId="37" fillId="0" borderId="10" xfId="0" applyFont="1" applyBorder="1"/>
    <xf numFmtId="49" fontId="39" fillId="0" borderId="0" xfId="0" applyNumberFormat="1" applyFont="1"/>
    <xf numFmtId="0" fontId="39" fillId="0" borderId="10" xfId="0" applyFont="1" applyBorder="1"/>
    <xf numFmtId="0" fontId="37" fillId="0" borderId="12" xfId="0" applyFont="1" applyBorder="1"/>
    <xf numFmtId="0" fontId="35" fillId="0" borderId="0" xfId="0" applyFont="1" applyAlignment="1">
      <alignment horizontal="center"/>
    </xf>
    <xf numFmtId="4" fontId="35" fillId="0" borderId="0" xfId="0" applyNumberFormat="1" applyFont="1"/>
    <xf numFmtId="4" fontId="34" fillId="0" borderId="0" xfId="0" applyNumberFormat="1" applyFont="1"/>
    <xf numFmtId="4" fontId="38" fillId="0" borderId="0" xfId="0" applyNumberFormat="1" applyFont="1"/>
    <xf numFmtId="43" fontId="34" fillId="0" borderId="0" xfId="1" applyFont="1"/>
    <xf numFmtId="4" fontId="33" fillId="0" borderId="5" xfId="0" applyNumberFormat="1" applyFont="1" applyBorder="1"/>
    <xf numFmtId="4" fontId="33" fillId="4" borderId="0" xfId="0" applyNumberFormat="1" applyFont="1" applyFill="1"/>
    <xf numFmtId="4" fontId="37" fillId="0" borderId="0" xfId="0" applyNumberFormat="1" applyFont="1"/>
    <xf numFmtId="4" fontId="36" fillId="0" borderId="0" xfId="0" applyNumberFormat="1" applyFont="1"/>
    <xf numFmtId="4" fontId="33" fillId="0" borderId="0" xfId="0" applyNumberFormat="1" applyFont="1"/>
    <xf numFmtId="0" fontId="35" fillId="0" borderId="0" xfId="0" applyFont="1"/>
    <xf numFmtId="4" fontId="38" fillId="8" borderId="8" xfId="0" applyNumberFormat="1" applyFont="1" applyFill="1" applyBorder="1" applyAlignment="1">
      <alignment horizontal="center"/>
    </xf>
    <xf numFmtId="4" fontId="38" fillId="0" borderId="8" xfId="0" applyNumberFormat="1" applyFont="1" applyBorder="1" applyAlignment="1">
      <alignment horizontal="center"/>
    </xf>
    <xf numFmtId="4" fontId="33" fillId="0" borderId="36" xfId="0" applyNumberFormat="1" applyFont="1" applyBorder="1"/>
    <xf numFmtId="4" fontId="33" fillId="0" borderId="22" xfId="0" applyNumberFormat="1" applyFont="1" applyBorder="1"/>
    <xf numFmtId="4" fontId="33" fillId="5" borderId="36" xfId="0" applyNumberFormat="1" applyFont="1" applyFill="1" applyBorder="1"/>
    <xf numFmtId="4" fontId="33" fillId="0" borderId="3" xfId="0" applyNumberFormat="1" applyFont="1" applyBorder="1"/>
    <xf numFmtId="4" fontId="33" fillId="0" borderId="27" xfId="0" applyNumberFormat="1" applyFont="1" applyBorder="1"/>
    <xf numFmtId="4" fontId="39" fillId="0" borderId="36" xfId="0" applyNumberFormat="1" applyFont="1" applyBorder="1"/>
    <xf numFmtId="0" fontId="39" fillId="0" borderId="28" xfId="0" applyFont="1" applyBorder="1"/>
    <xf numFmtId="4" fontId="33" fillId="0" borderId="37" xfId="0" applyNumberFormat="1" applyFont="1" applyBorder="1"/>
    <xf numFmtId="4" fontId="33" fillId="0" borderId="4" xfId="0" applyNumberFormat="1" applyFont="1" applyBorder="1"/>
    <xf numFmtId="0" fontId="34" fillId="0" borderId="38" xfId="0" applyFont="1" applyBorder="1"/>
    <xf numFmtId="0" fontId="38" fillId="9" borderId="8" xfId="0" applyFont="1" applyFill="1" applyBorder="1" applyAlignment="1">
      <alignment horizontal="right"/>
    </xf>
    <xf numFmtId="0" fontId="39" fillId="0" borderId="12" xfId="0" applyFont="1" applyBorder="1"/>
    <xf numFmtId="0" fontId="38" fillId="9" borderId="6" xfId="0" applyFont="1" applyFill="1" applyBorder="1" applyAlignment="1">
      <alignment horizontal="right"/>
    </xf>
    <xf numFmtId="0" fontId="37" fillId="0" borderId="13" xfId="0" applyFont="1" applyBorder="1" applyAlignment="1">
      <alignment horizontal="right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left" wrapText="1"/>
    </xf>
    <xf numFmtId="0" fontId="34" fillId="0" borderId="39" xfId="0" applyFont="1" applyBorder="1"/>
    <xf numFmtId="4" fontId="38" fillId="9" borderId="6" xfId="0" applyNumberFormat="1" applyFont="1" applyFill="1" applyBorder="1"/>
    <xf numFmtId="4" fontId="38" fillId="9" borderId="8" xfId="0" applyNumberFormat="1" applyFont="1" applyFill="1" applyBorder="1"/>
    <xf numFmtId="4" fontId="33" fillId="5" borderId="3" xfId="0" applyNumberFormat="1" applyFont="1" applyFill="1" applyBorder="1"/>
    <xf numFmtId="43" fontId="33" fillId="0" borderId="3" xfId="1" applyFont="1" applyFill="1" applyBorder="1" applyAlignment="1"/>
    <xf numFmtId="43" fontId="33" fillId="0" borderId="3" xfId="0" applyNumberFormat="1" applyFont="1" applyBorder="1"/>
    <xf numFmtId="4" fontId="33" fillId="0" borderId="29" xfId="0" applyNumberFormat="1" applyFont="1" applyBorder="1"/>
    <xf numFmtId="4" fontId="38" fillId="9" borderId="24" xfId="0" applyNumberFormat="1" applyFont="1" applyFill="1" applyBorder="1"/>
    <xf numFmtId="4" fontId="37" fillId="0" borderId="30" xfId="0" applyNumberFormat="1" applyFont="1" applyBorder="1"/>
    <xf numFmtId="4" fontId="37" fillId="0" borderId="31" xfId="0" applyNumberFormat="1" applyFont="1" applyBorder="1"/>
    <xf numFmtId="4" fontId="37" fillId="0" borderId="14" xfId="0" applyNumberFormat="1" applyFont="1" applyBorder="1"/>
    <xf numFmtId="4" fontId="37" fillId="0" borderId="15" xfId="0" applyNumberFormat="1" applyFont="1" applyBorder="1"/>
    <xf numFmtId="166" fontId="14" fillId="0" borderId="0" xfId="0" applyNumberFormat="1" applyFont="1"/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10" borderId="3" xfId="0" applyFont="1" applyFill="1" applyBorder="1" applyAlignment="1">
      <alignment horizontal="center" vertical="center" wrapText="1"/>
    </xf>
    <xf numFmtId="4" fontId="15" fillId="10" borderId="1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0" fontId="22" fillId="2" borderId="1" xfId="0" applyNumberFormat="1" applyFont="1" applyFill="1" applyBorder="1" applyAlignment="1">
      <alignment horizontal="center" vertical="center" wrapText="1"/>
    </xf>
    <xf numFmtId="10" fontId="22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9" fontId="19" fillId="2" borderId="1" xfId="0" applyNumberFormat="1" applyFont="1" applyFill="1" applyBorder="1" applyAlignment="1">
      <alignment horizontal="center" vertical="center" wrapText="1"/>
    </xf>
    <xf numFmtId="9" fontId="19" fillId="2" borderId="2" xfId="0" applyNumberFormat="1" applyFont="1" applyFill="1" applyBorder="1" applyAlignment="1">
      <alignment horizontal="center" vertical="center" wrapText="1"/>
    </xf>
    <xf numFmtId="49" fontId="35" fillId="13" borderId="3" xfId="0" applyNumberFormat="1" applyFont="1" applyFill="1" applyBorder="1" applyAlignment="1">
      <alignment horizontal="center"/>
    </xf>
    <xf numFmtId="4" fontId="38" fillId="0" borderId="6" xfId="0" applyNumberFormat="1" applyFont="1" applyBorder="1" applyAlignment="1">
      <alignment horizontal="center"/>
    </xf>
    <xf numFmtId="0" fontId="36" fillId="0" borderId="7" xfId="0" applyFont="1" applyBorder="1"/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3</xdr:row>
      <xdr:rowOff>180975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zoomScaleNormal="100" workbookViewId="0">
      <selection activeCell="R11" sqref="R11"/>
    </sheetView>
  </sheetViews>
  <sheetFormatPr baseColWidth="10" defaultColWidth="9.140625" defaultRowHeight="15" x14ac:dyDescent="0.25"/>
  <cols>
    <col min="1" max="1" width="47.7109375" customWidth="1"/>
    <col min="2" max="3" width="15.7109375" hidden="1" customWidth="1"/>
    <col min="4" max="4" width="14.7109375" style="17" customWidth="1"/>
    <col min="5" max="5" width="15.42578125" style="24" customWidth="1"/>
    <col min="6" max="6" width="14.7109375" style="17" hidden="1" customWidth="1"/>
    <col min="7" max="7" width="14.7109375" style="9" hidden="1" customWidth="1"/>
    <col min="8" max="9" width="14.7109375" style="17" hidden="1" customWidth="1"/>
    <col min="10" max="10" width="13.5703125" hidden="1" customWidth="1"/>
    <col min="11" max="14" width="14.7109375" hidden="1" customWidth="1"/>
    <col min="15" max="15" width="15.28515625" hidden="1" customWidth="1"/>
    <col min="16" max="16" width="15.140625" style="8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17" ht="18.75" x14ac:dyDescent="0.3">
      <c r="A1" s="316" t="s">
        <v>251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1:17" ht="16.5" customHeight="1" x14ac:dyDescent="0.25">
      <c r="A2" s="317">
        <v>2024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7" ht="15.75" x14ac:dyDescent="0.25">
      <c r="A3" s="318" t="s">
        <v>626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7" x14ac:dyDescent="0.25">
      <c r="A4" s="319" t="s">
        <v>393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</row>
    <row r="5" spans="1:17" ht="12" customHeight="1" x14ac:dyDescent="0.25">
      <c r="A5" s="320" t="s">
        <v>461</v>
      </c>
      <c r="B5" s="320" t="s">
        <v>394</v>
      </c>
      <c r="C5" s="320" t="s">
        <v>447</v>
      </c>
      <c r="D5" s="321" t="s">
        <v>448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1:17" s="19" customFormat="1" ht="12.75" customHeight="1" x14ac:dyDescent="0.25">
      <c r="A6" s="320"/>
      <c r="B6" s="320"/>
      <c r="C6" s="320"/>
      <c r="D6" s="33" t="s">
        <v>449</v>
      </c>
      <c r="E6" s="33" t="s">
        <v>450</v>
      </c>
      <c r="F6" s="33" t="s">
        <v>451</v>
      </c>
      <c r="G6" s="33" t="s">
        <v>445</v>
      </c>
      <c r="H6" s="33" t="s">
        <v>452</v>
      </c>
      <c r="I6" s="33" t="s">
        <v>453</v>
      </c>
      <c r="J6" s="33" t="s">
        <v>454</v>
      </c>
      <c r="K6" s="33" t="s">
        <v>455</v>
      </c>
      <c r="L6" s="33" t="s">
        <v>456</v>
      </c>
      <c r="M6" s="33" t="s">
        <v>457</v>
      </c>
      <c r="N6" s="33" t="s">
        <v>458</v>
      </c>
      <c r="O6" s="33" t="s">
        <v>459</v>
      </c>
      <c r="P6" s="34" t="s">
        <v>460</v>
      </c>
    </row>
    <row r="7" spans="1:17" x14ac:dyDescent="0.25">
      <c r="A7" s="49" t="s">
        <v>316</v>
      </c>
      <c r="B7" s="49"/>
      <c r="C7" s="50"/>
      <c r="D7" s="51"/>
      <c r="E7" s="9"/>
      <c r="H7" s="9"/>
      <c r="I7" s="9"/>
      <c r="J7" s="9"/>
      <c r="K7" s="9"/>
      <c r="L7" s="9"/>
      <c r="M7" s="9"/>
      <c r="N7" s="9"/>
      <c r="O7" s="9"/>
      <c r="P7" s="10"/>
    </row>
    <row r="8" spans="1:17" ht="15.75" customHeight="1" x14ac:dyDescent="0.25">
      <c r="A8" s="52" t="s">
        <v>317</v>
      </c>
      <c r="B8" s="53">
        <v>1140044307.970988</v>
      </c>
      <c r="C8" s="53">
        <v>1140044307.970988</v>
      </c>
      <c r="D8" s="53">
        <v>89469809.590000004</v>
      </c>
      <c r="E8" s="53">
        <v>82107214.370000005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f t="shared" ref="P8" si="0">P9+P10+P11+P12+P13</f>
        <v>171577023.96000001</v>
      </c>
      <c r="Q8" s="20"/>
    </row>
    <row r="9" spans="1:17" x14ac:dyDescent="0.25">
      <c r="A9" s="54" t="s">
        <v>318</v>
      </c>
      <c r="B9" s="9">
        <v>827953428.45611501</v>
      </c>
      <c r="C9" s="9">
        <v>827953428.45611501</v>
      </c>
      <c r="D9" s="11">
        <v>63489724.219999999</v>
      </c>
      <c r="E9" s="11">
        <v>63176242.369999997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9">
        <f>SUM(D9:O9)</f>
        <v>126665966.59</v>
      </c>
    </row>
    <row r="10" spans="1:17" x14ac:dyDescent="0.25">
      <c r="A10" s="54" t="s">
        <v>319</v>
      </c>
      <c r="B10" s="9">
        <v>73916687.950749993</v>
      </c>
      <c r="C10" s="9">
        <v>73916687.950749993</v>
      </c>
      <c r="D10" s="11">
        <v>2302143.91</v>
      </c>
      <c r="E10" s="11">
        <v>2225322.37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9">
        <f t="shared" ref="P10:P13" si="1">SUM(D10:O10)</f>
        <v>4527466.28</v>
      </c>
    </row>
    <row r="11" spans="1:17" x14ac:dyDescent="0.25">
      <c r="A11" s="54" t="s">
        <v>320</v>
      </c>
      <c r="B11" s="9">
        <v>0</v>
      </c>
      <c r="C11" s="9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9">
        <f t="shared" si="1"/>
        <v>0</v>
      </c>
    </row>
    <row r="12" spans="1:17" x14ac:dyDescent="0.25">
      <c r="A12" s="54" t="s">
        <v>321</v>
      </c>
      <c r="B12" s="9">
        <v>131680116.02250001</v>
      </c>
      <c r="C12" s="9">
        <v>131680116.02250001</v>
      </c>
      <c r="D12" s="11">
        <v>7600887.4800000004</v>
      </c>
      <c r="E12" s="11">
        <v>8251543.2300000004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9">
        <f t="shared" si="1"/>
        <v>15852430.710000001</v>
      </c>
    </row>
    <row r="13" spans="1:17" ht="15" customHeight="1" x14ac:dyDescent="0.25">
      <c r="A13" s="54" t="s">
        <v>322</v>
      </c>
      <c r="B13" s="9">
        <v>106494075.54162301</v>
      </c>
      <c r="C13" s="9">
        <v>106494075.54162301</v>
      </c>
      <c r="D13" s="12">
        <v>16077053.98</v>
      </c>
      <c r="E13" s="12">
        <v>8454106.4000000004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9">
        <f t="shared" si="1"/>
        <v>24531160.380000003</v>
      </c>
      <c r="Q13" s="17"/>
    </row>
    <row r="14" spans="1:17" ht="15.75" customHeight="1" x14ac:dyDescent="0.25">
      <c r="A14" s="52" t="s">
        <v>323</v>
      </c>
      <c r="B14" s="53">
        <v>1640884427.8364725</v>
      </c>
      <c r="C14" s="53">
        <v>1640884427.8364725</v>
      </c>
      <c r="D14" s="53">
        <v>18326510.420000002</v>
      </c>
      <c r="E14" s="53">
        <v>37078125.57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f>SUM(P15:P23)</f>
        <v>55404635.990000002</v>
      </c>
      <c r="Q14" s="20"/>
    </row>
    <row r="15" spans="1:17" x14ac:dyDescent="0.25">
      <c r="A15" s="54" t="s">
        <v>324</v>
      </c>
      <c r="B15" s="9">
        <v>26829080.929999992</v>
      </c>
      <c r="C15" s="9">
        <v>26829080.929999992</v>
      </c>
      <c r="D15" s="11">
        <v>336321.97000000003</v>
      </c>
      <c r="E15" s="11">
        <v>1806266.2199999997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7">
        <f t="shared" ref="P15:P71" si="2">SUM(D15:O15)</f>
        <v>2142588.19</v>
      </c>
    </row>
    <row r="16" spans="1:17" x14ac:dyDescent="0.25">
      <c r="A16" s="54" t="s">
        <v>325</v>
      </c>
      <c r="B16" s="9">
        <v>119975562.95999998</v>
      </c>
      <c r="C16" s="9">
        <v>119975562.95999998</v>
      </c>
      <c r="D16" s="11">
        <v>1406613.01</v>
      </c>
      <c r="E16" s="11">
        <v>1219455.42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7">
        <f t="shared" si="2"/>
        <v>2626068.4299999997</v>
      </c>
    </row>
    <row r="17" spans="1:17" x14ac:dyDescent="0.25">
      <c r="A17" s="54" t="s">
        <v>326</v>
      </c>
      <c r="B17" s="9">
        <v>26941481.669999998</v>
      </c>
      <c r="C17" s="9">
        <v>26941481.669999998</v>
      </c>
      <c r="D17" s="11">
        <v>792850</v>
      </c>
      <c r="E17" s="11">
        <v>1876964.84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7">
        <f t="shared" si="2"/>
        <v>2669814.84</v>
      </c>
    </row>
    <row r="18" spans="1:17" x14ac:dyDescent="0.25">
      <c r="A18" s="54" t="s">
        <v>327</v>
      </c>
      <c r="B18" s="9">
        <v>6822038.333333333</v>
      </c>
      <c r="C18" s="9">
        <v>6822038.333333333</v>
      </c>
      <c r="D18" s="11">
        <v>12569.73</v>
      </c>
      <c r="E18" s="11">
        <v>112864.7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7">
        <f t="shared" si="2"/>
        <v>125434.43</v>
      </c>
    </row>
    <row r="19" spans="1:17" x14ac:dyDescent="0.25">
      <c r="A19" s="54" t="s">
        <v>328</v>
      </c>
      <c r="B19" s="9">
        <v>181948484.553</v>
      </c>
      <c r="C19" s="9">
        <v>181948484.553</v>
      </c>
      <c r="D19" s="11">
        <v>2619648.7000000002</v>
      </c>
      <c r="E19" s="11">
        <v>16196296.67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7">
        <f t="shared" si="2"/>
        <v>18815945.370000001</v>
      </c>
    </row>
    <row r="20" spans="1:17" x14ac:dyDescent="0.25">
      <c r="A20" s="54" t="s">
        <v>329</v>
      </c>
      <c r="B20" s="9">
        <v>97605042.530000001</v>
      </c>
      <c r="C20" s="9">
        <v>97605042.530000001</v>
      </c>
      <c r="D20" s="11">
        <v>10458745.25</v>
      </c>
      <c r="E20" s="11">
        <v>10458323.990000002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7">
        <f>SUM(D20:O20)</f>
        <v>20917069.240000002</v>
      </c>
      <c r="Q20" s="17"/>
    </row>
    <row r="21" spans="1:17" ht="26.25" x14ac:dyDescent="0.25">
      <c r="A21" s="54" t="s">
        <v>330</v>
      </c>
      <c r="B21" s="9">
        <v>50033236</v>
      </c>
      <c r="C21" s="9">
        <v>50033236</v>
      </c>
      <c r="D21" s="11">
        <v>476887.96</v>
      </c>
      <c r="E21" s="11">
        <v>372538.58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7">
        <f t="shared" si="2"/>
        <v>849426.54</v>
      </c>
    </row>
    <row r="22" spans="1:17" ht="26.25" x14ac:dyDescent="0.25">
      <c r="A22" s="54" t="s">
        <v>331</v>
      </c>
      <c r="B22" s="9">
        <v>1119927100.8601391</v>
      </c>
      <c r="C22" s="9">
        <v>1119927100.8601391</v>
      </c>
      <c r="D22" s="12">
        <v>2222873.7999999998</v>
      </c>
      <c r="E22" s="12">
        <v>5035415.1500000004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9">
        <f t="shared" si="2"/>
        <v>7258288.9500000002</v>
      </c>
    </row>
    <row r="23" spans="1:17" x14ac:dyDescent="0.25">
      <c r="A23" s="54" t="s">
        <v>332</v>
      </c>
      <c r="B23" s="9">
        <v>10802400</v>
      </c>
      <c r="C23" s="9">
        <v>10802400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7">
        <f t="shared" si="2"/>
        <v>0</v>
      </c>
    </row>
    <row r="24" spans="1:17" ht="15.75" customHeight="1" x14ac:dyDescent="0.25">
      <c r="A24" s="52" t="s">
        <v>333</v>
      </c>
      <c r="B24" s="53">
        <v>67172112.606666669</v>
      </c>
      <c r="C24" s="53">
        <v>67172112.606666669</v>
      </c>
      <c r="D24" s="53">
        <v>2727057.1</v>
      </c>
      <c r="E24" s="53">
        <v>2883287.5100000002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f>SUM(D24:O24)</f>
        <v>5610344.6100000003</v>
      </c>
      <c r="Q24" s="20"/>
    </row>
    <row r="25" spans="1:17" x14ac:dyDescent="0.25">
      <c r="A25" s="54" t="s">
        <v>334</v>
      </c>
      <c r="B25" s="9">
        <v>4905042.5999999996</v>
      </c>
      <c r="C25" s="9">
        <v>4905042.5999999996</v>
      </c>
      <c r="D25" s="12">
        <v>334778.69</v>
      </c>
      <c r="E25" s="12">
        <v>618341.29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9">
        <f t="shared" si="2"/>
        <v>953119.98</v>
      </c>
    </row>
    <row r="26" spans="1:17" x14ac:dyDescent="0.25">
      <c r="A26" s="54" t="s">
        <v>335</v>
      </c>
      <c r="B26" s="9">
        <v>1710038.4</v>
      </c>
      <c r="C26" s="9">
        <v>1710038.4</v>
      </c>
      <c r="D26" s="12">
        <v>506721.67</v>
      </c>
      <c r="E26" s="12">
        <v>199656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9">
        <f t="shared" si="2"/>
        <v>706377.66999999993</v>
      </c>
    </row>
    <row r="27" spans="1:17" x14ac:dyDescent="0.25">
      <c r="A27" s="54" t="s">
        <v>336</v>
      </c>
      <c r="B27" s="9">
        <v>2842792</v>
      </c>
      <c r="C27" s="9">
        <v>2842792</v>
      </c>
      <c r="D27" s="12">
        <v>0</v>
      </c>
      <c r="E27" s="12">
        <v>843242.28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9">
        <f t="shared" si="2"/>
        <v>843242.28</v>
      </c>
    </row>
    <row r="28" spans="1:17" x14ac:dyDescent="0.25">
      <c r="A28" s="54" t="s">
        <v>337</v>
      </c>
      <c r="B28" s="9">
        <v>600000</v>
      </c>
      <c r="C28" s="9">
        <v>600000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7">
        <f t="shared" si="2"/>
        <v>0</v>
      </c>
    </row>
    <row r="29" spans="1:17" x14ac:dyDescent="0.25">
      <c r="A29" s="54" t="s">
        <v>338</v>
      </c>
      <c r="B29" s="9">
        <v>1560000</v>
      </c>
      <c r="C29" s="9">
        <v>1560000</v>
      </c>
      <c r="D29" s="12">
        <v>0</v>
      </c>
      <c r="E29" s="12">
        <v>29905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9">
        <f>SUM(D29:O29)</f>
        <v>29905</v>
      </c>
      <c r="Q29" t="s">
        <v>395</v>
      </c>
    </row>
    <row r="30" spans="1:17" ht="26.25" x14ac:dyDescent="0.25">
      <c r="A30" s="54" t="s">
        <v>339</v>
      </c>
      <c r="B30" s="9">
        <v>2168666.666666667</v>
      </c>
      <c r="C30" s="9">
        <v>2168666.666666667</v>
      </c>
      <c r="D30" s="12">
        <v>0</v>
      </c>
      <c r="E30" s="12">
        <v>5308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9">
        <f>SUM(D30:O30)</f>
        <v>5308</v>
      </c>
    </row>
    <row r="31" spans="1:17" ht="26.25" x14ac:dyDescent="0.25">
      <c r="A31" s="54" t="s">
        <v>340</v>
      </c>
      <c r="B31" s="9">
        <v>20138736</v>
      </c>
      <c r="C31" s="9">
        <v>20138736</v>
      </c>
      <c r="D31" s="12">
        <v>985626.2</v>
      </c>
      <c r="E31" s="12">
        <v>1143346.97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9">
        <f t="shared" si="2"/>
        <v>2128973.17</v>
      </c>
    </row>
    <row r="32" spans="1:17" ht="26.25" x14ac:dyDescent="0.25">
      <c r="A32" s="54" t="s">
        <v>341</v>
      </c>
      <c r="B32" s="9">
        <v>0</v>
      </c>
      <c r="C32" s="9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9">
        <f t="shared" si="2"/>
        <v>0</v>
      </c>
    </row>
    <row r="33" spans="1:17" x14ac:dyDescent="0.25">
      <c r="A33" s="54" t="s">
        <v>342</v>
      </c>
      <c r="B33" s="9">
        <v>33246836.940000001</v>
      </c>
      <c r="C33" s="9">
        <v>33246836.940000001</v>
      </c>
      <c r="D33" s="12">
        <v>899930.53999999992</v>
      </c>
      <c r="E33" s="12">
        <v>43487.970000000059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9">
        <f t="shared" si="2"/>
        <v>943418.51</v>
      </c>
    </row>
    <row r="34" spans="1:17" ht="15.75" customHeight="1" x14ac:dyDescent="0.25">
      <c r="A34" s="52" t="s">
        <v>343</v>
      </c>
      <c r="B34" s="53">
        <v>1234820529.96</v>
      </c>
      <c r="C34" s="53">
        <v>1234820529.96</v>
      </c>
      <c r="D34" s="53">
        <v>5418470.4000000004</v>
      </c>
      <c r="E34" s="53">
        <v>2303725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f>SUM(D34:O34)</f>
        <v>7722195.4000000004</v>
      </c>
      <c r="Q34" s="20"/>
    </row>
    <row r="35" spans="1:17" ht="18" customHeight="1" x14ac:dyDescent="0.25">
      <c r="A35" s="54" t="s">
        <v>344</v>
      </c>
      <c r="B35" s="9">
        <v>20000000</v>
      </c>
      <c r="C35" s="9">
        <v>20000000</v>
      </c>
      <c r="D35" s="12">
        <v>1227770.3999999999</v>
      </c>
      <c r="E35" s="12">
        <v>2274100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9">
        <f>SUM(D35:O35)</f>
        <v>3501870.4</v>
      </c>
    </row>
    <row r="36" spans="1:17" ht="26.25" x14ac:dyDescent="0.25">
      <c r="A36" s="54" t="s">
        <v>345</v>
      </c>
      <c r="B36" s="9">
        <v>0</v>
      </c>
      <c r="C36" s="9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9">
        <f t="shared" si="2"/>
        <v>0</v>
      </c>
    </row>
    <row r="37" spans="1:17" ht="26.25" x14ac:dyDescent="0.25">
      <c r="A37" s="54" t="s">
        <v>346</v>
      </c>
      <c r="B37" s="9">
        <v>0</v>
      </c>
      <c r="C37" s="9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9">
        <f t="shared" si="2"/>
        <v>0</v>
      </c>
    </row>
    <row r="38" spans="1:17" ht="26.25" x14ac:dyDescent="0.25">
      <c r="A38" s="54" t="s">
        <v>347</v>
      </c>
      <c r="B38" s="9">
        <v>0</v>
      </c>
      <c r="C38" s="9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9">
        <f t="shared" si="2"/>
        <v>0</v>
      </c>
    </row>
    <row r="39" spans="1:17" ht="26.25" x14ac:dyDescent="0.25">
      <c r="A39" s="54" t="s">
        <v>348</v>
      </c>
      <c r="B39" s="9">
        <v>0</v>
      </c>
      <c r="C39" s="9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9">
        <f t="shared" si="2"/>
        <v>0</v>
      </c>
    </row>
    <row r="40" spans="1:17" ht="19.5" customHeight="1" x14ac:dyDescent="0.25">
      <c r="A40" s="54" t="s">
        <v>349</v>
      </c>
      <c r="B40" s="9">
        <v>9248783.2400000021</v>
      </c>
      <c r="C40" s="9">
        <v>9248783.2400000021</v>
      </c>
      <c r="D40" s="12">
        <v>4190700</v>
      </c>
      <c r="E40" s="12">
        <v>29625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9">
        <f t="shared" si="2"/>
        <v>4220325</v>
      </c>
    </row>
    <row r="41" spans="1:17" ht="26.25" x14ac:dyDescent="0.25">
      <c r="A41" s="54" t="s">
        <v>350</v>
      </c>
      <c r="B41" s="9">
        <v>1205571746.72</v>
      </c>
      <c r="C41" s="9">
        <v>1205571746.72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9">
        <f t="shared" si="2"/>
        <v>0</v>
      </c>
    </row>
    <row r="42" spans="1:17" ht="15.75" customHeight="1" x14ac:dyDescent="0.25">
      <c r="A42" s="52" t="s">
        <v>351</v>
      </c>
      <c r="B42" s="53">
        <v>264845585</v>
      </c>
      <c r="C42" s="53">
        <v>264845585</v>
      </c>
      <c r="D42" s="53">
        <v>2415664.2199999997</v>
      </c>
      <c r="E42" s="53">
        <v>14690858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f>SUM(D42:O42)</f>
        <v>17106522.219999999</v>
      </c>
      <c r="Q42" s="20"/>
    </row>
    <row r="43" spans="1:17" ht="15" customHeight="1" x14ac:dyDescent="0.25">
      <c r="A43" s="54" t="s">
        <v>352</v>
      </c>
      <c r="B43" s="9">
        <v>0</v>
      </c>
      <c r="C43" s="9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9">
        <f t="shared" si="2"/>
        <v>0</v>
      </c>
      <c r="Q43" s="17"/>
    </row>
    <row r="44" spans="1:17" ht="26.25" x14ac:dyDescent="0.25">
      <c r="A44" s="54" t="s">
        <v>353</v>
      </c>
      <c r="B44" s="9">
        <v>0</v>
      </c>
      <c r="C44" s="9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9">
        <f t="shared" si="2"/>
        <v>0</v>
      </c>
    </row>
    <row r="45" spans="1:17" ht="26.25" x14ac:dyDescent="0.25">
      <c r="A45" s="54" t="s">
        <v>354</v>
      </c>
      <c r="B45" s="9">
        <v>264845585</v>
      </c>
      <c r="C45" s="9">
        <v>264845585</v>
      </c>
      <c r="D45" s="12">
        <v>2415664.2199999997</v>
      </c>
      <c r="E45" s="12">
        <v>14690858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9">
        <f t="shared" si="2"/>
        <v>17106522.219999999</v>
      </c>
      <c r="Q45" s="64"/>
    </row>
    <row r="46" spans="1:17" ht="26.25" x14ac:dyDescent="0.25">
      <c r="A46" s="54" t="s">
        <v>355</v>
      </c>
      <c r="B46" s="9">
        <v>0</v>
      </c>
      <c r="C46" s="9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9">
        <f t="shared" si="2"/>
        <v>0</v>
      </c>
    </row>
    <row r="47" spans="1:17" ht="26.25" x14ac:dyDescent="0.25">
      <c r="A47" s="54" t="s">
        <v>356</v>
      </c>
      <c r="B47" s="9">
        <v>0</v>
      </c>
      <c r="C47" s="9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9">
        <f t="shared" si="2"/>
        <v>0</v>
      </c>
    </row>
    <row r="48" spans="1:17" ht="15" customHeight="1" x14ac:dyDescent="0.25">
      <c r="A48" s="54" t="s">
        <v>357</v>
      </c>
      <c r="B48" s="9">
        <v>0</v>
      </c>
      <c r="C48" s="9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9">
        <f t="shared" si="2"/>
        <v>0</v>
      </c>
    </row>
    <row r="49" spans="1:17" ht="26.25" x14ac:dyDescent="0.25">
      <c r="A49" s="54" t="s">
        <v>358</v>
      </c>
      <c r="B49" s="9">
        <v>0</v>
      </c>
      <c r="C49" s="9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9">
        <f t="shared" si="2"/>
        <v>0</v>
      </c>
    </row>
    <row r="50" spans="1:17" ht="17.25" customHeight="1" x14ac:dyDescent="0.25">
      <c r="A50" s="52" t="s">
        <v>359</v>
      </c>
      <c r="B50" s="53">
        <v>694703496.88999999</v>
      </c>
      <c r="C50" s="53">
        <v>694703496.88999999</v>
      </c>
      <c r="D50" s="53">
        <v>-7205977.8399999999</v>
      </c>
      <c r="E50" s="53">
        <v>547997.66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f>SUM(D50:O50)</f>
        <v>-6657980.1799999997</v>
      </c>
      <c r="Q50" s="20"/>
    </row>
    <row r="51" spans="1:17" x14ac:dyDescent="0.25">
      <c r="A51" s="54" t="s">
        <v>360</v>
      </c>
      <c r="B51" s="9">
        <v>46147044.79999999</v>
      </c>
      <c r="C51" s="9">
        <v>46147044.79999999</v>
      </c>
      <c r="D51" s="12">
        <v>199125</v>
      </c>
      <c r="E51" s="12">
        <v>176882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9">
        <f t="shared" si="2"/>
        <v>376007</v>
      </c>
    </row>
    <row r="52" spans="1:17" ht="26.25" x14ac:dyDescent="0.25">
      <c r="A52" s="54" t="s">
        <v>361</v>
      </c>
      <c r="B52" s="9">
        <v>1741452.0899999999</v>
      </c>
      <c r="C52" s="9">
        <v>1741452.0899999999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9">
        <f t="shared" si="2"/>
        <v>0</v>
      </c>
    </row>
    <row r="53" spans="1:17" ht="26.25" x14ac:dyDescent="0.25">
      <c r="A53" s="54" t="s">
        <v>362</v>
      </c>
      <c r="B53" s="9">
        <v>0</v>
      </c>
      <c r="C53" s="9">
        <v>0</v>
      </c>
      <c r="D53" s="12">
        <v>0</v>
      </c>
      <c r="E53" s="12">
        <v>33635.660000000003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9">
        <f t="shared" si="2"/>
        <v>33635.660000000003</v>
      </c>
    </row>
    <row r="54" spans="1:17" ht="26.25" x14ac:dyDescent="0.25">
      <c r="A54" s="54" t="s">
        <v>363</v>
      </c>
      <c r="B54" s="9">
        <v>48175000</v>
      </c>
      <c r="C54" s="9">
        <v>48175000</v>
      </c>
      <c r="D54" s="12">
        <v>-7405102.8399999999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9">
        <f t="shared" si="2"/>
        <v>-7405102.8399999999</v>
      </c>
    </row>
    <row r="55" spans="1:17" ht="14.25" customHeight="1" x14ac:dyDescent="0.25">
      <c r="A55" s="54" t="s">
        <v>364</v>
      </c>
      <c r="B55" s="9">
        <v>588640000</v>
      </c>
      <c r="C55" s="9">
        <v>588640000</v>
      </c>
      <c r="D55" s="12">
        <v>0</v>
      </c>
      <c r="E55" s="12">
        <v>337480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9">
        <f t="shared" si="2"/>
        <v>337480</v>
      </c>
    </row>
    <row r="56" spans="1:17" x14ac:dyDescent="0.25">
      <c r="A56" s="54" t="s">
        <v>365</v>
      </c>
      <c r="B56" s="9">
        <v>7999999.9999999981</v>
      </c>
      <c r="C56" s="9">
        <v>7999999.9999999981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9">
        <f t="shared" si="2"/>
        <v>0</v>
      </c>
    </row>
    <row r="57" spans="1:17" x14ac:dyDescent="0.25">
      <c r="A57" s="54" t="s">
        <v>366</v>
      </c>
      <c r="B57" s="9">
        <v>0</v>
      </c>
      <c r="C57" s="9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9">
        <f t="shared" si="2"/>
        <v>0</v>
      </c>
    </row>
    <row r="58" spans="1:17" x14ac:dyDescent="0.25">
      <c r="A58" s="54" t="s">
        <v>367</v>
      </c>
      <c r="B58" s="9">
        <v>2000000</v>
      </c>
      <c r="C58" s="9">
        <v>2000000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9">
        <f t="shared" si="2"/>
        <v>0</v>
      </c>
    </row>
    <row r="59" spans="1:17" ht="26.25" x14ac:dyDescent="0.25">
      <c r="A59" s="54" t="s">
        <v>368</v>
      </c>
      <c r="B59" s="9">
        <v>0</v>
      </c>
      <c r="C59" s="9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9">
        <f t="shared" si="2"/>
        <v>0</v>
      </c>
    </row>
    <row r="60" spans="1:17" ht="15.75" customHeight="1" x14ac:dyDescent="0.25">
      <c r="A60" s="52" t="s">
        <v>369</v>
      </c>
      <c r="B60" s="53">
        <v>0</v>
      </c>
      <c r="C60" s="53">
        <v>0</v>
      </c>
      <c r="D60" s="53">
        <v>471916.63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f>SUM(D60:O60)</f>
        <v>471916.63</v>
      </c>
      <c r="Q60" s="20"/>
    </row>
    <row r="61" spans="1:17" x14ac:dyDescent="0.25">
      <c r="A61" s="54" t="s">
        <v>370</v>
      </c>
      <c r="B61" s="9">
        <v>0</v>
      </c>
      <c r="C61" s="9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9">
        <f t="shared" si="2"/>
        <v>0</v>
      </c>
    </row>
    <row r="62" spans="1:17" x14ac:dyDescent="0.25">
      <c r="A62" s="54" t="s">
        <v>371</v>
      </c>
      <c r="B62" s="9">
        <v>0</v>
      </c>
      <c r="C62" s="9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9">
        <f t="shared" si="2"/>
        <v>0</v>
      </c>
    </row>
    <row r="63" spans="1:17" x14ac:dyDescent="0.25">
      <c r="A63" s="54" t="s">
        <v>372</v>
      </c>
      <c r="B63" s="9">
        <v>0</v>
      </c>
      <c r="C63" s="9">
        <v>0</v>
      </c>
      <c r="D63" s="12">
        <v>471916.63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9">
        <f t="shared" si="2"/>
        <v>471916.63</v>
      </c>
    </row>
    <row r="64" spans="1:17" ht="26.25" x14ac:dyDescent="0.25">
      <c r="A64" s="54" t="s">
        <v>373</v>
      </c>
      <c r="B64" s="9">
        <v>0</v>
      </c>
      <c r="C64" s="9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9">
        <f t="shared" si="2"/>
        <v>0</v>
      </c>
    </row>
    <row r="65" spans="1:17" ht="26.25" x14ac:dyDescent="0.25">
      <c r="A65" s="52" t="s">
        <v>374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f>SUM(D65:O65)</f>
        <v>0</v>
      </c>
      <c r="Q65" s="20"/>
    </row>
    <row r="66" spans="1:17" x14ac:dyDescent="0.25">
      <c r="A66" s="54" t="s">
        <v>375</v>
      </c>
      <c r="B66" s="9">
        <v>0</v>
      </c>
      <c r="C66" s="9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9">
        <f t="shared" si="2"/>
        <v>0</v>
      </c>
    </row>
    <row r="67" spans="1:17" ht="26.25" x14ac:dyDescent="0.25">
      <c r="A67" s="54" t="s">
        <v>376</v>
      </c>
      <c r="B67" s="9">
        <v>0</v>
      </c>
      <c r="C67" s="9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9">
        <f t="shared" si="2"/>
        <v>0</v>
      </c>
    </row>
    <row r="68" spans="1:17" ht="15.75" customHeight="1" x14ac:dyDescent="0.25">
      <c r="A68" s="52" t="s">
        <v>377</v>
      </c>
      <c r="B68" s="53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f>SUM(D68:O68)</f>
        <v>0</v>
      </c>
      <c r="Q68" s="20"/>
    </row>
    <row r="69" spans="1:17" x14ac:dyDescent="0.25">
      <c r="A69" s="54" t="s">
        <v>378</v>
      </c>
      <c r="B69" s="9">
        <v>0</v>
      </c>
      <c r="C69" s="9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9">
        <f t="shared" si="2"/>
        <v>0</v>
      </c>
    </row>
    <row r="70" spans="1:17" x14ac:dyDescent="0.25">
      <c r="A70" s="54" t="s">
        <v>379</v>
      </c>
      <c r="B70" s="9">
        <v>0</v>
      </c>
      <c r="C70" s="9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9">
        <f t="shared" si="2"/>
        <v>0</v>
      </c>
    </row>
    <row r="71" spans="1:17" ht="26.25" x14ac:dyDescent="0.25">
      <c r="A71" s="54" t="s">
        <v>380</v>
      </c>
      <c r="B71" s="9">
        <v>0</v>
      </c>
      <c r="C71" s="9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9">
        <f t="shared" si="2"/>
        <v>0</v>
      </c>
    </row>
    <row r="72" spans="1:17" ht="15.95" customHeight="1" x14ac:dyDescent="0.25">
      <c r="A72" s="55" t="s">
        <v>381</v>
      </c>
      <c r="B72" s="56">
        <v>5042470460.2641268</v>
      </c>
      <c r="C72" s="56">
        <v>5042470460.2641268</v>
      </c>
      <c r="D72" s="56">
        <v>111623450.52000001</v>
      </c>
      <c r="E72" s="56">
        <v>139611208.11000001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f>P60+P50+P42+P34+P24+P14+P8</f>
        <v>251234658.63</v>
      </c>
      <c r="Q72" s="6"/>
    </row>
    <row r="73" spans="1:17" ht="13.5" customHeight="1" x14ac:dyDescent="0.25">
      <c r="A73" s="49" t="s">
        <v>314</v>
      </c>
      <c r="B73" s="57"/>
      <c r="C73" s="57"/>
      <c r="D73" s="57"/>
      <c r="E73" s="9"/>
      <c r="G73" s="17"/>
      <c r="H73" s="9"/>
      <c r="I73" s="9"/>
      <c r="J73" s="9"/>
      <c r="K73" s="9"/>
      <c r="L73" s="9"/>
      <c r="M73" s="9"/>
      <c r="N73" s="9"/>
      <c r="O73" s="9"/>
      <c r="P73" s="60"/>
      <c r="Q73" s="17"/>
    </row>
    <row r="74" spans="1:17" ht="15.75" customHeight="1" x14ac:dyDescent="0.25">
      <c r="A74" s="52" t="s">
        <v>382</v>
      </c>
      <c r="B74" s="53">
        <v>0</v>
      </c>
      <c r="C74" s="53">
        <v>0</v>
      </c>
      <c r="D74" s="53">
        <v>2316833.3299999237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f t="shared" ref="P74:P80" si="3">SUM(D74:O74)</f>
        <v>2316833.3299999237</v>
      </c>
      <c r="Q74" s="20"/>
    </row>
    <row r="75" spans="1:17" ht="26.25" x14ac:dyDescent="0.25">
      <c r="A75" s="54" t="s">
        <v>383</v>
      </c>
      <c r="B75" s="9">
        <v>0</v>
      </c>
      <c r="C75" s="9">
        <v>0</v>
      </c>
      <c r="D75" s="9">
        <v>2316833.3299999237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>SUM(D75:O75)</f>
        <v>2316833.3299999237</v>
      </c>
    </row>
    <row r="76" spans="1:17" ht="26.25" x14ac:dyDescent="0.25">
      <c r="A76" s="54" t="s">
        <v>384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9">
        <f t="shared" si="3"/>
        <v>0</v>
      </c>
    </row>
    <row r="77" spans="1:17" ht="15.75" customHeight="1" x14ac:dyDescent="0.25">
      <c r="A77" s="52" t="s">
        <v>385</v>
      </c>
      <c r="B77" s="53">
        <v>0</v>
      </c>
      <c r="C77" s="53">
        <v>0</v>
      </c>
      <c r="D77" s="53">
        <v>57299626.430000007</v>
      </c>
      <c r="E77" s="53">
        <v>299837012.21000016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f t="shared" si="3"/>
        <v>357136638.64000016</v>
      </c>
    </row>
    <row r="78" spans="1:17" x14ac:dyDescent="0.25">
      <c r="A78" s="54" t="s">
        <v>386</v>
      </c>
      <c r="B78" s="9">
        <v>0</v>
      </c>
      <c r="C78" s="9">
        <v>0</v>
      </c>
      <c r="D78" s="9">
        <v>57299626.430000007</v>
      </c>
      <c r="E78" s="9">
        <v>299837012.21000016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>SUM(D78:O78)</f>
        <v>357136638.64000016</v>
      </c>
    </row>
    <row r="79" spans="1:17" x14ac:dyDescent="0.25">
      <c r="A79" s="54" t="s">
        <v>387</v>
      </c>
      <c r="B79" s="7">
        <v>0</v>
      </c>
      <c r="C79" s="7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7">
        <f t="shared" si="3"/>
        <v>0</v>
      </c>
    </row>
    <row r="80" spans="1:17" ht="15.75" customHeight="1" x14ac:dyDescent="0.25">
      <c r="A80" s="52" t="s">
        <v>388</v>
      </c>
      <c r="B80" s="53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f t="shared" si="3"/>
        <v>0</v>
      </c>
    </row>
    <row r="81" spans="1:16" ht="13.5" customHeight="1" x14ac:dyDescent="0.25">
      <c r="A81" s="54" t="s">
        <v>389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f>SUM(D81:O81)</f>
        <v>0</v>
      </c>
    </row>
    <row r="82" spans="1:16" ht="15.95" customHeight="1" x14ac:dyDescent="0.25">
      <c r="A82" s="55" t="s">
        <v>315</v>
      </c>
      <c r="B82" s="56">
        <v>0</v>
      </c>
      <c r="C82" s="56">
        <v>0</v>
      </c>
      <c r="D82" s="56">
        <f t="shared" ref="D82:E82" si="4">D74+D77+D80</f>
        <v>59616459.759999931</v>
      </c>
      <c r="E82" s="56">
        <f t="shared" si="4"/>
        <v>299837012.21000016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f>P74+P77+P80</f>
        <v>359453471.97000009</v>
      </c>
    </row>
    <row r="83" spans="1:16" ht="10.5" customHeight="1" x14ac:dyDescent="0.25">
      <c r="A83" s="8"/>
      <c r="B83" s="9"/>
      <c r="C83" s="9"/>
      <c r="D83" s="9"/>
      <c r="E83" s="9"/>
      <c r="H83" s="9"/>
      <c r="I83" s="9"/>
      <c r="J83" s="9"/>
      <c r="K83" s="9"/>
      <c r="L83" s="9"/>
      <c r="M83" s="9"/>
      <c r="N83" s="9"/>
      <c r="O83" s="9"/>
    </row>
    <row r="84" spans="1:16" ht="15.95" customHeight="1" x14ac:dyDescent="0.25">
      <c r="A84" s="58" t="s">
        <v>390</v>
      </c>
      <c r="B84" s="59">
        <v>5042470460.2641268</v>
      </c>
      <c r="C84" s="59">
        <v>5042470460.2641268</v>
      </c>
      <c r="D84" s="59">
        <f>D82+D72</f>
        <v>171239910.27999994</v>
      </c>
      <c r="E84" s="59">
        <f>E82+E72</f>
        <v>439448220.32000017</v>
      </c>
      <c r="F84" s="59">
        <f t="shared" ref="F84:P84" si="5">F82+F72</f>
        <v>0</v>
      </c>
      <c r="G84" s="59">
        <f t="shared" si="5"/>
        <v>0</v>
      </c>
      <c r="H84" s="59">
        <f t="shared" si="5"/>
        <v>0</v>
      </c>
      <c r="I84" s="59">
        <f t="shared" si="5"/>
        <v>0</v>
      </c>
      <c r="J84" s="59">
        <f t="shared" si="5"/>
        <v>0</v>
      </c>
      <c r="K84" s="59">
        <f t="shared" si="5"/>
        <v>0</v>
      </c>
      <c r="L84" s="59">
        <f t="shared" si="5"/>
        <v>0</v>
      </c>
      <c r="M84" s="59">
        <f t="shared" si="5"/>
        <v>0</v>
      </c>
      <c r="N84" s="59">
        <f t="shared" si="5"/>
        <v>0</v>
      </c>
      <c r="O84" s="59">
        <f t="shared" si="5"/>
        <v>0</v>
      </c>
      <c r="P84" s="59">
        <f t="shared" si="5"/>
        <v>610688130.60000014</v>
      </c>
    </row>
    <row r="85" spans="1:16" x14ac:dyDescent="0.25">
      <c r="A85" s="13"/>
      <c r="B85" s="13"/>
      <c r="C85" s="13"/>
      <c r="D85" s="9"/>
      <c r="E85" s="9"/>
      <c r="F85" s="9"/>
      <c r="I85" s="21"/>
      <c r="J85" s="13"/>
      <c r="K85" s="13"/>
      <c r="L85" s="13"/>
      <c r="M85" s="13"/>
      <c r="N85" s="13"/>
      <c r="O85" s="13"/>
    </row>
    <row r="86" spans="1:16" x14ac:dyDescent="0.25">
      <c r="A86" s="14" t="s">
        <v>391</v>
      </c>
      <c r="B86" s="13"/>
      <c r="C86" s="13"/>
      <c r="D86" s="61"/>
      <c r="E86" s="39"/>
      <c r="F86" s="39"/>
      <c r="G86" s="39"/>
      <c r="H86" s="48"/>
      <c r="I86" s="39"/>
      <c r="J86" s="22"/>
      <c r="K86" s="22"/>
      <c r="L86" s="22"/>
      <c r="M86" s="22"/>
      <c r="N86" s="22"/>
      <c r="O86" s="22"/>
      <c r="P86" s="23"/>
    </row>
    <row r="87" spans="1:16" x14ac:dyDescent="0.25">
      <c r="A87" s="15" t="s">
        <v>392</v>
      </c>
      <c r="B87" s="13"/>
      <c r="C87" s="13"/>
      <c r="D87" s="314" t="s">
        <v>569</v>
      </c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</row>
    <row r="88" spans="1:16" x14ac:dyDescent="0.25">
      <c r="A88" s="62" t="s">
        <v>570</v>
      </c>
      <c r="B88" s="13"/>
      <c r="C88" s="13"/>
      <c r="D88" s="315" t="s">
        <v>571</v>
      </c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</row>
    <row r="89" spans="1:16" x14ac:dyDescent="0.25">
      <c r="A89" s="16"/>
      <c r="B89" s="16"/>
      <c r="C89" s="16"/>
      <c r="E89" s="9"/>
      <c r="F89" s="9"/>
      <c r="K89" s="13"/>
      <c r="L89" s="13"/>
      <c r="M89" s="13"/>
    </row>
    <row r="90" spans="1:16" x14ac:dyDescent="0.25">
      <c r="A90" s="63">
        <v>45335</v>
      </c>
      <c r="B90" s="18"/>
      <c r="C90" s="18"/>
      <c r="E90" s="9"/>
      <c r="F90" s="9"/>
    </row>
  </sheetData>
  <mergeCells count="10">
    <mergeCell ref="D87:P87"/>
    <mergeCell ref="D88:P88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19685039370078741" right="0.19685039370078741" top="0.19685039370078741" bottom="0.59055118110236227" header="0.31496062992125984" footer="0.19685039370078741"/>
  <pageSetup scale="74" fitToHeight="2" orientation="portrait" r:id="rId1"/>
  <headerFooter>
    <oddFooter>&amp;C&amp;8&amp;P de &amp;N</oddFooter>
  </headerFooter>
  <ignoredErrors>
    <ignoredError sqref="P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240"/>
  <sheetViews>
    <sheetView workbookViewId="0">
      <selection activeCell="M166" sqref="M166"/>
    </sheetView>
  </sheetViews>
  <sheetFormatPr baseColWidth="10" defaultRowHeight="15" x14ac:dyDescent="0.25"/>
  <cols>
    <col min="1" max="1" width="11.28515625" customWidth="1"/>
    <col min="2" max="2" width="35" customWidth="1"/>
    <col min="3" max="3" width="14.85546875" customWidth="1"/>
    <col min="4" max="4" width="13.5703125" customWidth="1"/>
    <col min="5" max="5" width="14.28515625" customWidth="1"/>
    <col min="6" max="6" width="12.28515625" customWidth="1"/>
    <col min="7" max="7" width="8.7109375" customWidth="1"/>
    <col min="8" max="8" width="13.140625" customWidth="1"/>
    <col min="9" max="9" width="13.42578125" customWidth="1"/>
  </cols>
  <sheetData>
    <row r="1" spans="1:80" x14ac:dyDescent="0.25">
      <c r="A1" s="326" t="s">
        <v>251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x14ac:dyDescent="0.25">
      <c r="A2" s="326" t="s">
        <v>252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x14ac:dyDescent="0.25">
      <c r="A3" s="326" t="s">
        <v>253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x14ac:dyDescent="0.25">
      <c r="A4" s="326" t="s">
        <v>254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x14ac:dyDescent="0.25">
      <c r="A5" s="326" t="s">
        <v>620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5.75" thickBot="1" x14ac:dyDescent="0.3"/>
    <row r="7" spans="1:80" x14ac:dyDescent="0.25">
      <c r="A7" s="327" t="s">
        <v>0</v>
      </c>
      <c r="B7" s="327" t="s">
        <v>1</v>
      </c>
      <c r="C7" s="75" t="s">
        <v>2</v>
      </c>
      <c r="D7" s="75" t="s">
        <v>3</v>
      </c>
      <c r="E7" s="76" t="s">
        <v>4</v>
      </c>
      <c r="F7" s="322" t="s">
        <v>572</v>
      </c>
      <c r="G7" s="329" t="s">
        <v>573</v>
      </c>
      <c r="H7" s="77" t="s">
        <v>2</v>
      </c>
      <c r="I7" s="77" t="s">
        <v>4</v>
      </c>
      <c r="J7" s="322" t="s">
        <v>574</v>
      </c>
      <c r="K7" s="324" t="s">
        <v>575</v>
      </c>
    </row>
    <row r="8" spans="1:80" ht="15.75" thickBot="1" x14ac:dyDescent="0.3">
      <c r="A8" s="328"/>
      <c r="B8" s="328"/>
      <c r="C8" s="78" t="s">
        <v>450</v>
      </c>
      <c r="D8" s="78" t="s">
        <v>450</v>
      </c>
      <c r="E8" s="78" t="s">
        <v>450</v>
      </c>
      <c r="F8" s="323"/>
      <c r="G8" s="330"/>
      <c r="H8" s="79" t="s">
        <v>576</v>
      </c>
      <c r="I8" s="79" t="s">
        <v>576</v>
      </c>
      <c r="J8" s="323"/>
      <c r="K8" s="325"/>
    </row>
    <row r="9" spans="1:80" x14ac:dyDescent="0.25">
      <c r="A9" s="65" t="s">
        <v>5</v>
      </c>
      <c r="B9" s="66"/>
      <c r="C9" s="80"/>
      <c r="D9" s="81"/>
      <c r="E9" s="82"/>
      <c r="F9" s="83"/>
      <c r="G9" s="84"/>
      <c r="H9" s="85"/>
      <c r="I9" s="83"/>
      <c r="J9" s="83"/>
      <c r="K9" s="86"/>
    </row>
    <row r="10" spans="1:80" x14ac:dyDescent="0.25">
      <c r="A10" s="67"/>
      <c r="B10" s="68" t="s">
        <v>6</v>
      </c>
      <c r="C10" s="87">
        <v>157930868.47999999</v>
      </c>
      <c r="D10" s="87">
        <v>157930868.47999999</v>
      </c>
      <c r="E10" s="88">
        <v>151467999.81</v>
      </c>
      <c r="F10" s="89">
        <v>6462868.6699999869</v>
      </c>
      <c r="G10" s="90">
        <v>1.0426682116229629</v>
      </c>
      <c r="H10" s="91">
        <v>314112065.34000003</v>
      </c>
      <c r="I10" s="89">
        <v>305089202.30000001</v>
      </c>
      <c r="J10" s="89">
        <v>9022863.0400000215</v>
      </c>
      <c r="K10" s="90">
        <v>1.0295745079536696</v>
      </c>
    </row>
    <row r="11" spans="1:80" x14ac:dyDescent="0.25">
      <c r="A11" s="67" t="s">
        <v>7</v>
      </c>
      <c r="B11" s="69" t="s">
        <v>8</v>
      </c>
      <c r="C11" s="92">
        <v>157930868.47999999</v>
      </c>
      <c r="D11" s="92">
        <v>157930868.47999999</v>
      </c>
      <c r="E11" s="93">
        <v>150547999.81</v>
      </c>
      <c r="F11" s="94">
        <v>7382868.6699999869</v>
      </c>
      <c r="G11" s="95">
        <v>1.0490399651892923</v>
      </c>
      <c r="H11" s="96">
        <v>314112065.34000003</v>
      </c>
      <c r="I11" s="94">
        <v>303919202.30000001</v>
      </c>
      <c r="J11" s="94">
        <v>10192863.040000021</v>
      </c>
      <c r="K11" s="95">
        <v>1.0335380685486881</v>
      </c>
    </row>
    <row r="12" spans="1:80" x14ac:dyDescent="0.25">
      <c r="A12" s="70" t="s">
        <v>9</v>
      </c>
      <c r="B12" s="69" t="s">
        <v>10</v>
      </c>
      <c r="C12" s="92">
        <v>0</v>
      </c>
      <c r="D12" s="92">
        <v>0</v>
      </c>
      <c r="E12" s="93">
        <v>920000</v>
      </c>
      <c r="F12" s="94">
        <v>-920000</v>
      </c>
      <c r="G12" s="95">
        <v>0</v>
      </c>
      <c r="H12" s="96">
        <v>0</v>
      </c>
      <c r="I12" s="94">
        <v>1170000</v>
      </c>
      <c r="J12" s="94">
        <v>-1170000</v>
      </c>
      <c r="K12" s="95">
        <v>0</v>
      </c>
    </row>
    <row r="13" spans="1:80" x14ac:dyDescent="0.25">
      <c r="A13" s="70"/>
      <c r="B13" s="71"/>
      <c r="C13" s="97"/>
      <c r="D13" s="97"/>
      <c r="E13" s="98"/>
      <c r="F13" s="89"/>
      <c r="G13" s="90"/>
      <c r="H13" s="96"/>
      <c r="I13" s="94"/>
      <c r="J13" s="94"/>
      <c r="K13" s="90"/>
    </row>
    <row r="14" spans="1:80" x14ac:dyDescent="0.25">
      <c r="A14" s="72"/>
      <c r="B14" s="68" t="s">
        <v>11</v>
      </c>
      <c r="C14" s="87">
        <v>12712469.390000001</v>
      </c>
      <c r="D14" s="87">
        <v>12712469.390000001</v>
      </c>
      <c r="E14" s="88">
        <v>9528832.2200000007</v>
      </c>
      <c r="F14" s="89">
        <v>3183637.17</v>
      </c>
      <c r="G14" s="90">
        <v>1.3341057011496</v>
      </c>
      <c r="H14" s="91">
        <v>25759850.120000001</v>
      </c>
      <c r="I14" s="89">
        <v>19057664.440000001</v>
      </c>
      <c r="J14" s="89">
        <v>6702185.6799999988</v>
      </c>
      <c r="K14" s="90">
        <v>1.3516792784919032</v>
      </c>
    </row>
    <row r="15" spans="1:80" x14ac:dyDescent="0.25">
      <c r="A15" s="67" t="s">
        <v>12</v>
      </c>
      <c r="B15" s="73" t="s">
        <v>13</v>
      </c>
      <c r="C15" s="92">
        <v>10778778</v>
      </c>
      <c r="D15" s="92">
        <v>10778778</v>
      </c>
      <c r="E15" s="93">
        <v>7051335.8425000003</v>
      </c>
      <c r="F15" s="94">
        <v>3727442.1574999997</v>
      </c>
      <c r="G15" s="99">
        <v>1.5286150370308362</v>
      </c>
      <c r="H15" s="96">
        <v>21556324.52</v>
      </c>
      <c r="I15" s="94">
        <v>14102671.685000001</v>
      </c>
      <c r="J15" s="94">
        <v>7453652.834999999</v>
      </c>
      <c r="K15" s="99">
        <v>1.5285277145697092</v>
      </c>
    </row>
    <row r="16" spans="1:80" x14ac:dyDescent="0.25">
      <c r="A16" s="67" t="s">
        <v>14</v>
      </c>
      <c r="B16" s="73" t="s">
        <v>15</v>
      </c>
      <c r="C16" s="92">
        <v>1933691.39</v>
      </c>
      <c r="D16" s="92">
        <v>1933691.39</v>
      </c>
      <c r="E16" s="93">
        <v>2477496.3774999999</v>
      </c>
      <c r="F16" s="94">
        <v>-543804.98750000005</v>
      </c>
      <c r="G16" s="95">
        <v>0.78050220680897842</v>
      </c>
      <c r="H16" s="96">
        <v>4203525.5999999996</v>
      </c>
      <c r="I16" s="94">
        <v>4954992.7549999999</v>
      </c>
      <c r="J16" s="94">
        <v>-751467.15500000026</v>
      </c>
      <c r="K16" s="95">
        <v>0.84834142204512664</v>
      </c>
    </row>
    <row r="17" spans="1:11" x14ac:dyDescent="0.25">
      <c r="A17" s="67"/>
      <c r="B17" s="74"/>
      <c r="C17" s="97"/>
      <c r="D17" s="97"/>
      <c r="E17" s="98"/>
      <c r="F17" s="89"/>
      <c r="G17" s="90"/>
      <c r="H17" s="96"/>
      <c r="I17" s="94"/>
      <c r="J17" s="94"/>
      <c r="K17" s="90"/>
    </row>
    <row r="18" spans="1:11" x14ac:dyDescent="0.25">
      <c r="A18" s="67"/>
      <c r="B18" s="68" t="s">
        <v>17</v>
      </c>
      <c r="C18" s="87">
        <v>1962458.6300000001</v>
      </c>
      <c r="D18" s="87">
        <v>1962458.6300000001</v>
      </c>
      <c r="E18" s="89">
        <v>104534951</v>
      </c>
      <c r="F18" s="89">
        <v>-102572492.37</v>
      </c>
      <c r="G18" s="90">
        <v>1.8773229539276296E-2</v>
      </c>
      <c r="H18" s="91">
        <v>3973791.3200000003</v>
      </c>
      <c r="I18" s="89">
        <v>208969902</v>
      </c>
      <c r="J18" s="89">
        <v>-204996110.68000001</v>
      </c>
      <c r="K18" s="90">
        <v>1.9016094097608374E-2</v>
      </c>
    </row>
    <row r="19" spans="1:11" x14ac:dyDescent="0.25">
      <c r="A19" s="100" t="s">
        <v>18</v>
      </c>
      <c r="B19" s="69" t="s">
        <v>19</v>
      </c>
      <c r="C19" s="92">
        <v>14836</v>
      </c>
      <c r="D19" s="92">
        <v>14836</v>
      </c>
      <c r="E19" s="93">
        <v>0</v>
      </c>
      <c r="F19" s="94">
        <v>14836</v>
      </c>
      <c r="G19" s="99" t="s">
        <v>16</v>
      </c>
      <c r="H19" s="101">
        <v>122575</v>
      </c>
      <c r="I19" s="94">
        <v>0</v>
      </c>
      <c r="J19" s="94">
        <v>122575</v>
      </c>
      <c r="K19" s="99" t="s">
        <v>16</v>
      </c>
    </row>
    <row r="20" spans="1:11" ht="24.75" x14ac:dyDescent="0.25">
      <c r="A20" s="100" t="s">
        <v>20</v>
      </c>
      <c r="B20" s="69" t="s">
        <v>21</v>
      </c>
      <c r="C20" s="92">
        <v>1262866.1200000001</v>
      </c>
      <c r="D20" s="92">
        <v>1262866.1200000001</v>
      </c>
      <c r="E20" s="93">
        <v>1325000</v>
      </c>
      <c r="F20" s="94">
        <v>-62133.879999999888</v>
      </c>
      <c r="G20" s="95">
        <v>0.95310650566037747</v>
      </c>
      <c r="H20" s="101">
        <v>2460973.08</v>
      </c>
      <c r="I20" s="94">
        <v>2525000</v>
      </c>
      <c r="J20" s="94">
        <v>-64026.919999999925</v>
      </c>
      <c r="K20" s="95">
        <v>0.97464280396039604</v>
      </c>
    </row>
    <row r="21" spans="1:11" x14ac:dyDescent="0.25">
      <c r="A21" s="100" t="s">
        <v>22</v>
      </c>
      <c r="B21" s="69" t="s">
        <v>23</v>
      </c>
      <c r="C21" s="92">
        <v>256.51</v>
      </c>
      <c r="D21" s="92">
        <v>256.51</v>
      </c>
      <c r="E21" s="93">
        <v>0</v>
      </c>
      <c r="F21" s="94">
        <v>256.51</v>
      </c>
      <c r="G21" s="95" t="s">
        <v>16</v>
      </c>
      <c r="H21" s="101">
        <v>743.24</v>
      </c>
      <c r="I21" s="94">
        <v>0</v>
      </c>
      <c r="J21" s="94">
        <v>743.24</v>
      </c>
      <c r="K21" s="95" t="s">
        <v>16</v>
      </c>
    </row>
    <row r="22" spans="1:11" ht="24.75" x14ac:dyDescent="0.25">
      <c r="A22" s="100" t="s">
        <v>24</v>
      </c>
      <c r="B22" s="69" t="s">
        <v>463</v>
      </c>
      <c r="C22" s="92">
        <v>684500</v>
      </c>
      <c r="D22" s="92">
        <v>684500</v>
      </c>
      <c r="E22" s="93">
        <v>675000</v>
      </c>
      <c r="F22" s="94">
        <v>9500</v>
      </c>
      <c r="G22" s="95">
        <v>1.0140740740740741</v>
      </c>
      <c r="H22" s="101">
        <v>1389500</v>
      </c>
      <c r="I22" s="94">
        <v>1375000</v>
      </c>
      <c r="J22" s="94">
        <v>14500</v>
      </c>
      <c r="K22" s="95">
        <v>1.0105454545454546</v>
      </c>
    </row>
    <row r="23" spans="1:11" x14ac:dyDescent="0.25">
      <c r="A23" s="100" t="s">
        <v>25</v>
      </c>
      <c r="B23" s="69" t="s">
        <v>26</v>
      </c>
      <c r="C23" s="92">
        <v>0</v>
      </c>
      <c r="D23" s="92">
        <v>0</v>
      </c>
      <c r="E23" s="93">
        <v>102534951</v>
      </c>
      <c r="F23" s="94">
        <v>-102534951</v>
      </c>
      <c r="G23" s="95">
        <v>0</v>
      </c>
      <c r="H23" s="101">
        <v>0</v>
      </c>
      <c r="I23" s="94">
        <v>205069902</v>
      </c>
      <c r="J23" s="94">
        <v>-205069902</v>
      </c>
      <c r="K23" s="95">
        <v>0</v>
      </c>
    </row>
    <row r="24" spans="1:11" x14ac:dyDescent="0.25">
      <c r="A24" s="67"/>
      <c r="B24" s="68"/>
      <c r="C24" s="102"/>
      <c r="D24" s="102"/>
      <c r="E24" s="103"/>
      <c r="F24" s="94"/>
      <c r="G24" s="104"/>
      <c r="H24" s="105"/>
      <c r="I24" s="105"/>
      <c r="J24" s="94"/>
      <c r="K24" s="104"/>
    </row>
    <row r="25" spans="1:11" x14ac:dyDescent="0.25">
      <c r="A25" s="67"/>
      <c r="B25" s="71"/>
      <c r="C25" s="115"/>
      <c r="D25" s="115"/>
      <c r="E25" s="116"/>
      <c r="F25" s="88"/>
      <c r="G25" s="117"/>
      <c r="H25" s="91"/>
      <c r="I25" s="91"/>
      <c r="J25" s="88"/>
      <c r="K25" s="117"/>
    </row>
    <row r="26" spans="1:11" x14ac:dyDescent="0.25">
      <c r="A26" s="106"/>
      <c r="B26" s="106" t="s">
        <v>27</v>
      </c>
      <c r="C26" s="118">
        <v>172605796.5</v>
      </c>
      <c r="D26" s="118">
        <v>172605796.5</v>
      </c>
      <c r="E26" s="119">
        <v>265571783.03</v>
      </c>
      <c r="F26" s="120">
        <v>-92965986.530000001</v>
      </c>
      <c r="G26" s="121">
        <v>0.64994027050118419</v>
      </c>
      <c r="H26" s="122">
        <v>343845706.77999997</v>
      </c>
      <c r="I26" s="119">
        <v>533196768.74000001</v>
      </c>
      <c r="J26" s="123">
        <v>-189351061.96000004</v>
      </c>
      <c r="K26" s="121">
        <v>0.64487582622179707</v>
      </c>
    </row>
    <row r="27" spans="1:11" x14ac:dyDescent="0.25">
      <c r="A27" s="107"/>
      <c r="B27" s="108" t="s">
        <v>28</v>
      </c>
      <c r="C27" s="124"/>
      <c r="D27" s="124"/>
      <c r="E27" s="125"/>
      <c r="F27" s="125"/>
      <c r="G27" s="125"/>
      <c r="H27" s="125"/>
      <c r="I27" s="125"/>
      <c r="J27" s="125"/>
      <c r="K27" s="125"/>
    </row>
    <row r="28" spans="1:11" ht="15.75" x14ac:dyDescent="0.25">
      <c r="A28" s="109" t="s">
        <v>503</v>
      </c>
      <c r="B28" s="110" t="s">
        <v>29</v>
      </c>
      <c r="C28" s="126">
        <v>82107214.370000005</v>
      </c>
      <c r="D28" s="126">
        <v>79990048.689999998</v>
      </c>
      <c r="E28" s="123">
        <v>86152859.558144823</v>
      </c>
      <c r="F28" s="123">
        <v>4045645.1881448179</v>
      </c>
      <c r="G28" s="127">
        <v>0.95304108059913673</v>
      </c>
      <c r="H28" s="123">
        <v>171577023.96000001</v>
      </c>
      <c r="I28" s="123">
        <v>174102860.16628963</v>
      </c>
      <c r="J28" s="123">
        <v>2525836.2062896192</v>
      </c>
      <c r="K28" s="127">
        <v>0.98549227621029811</v>
      </c>
    </row>
    <row r="29" spans="1:11" x14ac:dyDescent="0.25">
      <c r="A29" s="111" t="s">
        <v>30</v>
      </c>
      <c r="B29" s="112" t="s">
        <v>29</v>
      </c>
      <c r="C29" s="87">
        <v>82107214.370000005</v>
      </c>
      <c r="D29" s="87">
        <v>79990048.689999998</v>
      </c>
      <c r="E29" s="128">
        <v>86152859.558144823</v>
      </c>
      <c r="F29" s="128">
        <v>4045645.1881448179</v>
      </c>
      <c r="G29" s="90">
        <v>0.95304108059913673</v>
      </c>
      <c r="H29" s="128">
        <v>171577023.96000001</v>
      </c>
      <c r="I29" s="128">
        <v>174102860.16628963</v>
      </c>
      <c r="J29" s="128">
        <v>2525836.2062896192</v>
      </c>
      <c r="K29" s="90">
        <v>0.98549227621029811</v>
      </c>
    </row>
    <row r="30" spans="1:11" x14ac:dyDescent="0.25">
      <c r="A30" s="113" t="s">
        <v>31</v>
      </c>
      <c r="B30" s="114" t="s">
        <v>32</v>
      </c>
      <c r="C30" s="87">
        <v>63176242.369999997</v>
      </c>
      <c r="D30" s="87">
        <v>61059076.689999998</v>
      </c>
      <c r="E30" s="128">
        <v>69501445.971342906</v>
      </c>
      <c r="F30" s="128">
        <v>6325203.601342909</v>
      </c>
      <c r="G30" s="90">
        <v>0.90899176969712336</v>
      </c>
      <c r="H30" s="128">
        <v>126665966.59</v>
      </c>
      <c r="I30" s="128">
        <v>139002891.94268581</v>
      </c>
      <c r="J30" s="128">
        <v>12336925.352685809</v>
      </c>
      <c r="K30" s="90">
        <v>0.91124698788444913</v>
      </c>
    </row>
    <row r="31" spans="1:11" x14ac:dyDescent="0.25">
      <c r="A31" s="67" t="s">
        <v>33</v>
      </c>
      <c r="B31" s="69" t="s">
        <v>34</v>
      </c>
      <c r="C31" s="129">
        <v>57273913.189999998</v>
      </c>
      <c r="D31" s="129">
        <v>57273913.189999998</v>
      </c>
      <c r="E31" s="93">
        <v>58041244.572499998</v>
      </c>
      <c r="F31" s="93">
        <v>767331.3825000003</v>
      </c>
      <c r="G31" s="95">
        <v>0.98677954981579497</v>
      </c>
      <c r="H31" s="93">
        <v>111845702.86</v>
      </c>
      <c r="I31" s="93">
        <v>116082489.145</v>
      </c>
      <c r="J31" s="93">
        <v>4236786.2849999964</v>
      </c>
      <c r="K31" s="95">
        <v>0.96350193456217348</v>
      </c>
    </row>
    <row r="32" spans="1:11" x14ac:dyDescent="0.25">
      <c r="A32" s="100" t="s">
        <v>419</v>
      </c>
      <c r="B32" s="69" t="s">
        <v>504</v>
      </c>
      <c r="C32" s="129">
        <v>0</v>
      </c>
      <c r="D32" s="129">
        <v>0</v>
      </c>
      <c r="E32" s="93">
        <v>2073666.6666666667</v>
      </c>
      <c r="F32" s="93">
        <v>2073666.6666666667</v>
      </c>
      <c r="G32" s="95">
        <v>0</v>
      </c>
      <c r="H32" s="93">
        <v>0</v>
      </c>
      <c r="I32" s="93">
        <v>4147333.3333333335</v>
      </c>
      <c r="J32" s="93">
        <v>4147333.3333333335</v>
      </c>
      <c r="K32" s="95">
        <v>0</v>
      </c>
    </row>
    <row r="33" spans="1:11" x14ac:dyDescent="0.25">
      <c r="A33" s="100" t="s">
        <v>35</v>
      </c>
      <c r="B33" s="69" t="s">
        <v>485</v>
      </c>
      <c r="C33" s="129">
        <v>5727391.3300000001</v>
      </c>
      <c r="D33" s="129">
        <v>58474.929999999702</v>
      </c>
      <c r="E33" s="93">
        <v>5804124.4572500018</v>
      </c>
      <c r="F33" s="93">
        <v>76733.127250001766</v>
      </c>
      <c r="G33" s="95">
        <v>0.98677955171099863</v>
      </c>
      <c r="H33" s="93">
        <v>11183176.960000001</v>
      </c>
      <c r="I33" s="93">
        <v>11608248.914500004</v>
      </c>
      <c r="J33" s="93">
        <v>425071.95450000279</v>
      </c>
      <c r="K33" s="95">
        <v>0.96338190560601777</v>
      </c>
    </row>
    <row r="34" spans="1:11" x14ac:dyDescent="0.25">
      <c r="A34" s="130" t="s">
        <v>36</v>
      </c>
      <c r="B34" s="69" t="s">
        <v>37</v>
      </c>
      <c r="C34" s="129">
        <v>0</v>
      </c>
      <c r="D34" s="129">
        <v>3551750.72</v>
      </c>
      <c r="E34" s="93">
        <v>3332474.6743499991</v>
      </c>
      <c r="F34" s="93">
        <v>3332474.6743499991</v>
      </c>
      <c r="G34" s="95">
        <v>0</v>
      </c>
      <c r="H34" s="93">
        <v>3333333.34</v>
      </c>
      <c r="I34" s="93">
        <v>6664949.3486999981</v>
      </c>
      <c r="J34" s="93">
        <v>3331616.0086999983</v>
      </c>
      <c r="K34" s="95">
        <v>0.50012883303459288</v>
      </c>
    </row>
    <row r="35" spans="1:11" x14ac:dyDescent="0.25">
      <c r="A35" s="100" t="s">
        <v>38</v>
      </c>
      <c r="B35" s="69" t="s">
        <v>39</v>
      </c>
      <c r="C35" s="129">
        <v>174937.85</v>
      </c>
      <c r="D35" s="129">
        <v>174937.85</v>
      </c>
      <c r="E35" s="93">
        <v>249935.60057625003</v>
      </c>
      <c r="F35" s="93">
        <v>74997.750576250022</v>
      </c>
      <c r="G35" s="95">
        <v>0.69993170079278155</v>
      </c>
      <c r="H35" s="93">
        <v>303753.43</v>
      </c>
      <c r="I35" s="93">
        <v>499871.20115250006</v>
      </c>
      <c r="J35" s="93">
        <v>196117.77115250006</v>
      </c>
      <c r="K35" s="95">
        <v>0.60766339268929259</v>
      </c>
    </row>
    <row r="36" spans="1:11" x14ac:dyDescent="0.25">
      <c r="A36" s="111" t="s">
        <v>40</v>
      </c>
      <c r="B36" s="114" t="s">
        <v>41</v>
      </c>
      <c r="C36" s="87">
        <v>2225322.37</v>
      </c>
      <c r="D36" s="87">
        <v>2225322.37</v>
      </c>
      <c r="E36" s="128">
        <v>2922600</v>
      </c>
      <c r="F36" s="132">
        <v>697277.62999999989</v>
      </c>
      <c r="G36" s="95">
        <v>0.76141872647642517</v>
      </c>
      <c r="H36" s="128">
        <v>4527466.28</v>
      </c>
      <c r="I36" s="128">
        <v>5291825</v>
      </c>
      <c r="J36" s="132">
        <v>764358.71999999974</v>
      </c>
      <c r="K36" s="95">
        <v>0.85555857950706993</v>
      </c>
    </row>
    <row r="37" spans="1:11" x14ac:dyDescent="0.25">
      <c r="A37" s="111" t="s">
        <v>42</v>
      </c>
      <c r="B37" s="68" t="s">
        <v>486</v>
      </c>
      <c r="C37" s="87">
        <v>2225322.37</v>
      </c>
      <c r="D37" s="87">
        <v>2225322.37</v>
      </c>
      <c r="E37" s="128">
        <v>2922600</v>
      </c>
      <c r="F37" s="132">
        <v>697277.62999999989</v>
      </c>
      <c r="G37" s="95">
        <v>0.76141872647642517</v>
      </c>
      <c r="H37" s="128">
        <v>4527466.28</v>
      </c>
      <c r="I37" s="128">
        <v>5291825</v>
      </c>
      <c r="J37" s="132">
        <v>764358.71999999974</v>
      </c>
      <c r="K37" s="95">
        <v>0.85555857950706993</v>
      </c>
    </row>
    <row r="38" spans="1:11" x14ac:dyDescent="0.25">
      <c r="A38" s="100" t="s">
        <v>43</v>
      </c>
      <c r="B38" s="131" t="s">
        <v>487</v>
      </c>
      <c r="C38" s="129">
        <v>0</v>
      </c>
      <c r="D38" s="129">
        <v>0</v>
      </c>
      <c r="E38" s="93">
        <v>0</v>
      </c>
      <c r="F38" s="93">
        <v>0</v>
      </c>
      <c r="G38" s="95" t="s">
        <v>16</v>
      </c>
      <c r="H38" s="93">
        <v>185625</v>
      </c>
      <c r="I38" s="93">
        <v>185625</v>
      </c>
      <c r="J38" s="93">
        <v>0</v>
      </c>
      <c r="K38" s="95">
        <v>1</v>
      </c>
    </row>
    <row r="39" spans="1:11" x14ac:dyDescent="0.25">
      <c r="A39" s="100" t="s">
        <v>420</v>
      </c>
      <c r="B39" s="131" t="s">
        <v>44</v>
      </c>
      <c r="C39" s="129">
        <v>372522.37</v>
      </c>
      <c r="D39" s="129">
        <v>372522.37</v>
      </c>
      <c r="E39" s="93">
        <v>420000</v>
      </c>
      <c r="F39" s="93">
        <v>47477.630000000005</v>
      </c>
      <c r="G39" s="95">
        <v>0.88695802380952382</v>
      </c>
      <c r="H39" s="93">
        <v>691241.28</v>
      </c>
      <c r="I39" s="93">
        <v>840000</v>
      </c>
      <c r="J39" s="93">
        <v>148758.71999999997</v>
      </c>
      <c r="K39" s="95">
        <v>0.8229062857142857</v>
      </c>
    </row>
    <row r="40" spans="1:11" x14ac:dyDescent="0.25">
      <c r="A40" s="100" t="s">
        <v>45</v>
      </c>
      <c r="B40" s="131" t="s">
        <v>46</v>
      </c>
      <c r="C40" s="129">
        <v>1852800</v>
      </c>
      <c r="D40" s="129">
        <v>1852800</v>
      </c>
      <c r="E40" s="93">
        <v>1763600</v>
      </c>
      <c r="F40" s="93">
        <v>-89200</v>
      </c>
      <c r="G40" s="95">
        <v>1.0505783624404628</v>
      </c>
      <c r="H40" s="93">
        <v>3650600</v>
      </c>
      <c r="I40" s="93">
        <v>3527200</v>
      </c>
      <c r="J40" s="93">
        <v>-123400</v>
      </c>
      <c r="K40" s="95">
        <v>1.0349852574279883</v>
      </c>
    </row>
    <row r="41" spans="1:11" x14ac:dyDescent="0.25">
      <c r="A41" s="133" t="s">
        <v>47</v>
      </c>
      <c r="B41" s="134" t="s">
        <v>48</v>
      </c>
      <c r="C41" s="87">
        <v>8251543.2300000004</v>
      </c>
      <c r="D41" s="87">
        <v>8251543.2300000004</v>
      </c>
      <c r="E41" s="132">
        <v>4854307.291666666</v>
      </c>
      <c r="F41" s="128">
        <v>-3397235.9383333344</v>
      </c>
      <c r="G41" s="90">
        <v>1.6998394898001885</v>
      </c>
      <c r="H41" s="132">
        <v>15852430.710000001</v>
      </c>
      <c r="I41" s="132">
        <v>12059130.633333333</v>
      </c>
      <c r="J41" s="128">
        <v>-3793300.0766666681</v>
      </c>
      <c r="K41" s="90">
        <v>1.3145583369153817</v>
      </c>
    </row>
    <row r="42" spans="1:11" x14ac:dyDescent="0.25">
      <c r="A42" s="67" t="s">
        <v>49</v>
      </c>
      <c r="B42" s="73" t="s">
        <v>50</v>
      </c>
      <c r="C42" s="102">
        <v>5288185.24</v>
      </c>
      <c r="D42" s="102">
        <v>5288185.24</v>
      </c>
      <c r="E42" s="93">
        <v>2581666.6666666665</v>
      </c>
      <c r="F42" s="93">
        <v>-2706518.5733333337</v>
      </c>
      <c r="G42" s="95">
        <v>2.0483609709489996</v>
      </c>
      <c r="H42" s="93">
        <v>8110795.2200000007</v>
      </c>
      <c r="I42" s="93">
        <v>5163333.333333333</v>
      </c>
      <c r="J42" s="93">
        <v>-2947461.8866666676</v>
      </c>
      <c r="K42" s="95">
        <v>1.5708447811491286</v>
      </c>
    </row>
    <row r="43" spans="1:11" x14ac:dyDescent="0.25">
      <c r="A43" s="67" t="s">
        <v>51</v>
      </c>
      <c r="B43" s="73" t="s">
        <v>52</v>
      </c>
      <c r="C43" s="102">
        <v>0</v>
      </c>
      <c r="D43" s="102">
        <v>0</v>
      </c>
      <c r="E43" s="93">
        <v>25000</v>
      </c>
      <c r="F43" s="93">
        <v>25000</v>
      </c>
      <c r="G43" s="95">
        <v>0</v>
      </c>
      <c r="H43" s="93">
        <v>0</v>
      </c>
      <c r="I43" s="93">
        <v>50000</v>
      </c>
      <c r="J43" s="93">
        <v>50000</v>
      </c>
      <c r="K43" s="95">
        <v>0</v>
      </c>
    </row>
    <row r="44" spans="1:11" ht="24.75" x14ac:dyDescent="0.25">
      <c r="A44" s="111" t="s">
        <v>53</v>
      </c>
      <c r="B44" s="135" t="s">
        <v>54</v>
      </c>
      <c r="C44" s="138">
        <v>2963357.99</v>
      </c>
      <c r="D44" s="138">
        <v>2963357.99</v>
      </c>
      <c r="E44" s="88">
        <v>2247640.625</v>
      </c>
      <c r="F44" s="88">
        <v>-715717.36500000022</v>
      </c>
      <c r="G44" s="90">
        <v>1.3184305164443271</v>
      </c>
      <c r="H44" s="88">
        <v>7741635.4900000002</v>
      </c>
      <c r="I44" s="88">
        <v>6845797.2999999998</v>
      </c>
      <c r="J44" s="88">
        <v>-895838.19000000041</v>
      </c>
      <c r="K44" s="90">
        <v>1.1308595844635949</v>
      </c>
    </row>
    <row r="45" spans="1:11" x14ac:dyDescent="0.25">
      <c r="A45" s="100"/>
      <c r="B45" s="73" t="s">
        <v>577</v>
      </c>
      <c r="C45" s="102">
        <v>0</v>
      </c>
      <c r="D45" s="102">
        <v>0</v>
      </c>
      <c r="E45" s="93">
        <v>0</v>
      </c>
      <c r="F45" s="93">
        <v>0</v>
      </c>
      <c r="G45" s="95" t="s">
        <v>16</v>
      </c>
      <c r="H45" s="93">
        <v>0</v>
      </c>
      <c r="I45" s="93">
        <v>0</v>
      </c>
      <c r="J45" s="93">
        <v>0</v>
      </c>
      <c r="K45" s="95" t="s">
        <v>16</v>
      </c>
    </row>
    <row r="46" spans="1:11" x14ac:dyDescent="0.25">
      <c r="A46" s="100"/>
      <c r="B46" s="73" t="s">
        <v>578</v>
      </c>
      <c r="C46" s="102">
        <v>2692048.29</v>
      </c>
      <c r="D46" s="102">
        <v>2692048.29</v>
      </c>
      <c r="E46" s="93">
        <v>2247640.625</v>
      </c>
      <c r="F46" s="93">
        <v>-444407.66500000004</v>
      </c>
      <c r="G46" s="95">
        <v>1.1977218511077588</v>
      </c>
      <c r="H46" s="93">
        <v>7328061.8300000001</v>
      </c>
      <c r="I46" s="93">
        <v>6845797.2999999998</v>
      </c>
      <c r="J46" s="93">
        <v>-482264.53000000026</v>
      </c>
      <c r="K46" s="95">
        <v>1.0704468024491465</v>
      </c>
    </row>
    <row r="47" spans="1:11" x14ac:dyDescent="0.25">
      <c r="A47" s="100"/>
      <c r="B47" s="73" t="s">
        <v>579</v>
      </c>
      <c r="C47" s="102">
        <v>271309.7</v>
      </c>
      <c r="D47" s="102">
        <v>271309.7</v>
      </c>
      <c r="E47" s="93">
        <v>0</v>
      </c>
      <c r="F47" s="93">
        <v>-271309.7</v>
      </c>
      <c r="G47" s="95" t="s">
        <v>16</v>
      </c>
      <c r="H47" s="93">
        <v>413573.66000000003</v>
      </c>
      <c r="I47" s="93">
        <v>0</v>
      </c>
      <c r="J47" s="93">
        <v>-413573.66000000003</v>
      </c>
      <c r="K47" s="95" t="s">
        <v>16</v>
      </c>
    </row>
    <row r="48" spans="1:11" ht="24.75" x14ac:dyDescent="0.25">
      <c r="A48" s="133" t="s">
        <v>55</v>
      </c>
      <c r="B48" s="112" t="s">
        <v>56</v>
      </c>
      <c r="C48" s="87">
        <v>8454106.4000000004</v>
      </c>
      <c r="D48" s="87">
        <v>8454106.4000000004</v>
      </c>
      <c r="E48" s="128">
        <v>8874506.2951352485</v>
      </c>
      <c r="F48" s="128">
        <v>420399.89513524808</v>
      </c>
      <c r="G48" s="90">
        <v>0.95262836250781646</v>
      </c>
      <c r="H48" s="128">
        <v>24531160.380000003</v>
      </c>
      <c r="I48" s="128">
        <v>17749012.590270497</v>
      </c>
      <c r="J48" s="128">
        <v>-6782147.7897295058</v>
      </c>
      <c r="K48" s="90">
        <v>1.3821140897408166</v>
      </c>
    </row>
    <row r="49" spans="1:11" x14ac:dyDescent="0.25">
      <c r="A49" s="70" t="s">
        <v>57</v>
      </c>
      <c r="B49" s="69" t="s">
        <v>466</v>
      </c>
      <c r="C49" s="102">
        <v>3905127.51</v>
      </c>
      <c r="D49" s="102">
        <v>3905127.51</v>
      </c>
      <c r="E49" s="93">
        <v>4115124.2401902503</v>
      </c>
      <c r="F49" s="93">
        <v>209996.73019025056</v>
      </c>
      <c r="G49" s="95">
        <v>0.94896952851646055</v>
      </c>
      <c r="H49" s="93">
        <v>11331203.289999999</v>
      </c>
      <c r="I49" s="93">
        <v>8230248.4803805007</v>
      </c>
      <c r="J49" s="93">
        <v>-3100954.8096194984</v>
      </c>
      <c r="K49" s="95">
        <v>1.3767753570273902</v>
      </c>
    </row>
    <row r="50" spans="1:11" x14ac:dyDescent="0.25">
      <c r="A50" s="100" t="s">
        <v>58</v>
      </c>
      <c r="B50" s="69" t="s">
        <v>467</v>
      </c>
      <c r="C50" s="102">
        <v>4052965.73</v>
      </c>
      <c r="D50" s="102">
        <v>4052965.73</v>
      </c>
      <c r="E50" s="93">
        <v>4120928.3646474993</v>
      </c>
      <c r="F50" s="93">
        <v>67962.634647499304</v>
      </c>
      <c r="G50" s="95">
        <v>0.98350793106948053</v>
      </c>
      <c r="H50" s="93">
        <v>11756337.109999999</v>
      </c>
      <c r="I50" s="93">
        <v>8241856.7292949986</v>
      </c>
      <c r="J50" s="93">
        <v>-3514480.3807050008</v>
      </c>
      <c r="K50" s="95">
        <v>1.4264185239004545</v>
      </c>
    </row>
    <row r="51" spans="1:11" ht="24.75" x14ac:dyDescent="0.25">
      <c r="A51" s="100" t="s">
        <v>59</v>
      </c>
      <c r="B51" s="69" t="s">
        <v>468</v>
      </c>
      <c r="C51" s="102">
        <v>496013.16</v>
      </c>
      <c r="D51" s="102">
        <v>496013.16</v>
      </c>
      <c r="E51" s="93">
        <v>638453.6902975</v>
      </c>
      <c r="F51" s="93">
        <v>142440.53029750002</v>
      </c>
      <c r="G51" s="95">
        <v>0.77689763179044813</v>
      </c>
      <c r="H51" s="93">
        <v>1443619.98</v>
      </c>
      <c r="I51" s="93">
        <v>1276907.380595</v>
      </c>
      <c r="J51" s="93">
        <v>-166712.59940499999</v>
      </c>
      <c r="K51" s="95">
        <v>1.1305596646542344</v>
      </c>
    </row>
    <row r="52" spans="1:11" x14ac:dyDescent="0.25">
      <c r="A52" s="136"/>
      <c r="B52" s="137"/>
      <c r="C52" s="139"/>
      <c r="D52" s="139"/>
      <c r="E52" s="140"/>
      <c r="F52" s="141"/>
      <c r="G52" s="142"/>
      <c r="H52" s="140"/>
      <c r="I52" s="140"/>
      <c r="J52" s="141"/>
      <c r="K52" s="142"/>
    </row>
    <row r="53" spans="1:11" ht="15.75" x14ac:dyDescent="0.25">
      <c r="A53" s="109" t="s">
        <v>505</v>
      </c>
      <c r="B53" s="106" t="s">
        <v>60</v>
      </c>
      <c r="C53" s="143">
        <v>37078125.57</v>
      </c>
      <c r="D53" s="143">
        <v>27917147.130000003</v>
      </c>
      <c r="E53" s="144">
        <v>141000059.34040406</v>
      </c>
      <c r="F53" s="145">
        <v>103921933.77040407</v>
      </c>
      <c r="G53" s="121">
        <v>0.26296531890448027</v>
      </c>
      <c r="H53" s="144">
        <v>55404635.990000002</v>
      </c>
      <c r="I53" s="144">
        <v>275296826.42414147</v>
      </c>
      <c r="J53" s="145">
        <v>219892190.43414146</v>
      </c>
      <c r="K53" s="121">
        <v>0.20125417611839724</v>
      </c>
    </row>
    <row r="54" spans="1:11" x14ac:dyDescent="0.25">
      <c r="A54" s="113" t="s">
        <v>61</v>
      </c>
      <c r="B54" s="114" t="s">
        <v>62</v>
      </c>
      <c r="C54" s="146">
        <v>1806266.2199999997</v>
      </c>
      <c r="D54" s="146">
        <v>1806266.2199999997</v>
      </c>
      <c r="E54" s="147">
        <v>2186256.7441666666</v>
      </c>
      <c r="F54" s="147">
        <v>379990.5241666669</v>
      </c>
      <c r="G54" s="90">
        <v>0.82619126267738174</v>
      </c>
      <c r="H54" s="147">
        <v>2142588.19</v>
      </c>
      <c r="I54" s="147">
        <v>4372513.4883333333</v>
      </c>
      <c r="J54" s="147">
        <v>2229925.2983333333</v>
      </c>
      <c r="K54" s="90">
        <v>0.49001294008968016</v>
      </c>
    </row>
    <row r="55" spans="1:11" x14ac:dyDescent="0.25">
      <c r="A55" s="100" t="s">
        <v>63</v>
      </c>
      <c r="B55" s="69" t="s">
        <v>64</v>
      </c>
      <c r="C55" s="148">
        <v>842505.92</v>
      </c>
      <c r="D55" s="148">
        <v>842505.92</v>
      </c>
      <c r="E55" s="149">
        <v>1145680.51</v>
      </c>
      <c r="F55" s="149">
        <v>303174.58999999997</v>
      </c>
      <c r="G55" s="95">
        <v>0.73537597318470582</v>
      </c>
      <c r="H55" s="149">
        <v>1119646.99</v>
      </c>
      <c r="I55" s="149">
        <v>2291361.02</v>
      </c>
      <c r="J55" s="149">
        <v>1171714.03</v>
      </c>
      <c r="K55" s="95">
        <v>0.48863840321417357</v>
      </c>
    </row>
    <row r="56" spans="1:11" x14ac:dyDescent="0.25">
      <c r="A56" s="100" t="s">
        <v>65</v>
      </c>
      <c r="B56" s="69" t="s">
        <v>66</v>
      </c>
      <c r="C56" s="148">
        <v>86526.33</v>
      </c>
      <c r="D56" s="148">
        <v>86526.33</v>
      </c>
      <c r="E56" s="149">
        <v>11988.916666666668</v>
      </c>
      <c r="F56" s="149">
        <v>-74537.41333333333</v>
      </c>
      <c r="G56" s="95">
        <v>7.217193379996802</v>
      </c>
      <c r="H56" s="149">
        <v>127832.31</v>
      </c>
      <c r="I56" s="149">
        <v>23977.833333333336</v>
      </c>
      <c r="J56" s="149">
        <v>-103854.47666666665</v>
      </c>
      <c r="K56" s="95">
        <v>5.3312702704581305</v>
      </c>
    </row>
    <row r="57" spans="1:11" x14ac:dyDescent="0.25">
      <c r="A57" s="70" t="s">
        <v>488</v>
      </c>
      <c r="B57" s="69" t="s">
        <v>67</v>
      </c>
      <c r="C57" s="148">
        <v>865532.57</v>
      </c>
      <c r="D57" s="148">
        <v>865532.57</v>
      </c>
      <c r="E57" s="149">
        <v>1007061.7275</v>
      </c>
      <c r="F57" s="149">
        <v>141529.15750000009</v>
      </c>
      <c r="G57" s="95">
        <v>0.85946327455880789</v>
      </c>
      <c r="H57" s="149">
        <v>871706.09</v>
      </c>
      <c r="I57" s="149">
        <v>2014123.4550000001</v>
      </c>
      <c r="J57" s="149">
        <v>1142417.3650000002</v>
      </c>
      <c r="K57" s="95">
        <v>0.43279675227256609</v>
      </c>
    </row>
    <row r="58" spans="1:11" x14ac:dyDescent="0.25">
      <c r="A58" s="70" t="s">
        <v>68</v>
      </c>
      <c r="B58" s="69" t="s">
        <v>69</v>
      </c>
      <c r="C58" s="148">
        <v>7501.4</v>
      </c>
      <c r="D58" s="148">
        <v>7501.4</v>
      </c>
      <c r="E58" s="149">
        <v>13002.25</v>
      </c>
      <c r="F58" s="149">
        <v>5500.85</v>
      </c>
      <c r="G58" s="95">
        <v>0.57693091580303402</v>
      </c>
      <c r="H58" s="149">
        <v>15002.8</v>
      </c>
      <c r="I58" s="149">
        <v>26004.5</v>
      </c>
      <c r="J58" s="149">
        <v>11001.7</v>
      </c>
      <c r="K58" s="95">
        <v>0.57693091580303402</v>
      </c>
    </row>
    <row r="59" spans="1:11" x14ac:dyDescent="0.25">
      <c r="A59" s="70" t="s">
        <v>70</v>
      </c>
      <c r="B59" s="69" t="s">
        <v>71</v>
      </c>
      <c r="C59" s="148">
        <v>4200</v>
      </c>
      <c r="D59" s="148">
        <v>4200</v>
      </c>
      <c r="E59" s="149">
        <v>8523.34</v>
      </c>
      <c r="F59" s="149">
        <v>4323.34</v>
      </c>
      <c r="G59" s="95">
        <v>0.49276457351226161</v>
      </c>
      <c r="H59" s="149">
        <v>8400</v>
      </c>
      <c r="I59" s="149">
        <v>17046.68</v>
      </c>
      <c r="J59" s="149">
        <v>8646.68</v>
      </c>
      <c r="K59" s="95">
        <v>0.49276457351226161</v>
      </c>
    </row>
    <row r="60" spans="1:11" ht="24.75" x14ac:dyDescent="0.25">
      <c r="A60" s="150" t="s">
        <v>72</v>
      </c>
      <c r="B60" s="151" t="s">
        <v>73</v>
      </c>
      <c r="C60" s="152">
        <v>1219455.42</v>
      </c>
      <c r="D60" s="152">
        <v>1219455.42</v>
      </c>
      <c r="E60" s="153">
        <v>10091055.246666668</v>
      </c>
      <c r="F60" s="154">
        <v>8871599.8266666681</v>
      </c>
      <c r="G60" s="155">
        <v>0.12084518320349272</v>
      </c>
      <c r="H60" s="154">
        <v>2626068.4299999997</v>
      </c>
      <c r="I60" s="154">
        <v>19390110.493333336</v>
      </c>
      <c r="J60" s="154">
        <v>16764042.063333336</v>
      </c>
      <c r="K60" s="155">
        <v>0.13543339172321317</v>
      </c>
    </row>
    <row r="61" spans="1:11" x14ac:dyDescent="0.25">
      <c r="A61" s="70" t="s">
        <v>74</v>
      </c>
      <c r="B61" s="69" t="s">
        <v>421</v>
      </c>
      <c r="C61" s="156">
        <v>1097240.42</v>
      </c>
      <c r="D61" s="156">
        <v>1097240.42</v>
      </c>
      <c r="E61" s="157">
        <v>7486696.9133333331</v>
      </c>
      <c r="F61" s="157">
        <v>6389456.4933333332</v>
      </c>
      <c r="G61" s="95">
        <v>0.1465586803769075</v>
      </c>
      <c r="H61" s="157">
        <v>2501965.4299999997</v>
      </c>
      <c r="I61" s="157">
        <v>14973393.826666666</v>
      </c>
      <c r="J61" s="157">
        <v>12471428.396666666</v>
      </c>
      <c r="K61" s="95">
        <v>0.16709407759943892</v>
      </c>
    </row>
    <row r="62" spans="1:11" x14ac:dyDescent="0.25">
      <c r="A62" s="70" t="s">
        <v>489</v>
      </c>
      <c r="B62" s="69" t="s">
        <v>464</v>
      </c>
      <c r="C62" s="156">
        <v>0</v>
      </c>
      <c r="D62" s="156">
        <v>0</v>
      </c>
      <c r="E62" s="157">
        <v>830000</v>
      </c>
      <c r="F62" s="157">
        <v>0</v>
      </c>
      <c r="G62" s="95">
        <v>0</v>
      </c>
      <c r="H62" s="157">
        <v>0</v>
      </c>
      <c r="I62" s="157">
        <v>1660000</v>
      </c>
      <c r="J62" s="157">
        <v>1660000</v>
      </c>
      <c r="K62" s="95">
        <v>0</v>
      </c>
    </row>
    <row r="63" spans="1:11" x14ac:dyDescent="0.25">
      <c r="A63" s="70" t="s">
        <v>490</v>
      </c>
      <c r="B63" s="69" t="s">
        <v>465</v>
      </c>
      <c r="C63" s="156">
        <v>0</v>
      </c>
      <c r="D63" s="156">
        <v>0</v>
      </c>
      <c r="E63" s="157">
        <v>1130000</v>
      </c>
      <c r="F63" s="157">
        <v>0</v>
      </c>
      <c r="G63" s="95">
        <v>0</v>
      </c>
      <c r="H63" s="157">
        <v>0</v>
      </c>
      <c r="I63" s="157">
        <v>1960000</v>
      </c>
      <c r="J63" s="157">
        <v>1960000</v>
      </c>
      <c r="K63" s="95">
        <v>0</v>
      </c>
    </row>
    <row r="64" spans="1:11" x14ac:dyDescent="0.25">
      <c r="A64" s="100" t="s">
        <v>75</v>
      </c>
      <c r="B64" s="69" t="s">
        <v>422</v>
      </c>
      <c r="C64" s="156">
        <v>122215</v>
      </c>
      <c r="D64" s="156">
        <v>122215</v>
      </c>
      <c r="E64" s="157">
        <v>644358.33333333337</v>
      </c>
      <c r="F64" s="157">
        <v>522143.33333333337</v>
      </c>
      <c r="G64" s="95">
        <v>0.18966930926115128</v>
      </c>
      <c r="H64" s="157">
        <v>124103</v>
      </c>
      <c r="I64" s="157">
        <v>796716.66666666674</v>
      </c>
      <c r="J64" s="157">
        <v>672613.66666666674</v>
      </c>
      <c r="K64" s="95">
        <v>0.15576804803045832</v>
      </c>
    </row>
    <row r="65" spans="1:11" x14ac:dyDescent="0.25">
      <c r="A65" s="111" t="s">
        <v>76</v>
      </c>
      <c r="B65" s="112" t="s">
        <v>77</v>
      </c>
      <c r="C65" s="158">
        <v>1876964.84</v>
      </c>
      <c r="D65" s="158">
        <v>1876964.84</v>
      </c>
      <c r="E65" s="158">
        <v>2127726.1666666665</v>
      </c>
      <c r="F65" s="147">
        <v>250761.32666666643</v>
      </c>
      <c r="G65" s="90">
        <v>0.88214586510466542</v>
      </c>
      <c r="H65" s="147">
        <v>2669814.84</v>
      </c>
      <c r="I65" s="147">
        <v>7349948.1833333336</v>
      </c>
      <c r="J65" s="147">
        <v>4680133.3433333337</v>
      </c>
      <c r="K65" s="90">
        <v>0.36324267510538977</v>
      </c>
    </row>
    <row r="66" spans="1:11" x14ac:dyDescent="0.25">
      <c r="A66" s="100" t="s">
        <v>78</v>
      </c>
      <c r="B66" s="69" t="s">
        <v>491</v>
      </c>
      <c r="C66" s="148">
        <v>532550</v>
      </c>
      <c r="D66" s="148">
        <v>532550</v>
      </c>
      <c r="E66" s="149">
        <v>1239426.1666666665</v>
      </c>
      <c r="F66" s="149">
        <v>706876.16666666651</v>
      </c>
      <c r="G66" s="95">
        <v>0.42967464647954695</v>
      </c>
      <c r="H66" s="149">
        <v>1309200</v>
      </c>
      <c r="I66" s="149">
        <v>2478852.333333333</v>
      </c>
      <c r="J66" s="149">
        <v>1169652.333333333</v>
      </c>
      <c r="K66" s="95">
        <v>0.52814763606330195</v>
      </c>
    </row>
    <row r="67" spans="1:11" x14ac:dyDescent="0.25">
      <c r="A67" s="100" t="s">
        <v>423</v>
      </c>
      <c r="B67" s="69" t="s">
        <v>492</v>
      </c>
      <c r="C67" s="148">
        <v>1330014.8400000001</v>
      </c>
      <c r="D67" s="148">
        <v>1330014.8400000001</v>
      </c>
      <c r="E67" s="149">
        <v>888300</v>
      </c>
      <c r="F67" s="149">
        <v>-441714.84000000008</v>
      </c>
      <c r="G67" s="95">
        <v>1.4972586288416077</v>
      </c>
      <c r="H67" s="149">
        <v>1330014.8400000001</v>
      </c>
      <c r="I67" s="149">
        <v>4871095.8499999996</v>
      </c>
      <c r="J67" s="149">
        <v>3541081.01</v>
      </c>
      <c r="K67" s="95">
        <v>0.27304222313753079</v>
      </c>
    </row>
    <row r="68" spans="1:11" x14ac:dyDescent="0.25">
      <c r="A68" s="100" t="s">
        <v>477</v>
      </c>
      <c r="B68" s="69" t="s">
        <v>493</v>
      </c>
      <c r="C68" s="156">
        <v>14400</v>
      </c>
      <c r="D68" s="156">
        <v>14400</v>
      </c>
      <c r="E68" s="157">
        <v>0</v>
      </c>
      <c r="F68" s="157">
        <v>-14400</v>
      </c>
      <c r="G68" s="95" t="s">
        <v>16</v>
      </c>
      <c r="H68" s="157">
        <v>30600</v>
      </c>
      <c r="I68" s="157">
        <v>0</v>
      </c>
      <c r="J68" s="157">
        <v>-30600</v>
      </c>
      <c r="K68" s="95" t="s">
        <v>16</v>
      </c>
    </row>
    <row r="69" spans="1:11" x14ac:dyDescent="0.25">
      <c r="A69" s="113" t="s">
        <v>79</v>
      </c>
      <c r="B69" s="114" t="s">
        <v>80</v>
      </c>
      <c r="C69" s="146">
        <v>112864.7</v>
      </c>
      <c r="D69" s="146">
        <v>112864.7</v>
      </c>
      <c r="E69" s="147">
        <v>328529</v>
      </c>
      <c r="F69" s="147">
        <v>215664.3</v>
      </c>
      <c r="G69" s="90">
        <v>0.34354562306523928</v>
      </c>
      <c r="H69" s="147">
        <v>125434.43</v>
      </c>
      <c r="I69" s="147">
        <v>2260270</v>
      </c>
      <c r="J69" s="147">
        <v>2134835.5699999998</v>
      </c>
      <c r="K69" s="90">
        <v>5.5495330203913687E-2</v>
      </c>
    </row>
    <row r="70" spans="1:11" x14ac:dyDescent="0.25">
      <c r="A70" s="100" t="s">
        <v>81</v>
      </c>
      <c r="B70" s="71" t="s">
        <v>580</v>
      </c>
      <c r="C70" s="148">
        <v>94264.7</v>
      </c>
      <c r="D70" s="148">
        <v>94264.7</v>
      </c>
      <c r="E70" s="149">
        <v>300014</v>
      </c>
      <c r="F70" s="149">
        <v>205749.3</v>
      </c>
      <c r="G70" s="95">
        <v>0.31420100395314882</v>
      </c>
      <c r="H70" s="149">
        <v>94264.7</v>
      </c>
      <c r="I70" s="149">
        <v>2203240</v>
      </c>
      <c r="J70" s="149">
        <v>2108975.2999999998</v>
      </c>
      <c r="K70" s="95">
        <v>4.2784580889962051E-2</v>
      </c>
    </row>
    <row r="71" spans="1:11" x14ac:dyDescent="0.25">
      <c r="A71" s="100" t="s">
        <v>82</v>
      </c>
      <c r="B71" s="71" t="s">
        <v>83</v>
      </c>
      <c r="C71" s="148">
        <v>0</v>
      </c>
      <c r="D71" s="148">
        <v>0</v>
      </c>
      <c r="E71" s="149">
        <v>7515</v>
      </c>
      <c r="F71" s="149">
        <v>7515</v>
      </c>
      <c r="G71" s="95">
        <v>0</v>
      </c>
      <c r="H71" s="149">
        <v>0</v>
      </c>
      <c r="I71" s="149">
        <v>15030</v>
      </c>
      <c r="J71" s="149">
        <v>15030</v>
      </c>
      <c r="K71" s="95">
        <v>0</v>
      </c>
    </row>
    <row r="72" spans="1:11" x14ac:dyDescent="0.25">
      <c r="A72" s="100" t="s">
        <v>84</v>
      </c>
      <c r="B72" s="71" t="s">
        <v>85</v>
      </c>
      <c r="C72" s="148">
        <v>18600</v>
      </c>
      <c r="D72" s="148">
        <v>18600</v>
      </c>
      <c r="E72" s="149">
        <v>21000</v>
      </c>
      <c r="F72" s="149">
        <v>2400</v>
      </c>
      <c r="G72" s="95">
        <v>0.88571428571428568</v>
      </c>
      <c r="H72" s="149">
        <v>31169.73</v>
      </c>
      <c r="I72" s="149">
        <v>42000</v>
      </c>
      <c r="J72" s="149">
        <v>10830.27</v>
      </c>
      <c r="K72" s="95">
        <v>0.74213642857142859</v>
      </c>
    </row>
    <row r="73" spans="1:11" x14ac:dyDescent="0.25">
      <c r="A73" s="113" t="s">
        <v>86</v>
      </c>
      <c r="B73" s="114" t="s">
        <v>87</v>
      </c>
      <c r="C73" s="146">
        <v>16196296.67</v>
      </c>
      <c r="D73" s="146">
        <v>16196296.67</v>
      </c>
      <c r="E73" s="147">
        <v>9438553.4866666682</v>
      </c>
      <c r="F73" s="147">
        <v>-6757743.1833333317</v>
      </c>
      <c r="G73" s="90">
        <v>1.7159723354727638</v>
      </c>
      <c r="H73" s="147">
        <v>18815945.370000001</v>
      </c>
      <c r="I73" s="147">
        <v>24682106.973333336</v>
      </c>
      <c r="J73" s="147">
        <v>5866161.6033333354</v>
      </c>
      <c r="K73" s="90">
        <v>0.76233140834892399</v>
      </c>
    </row>
    <row r="74" spans="1:11" x14ac:dyDescent="0.25">
      <c r="A74" s="100" t="s">
        <v>88</v>
      </c>
      <c r="B74" s="69" t="s">
        <v>89</v>
      </c>
      <c r="C74" s="148">
        <v>8893898.9399999995</v>
      </c>
      <c r="D74" s="148">
        <v>8893898.9399999995</v>
      </c>
      <c r="E74" s="149">
        <v>4341929.47</v>
      </c>
      <c r="F74" s="149">
        <v>-4551969.47</v>
      </c>
      <c r="G74" s="95">
        <v>2.0483748069726246</v>
      </c>
      <c r="H74" s="149">
        <v>8893898.9399999995</v>
      </c>
      <c r="I74" s="149">
        <v>8683858.9399999995</v>
      </c>
      <c r="J74" s="149">
        <v>-210040</v>
      </c>
      <c r="K74" s="95">
        <v>1.0241874034863123</v>
      </c>
    </row>
    <row r="75" spans="1:11" x14ac:dyDescent="0.25">
      <c r="A75" s="100" t="s">
        <v>90</v>
      </c>
      <c r="B75" s="159" t="s">
        <v>91</v>
      </c>
      <c r="C75" s="156">
        <v>0</v>
      </c>
      <c r="D75" s="156">
        <v>0</v>
      </c>
      <c r="E75" s="157">
        <v>137500</v>
      </c>
      <c r="F75" s="157">
        <v>137500</v>
      </c>
      <c r="G75" s="95">
        <v>0</v>
      </c>
      <c r="H75" s="157">
        <v>24000</v>
      </c>
      <c r="I75" s="157">
        <v>275000</v>
      </c>
      <c r="J75" s="157">
        <v>251000</v>
      </c>
      <c r="K75" s="95">
        <v>8.727272727272728E-2</v>
      </c>
    </row>
    <row r="76" spans="1:11" x14ac:dyDescent="0.25">
      <c r="A76" s="111" t="s">
        <v>92</v>
      </c>
      <c r="B76" s="160" t="s">
        <v>93</v>
      </c>
      <c r="C76" s="161">
        <v>7302397.7300000004</v>
      </c>
      <c r="D76" s="161">
        <v>7302397.7300000004</v>
      </c>
      <c r="E76" s="162">
        <v>4959124.0166666675</v>
      </c>
      <c r="F76" s="163">
        <v>-2343273.7133333329</v>
      </c>
      <c r="G76" s="90">
        <v>1.4725176675271758</v>
      </c>
      <c r="H76" s="162">
        <v>9829028.25</v>
      </c>
      <c r="I76" s="162">
        <v>9918248.0333333351</v>
      </c>
      <c r="J76" s="163">
        <v>89219.783333335072</v>
      </c>
      <c r="K76" s="90">
        <v>0.99100448153408904</v>
      </c>
    </row>
    <row r="77" spans="1:11" x14ac:dyDescent="0.25">
      <c r="A77" s="100"/>
      <c r="B77" s="69" t="s">
        <v>94</v>
      </c>
      <c r="C77" s="156">
        <v>0</v>
      </c>
      <c r="D77" s="156">
        <v>0</v>
      </c>
      <c r="E77" s="157">
        <v>6666.666666666667</v>
      </c>
      <c r="F77" s="157">
        <v>6666.666666666667</v>
      </c>
      <c r="G77" s="95">
        <v>0</v>
      </c>
      <c r="H77" s="157">
        <v>0</v>
      </c>
      <c r="I77" s="157">
        <v>13333.333333333334</v>
      </c>
      <c r="J77" s="157">
        <v>13333.333333333334</v>
      </c>
      <c r="K77" s="95">
        <v>0</v>
      </c>
    </row>
    <row r="78" spans="1:11" x14ac:dyDescent="0.25">
      <c r="A78" s="100"/>
      <c r="B78" s="69" t="s">
        <v>96</v>
      </c>
      <c r="C78" s="156">
        <v>2290340.2999999998</v>
      </c>
      <c r="D78" s="156">
        <v>2290340.2999999998</v>
      </c>
      <c r="E78" s="157">
        <v>2516038.1400000006</v>
      </c>
      <c r="F78" s="157">
        <v>225697.84000000078</v>
      </c>
      <c r="G78" s="95">
        <v>0.91029633596889725</v>
      </c>
      <c r="H78" s="157">
        <v>4816970.82</v>
      </c>
      <c r="I78" s="157">
        <v>2704876.8000000007</v>
      </c>
      <c r="J78" s="157">
        <v>-2112094.0199999996</v>
      </c>
      <c r="K78" s="95">
        <v>1.7808466618516596</v>
      </c>
    </row>
    <row r="79" spans="1:11" x14ac:dyDescent="0.25">
      <c r="A79" s="100"/>
      <c r="B79" s="69" t="s">
        <v>95</v>
      </c>
      <c r="C79" s="156">
        <v>513846.69</v>
      </c>
      <c r="D79" s="156">
        <v>513846.69</v>
      </c>
      <c r="E79" s="157">
        <v>188838.66</v>
      </c>
      <c r="F79" s="157">
        <v>-325008.03000000003</v>
      </c>
      <c r="G79" s="95">
        <v>2.7210884148404779</v>
      </c>
      <c r="H79" s="157">
        <v>513846.69</v>
      </c>
      <c r="I79" s="157">
        <v>2704876.8000000007</v>
      </c>
      <c r="J79" s="157">
        <v>2191030.1100000008</v>
      </c>
      <c r="K79" s="95">
        <v>0.18997046002243054</v>
      </c>
    </row>
    <row r="80" spans="1:11" x14ac:dyDescent="0.25">
      <c r="A80" s="111"/>
      <c r="B80" s="69" t="s">
        <v>97</v>
      </c>
      <c r="C80" s="156">
        <v>4498210.74</v>
      </c>
      <c r="D80" s="156">
        <v>4498210.74</v>
      </c>
      <c r="E80" s="157">
        <v>2247580.5499999998</v>
      </c>
      <c r="F80" s="157">
        <v>-2250630.1900000004</v>
      </c>
      <c r="G80" s="95">
        <v>2.0013568545963794</v>
      </c>
      <c r="H80" s="157">
        <v>4498210.74</v>
      </c>
      <c r="I80" s="157">
        <v>4495161.0999999996</v>
      </c>
      <c r="J80" s="157">
        <v>-3049.640000000596</v>
      </c>
      <c r="K80" s="95">
        <v>1.0006784272981897</v>
      </c>
    </row>
    <row r="81" spans="1:11" x14ac:dyDescent="0.25">
      <c r="A81" s="111" t="s">
        <v>98</v>
      </c>
      <c r="B81" s="114" t="s">
        <v>99</v>
      </c>
      <c r="C81" s="164">
        <v>0</v>
      </c>
      <c r="D81" s="164">
        <v>0</v>
      </c>
      <c r="E81" s="165">
        <v>3047000</v>
      </c>
      <c r="F81" s="162">
        <v>3047000</v>
      </c>
      <c r="G81" s="90">
        <v>0</v>
      </c>
      <c r="H81" s="165">
        <v>69018.179999999993</v>
      </c>
      <c r="I81" s="165">
        <v>8852000</v>
      </c>
      <c r="J81" s="162">
        <v>8782981.8200000003</v>
      </c>
      <c r="K81" s="90">
        <v>7.7969023949389961E-3</v>
      </c>
    </row>
    <row r="82" spans="1:11" x14ac:dyDescent="0.25">
      <c r="A82" s="100" t="s">
        <v>100</v>
      </c>
      <c r="B82" s="69" t="s">
        <v>101</v>
      </c>
      <c r="C82" s="148">
        <v>0</v>
      </c>
      <c r="D82" s="148">
        <v>0</v>
      </c>
      <c r="E82" s="157">
        <v>3047000</v>
      </c>
      <c r="F82" s="157">
        <v>3047000</v>
      </c>
      <c r="G82" s="95">
        <v>0</v>
      </c>
      <c r="H82" s="157">
        <v>69018.179999999993</v>
      </c>
      <c r="I82" s="157">
        <v>8852000</v>
      </c>
      <c r="J82" s="157">
        <v>8782981.8200000003</v>
      </c>
      <c r="K82" s="95">
        <v>7.7969023949389961E-3</v>
      </c>
    </row>
    <row r="83" spans="1:11" x14ac:dyDescent="0.25">
      <c r="A83" s="111" t="s">
        <v>102</v>
      </c>
      <c r="B83" s="114" t="s">
        <v>103</v>
      </c>
      <c r="C83" s="161">
        <v>10458323.990000002</v>
      </c>
      <c r="D83" s="161">
        <v>1297345.55</v>
      </c>
      <c r="E83" s="166">
        <v>8147086.8774999995</v>
      </c>
      <c r="F83" s="147">
        <v>-2311237.1125000026</v>
      </c>
      <c r="G83" s="90">
        <v>1.2836887770134133</v>
      </c>
      <c r="H83" s="166">
        <v>20917069.240000002</v>
      </c>
      <c r="I83" s="166">
        <v>16278173.754999999</v>
      </c>
      <c r="J83" s="147">
        <v>-4638895.4850000031</v>
      </c>
      <c r="K83" s="90">
        <v>1.2849764079692982</v>
      </c>
    </row>
    <row r="84" spans="1:11" x14ac:dyDescent="0.25">
      <c r="A84" s="100" t="s">
        <v>104</v>
      </c>
      <c r="B84" s="71" t="s">
        <v>469</v>
      </c>
      <c r="C84" s="156">
        <v>401221.92</v>
      </c>
      <c r="D84" s="156">
        <v>0</v>
      </c>
      <c r="E84" s="149">
        <v>285699.32</v>
      </c>
      <c r="F84" s="149">
        <v>-115522.59999999998</v>
      </c>
      <c r="G84" s="95">
        <v>1.4043502798676595</v>
      </c>
      <c r="H84" s="149">
        <v>802443.84</v>
      </c>
      <c r="I84" s="149">
        <v>571398.64</v>
      </c>
      <c r="J84" s="149">
        <v>-231045.19999999995</v>
      </c>
      <c r="K84" s="95">
        <v>1.4043502798676595</v>
      </c>
    </row>
    <row r="85" spans="1:11" x14ac:dyDescent="0.25">
      <c r="A85" s="100" t="s">
        <v>105</v>
      </c>
      <c r="B85" s="71" t="s">
        <v>106</v>
      </c>
      <c r="C85" s="156">
        <v>507545.66</v>
      </c>
      <c r="D85" s="156">
        <v>848580.85</v>
      </c>
      <c r="E85" s="149">
        <v>517561.99749999994</v>
      </c>
      <c r="F85" s="149">
        <v>10016.337499999965</v>
      </c>
      <c r="G85" s="95">
        <v>0.98064707697168207</v>
      </c>
      <c r="H85" s="149">
        <v>1015091.32</v>
      </c>
      <c r="I85" s="149">
        <v>1035123.9949999999</v>
      </c>
      <c r="J85" s="149">
        <v>20032.67499999993</v>
      </c>
      <c r="K85" s="95">
        <v>0.98064707697168207</v>
      </c>
    </row>
    <row r="86" spans="1:11" x14ac:dyDescent="0.25">
      <c r="A86" s="111" t="s">
        <v>107</v>
      </c>
      <c r="B86" s="68" t="s">
        <v>108</v>
      </c>
      <c r="C86" s="161">
        <v>9549556.410000002</v>
      </c>
      <c r="D86" s="161">
        <v>448764.7</v>
      </c>
      <c r="E86" s="166">
        <v>7343825.5599999996</v>
      </c>
      <c r="F86" s="166">
        <v>-2205730.8500000024</v>
      </c>
      <c r="G86" s="90">
        <v>1.3003517488234024</v>
      </c>
      <c r="H86" s="166">
        <v>19099534.080000002</v>
      </c>
      <c r="I86" s="166">
        <v>14671651.119999999</v>
      </c>
      <c r="J86" s="166">
        <v>-4427882.9600000028</v>
      </c>
      <c r="K86" s="90">
        <v>1.3017985449479528</v>
      </c>
    </row>
    <row r="87" spans="1:11" x14ac:dyDescent="0.25">
      <c r="A87" s="100" t="s">
        <v>109</v>
      </c>
      <c r="B87" s="69" t="s">
        <v>110</v>
      </c>
      <c r="C87" s="156">
        <v>302139.40000000002</v>
      </c>
      <c r="D87" s="156">
        <v>302139.40000000002</v>
      </c>
      <c r="E87" s="149">
        <v>300000</v>
      </c>
      <c r="F87" s="149">
        <v>-2139.4000000000233</v>
      </c>
      <c r="G87" s="95">
        <v>1.0071313333333334</v>
      </c>
      <c r="H87" s="149">
        <v>604215</v>
      </c>
      <c r="I87" s="149">
        <v>600000</v>
      </c>
      <c r="J87" s="149">
        <v>-4215</v>
      </c>
      <c r="K87" s="95">
        <v>1.0070250000000001</v>
      </c>
    </row>
    <row r="88" spans="1:11" x14ac:dyDescent="0.25">
      <c r="A88" s="100" t="s">
        <v>111</v>
      </c>
      <c r="B88" s="69" t="s">
        <v>112</v>
      </c>
      <c r="C88" s="156">
        <v>6642480.1299999999</v>
      </c>
      <c r="D88" s="156">
        <v>0</v>
      </c>
      <c r="E88" s="157">
        <v>4929503</v>
      </c>
      <c r="F88" s="167">
        <v>-1712977.13</v>
      </c>
      <c r="G88" s="95">
        <v>1.3474948955300361</v>
      </c>
      <c r="H88" s="157">
        <v>13284960.26</v>
      </c>
      <c r="I88" s="157">
        <v>9859006</v>
      </c>
      <c r="J88" s="167">
        <v>-3425954.26</v>
      </c>
      <c r="K88" s="95">
        <v>1.3474948955300361</v>
      </c>
    </row>
    <row r="89" spans="1:11" x14ac:dyDescent="0.25">
      <c r="A89" s="100" t="s">
        <v>111</v>
      </c>
      <c r="B89" s="69" t="s">
        <v>113</v>
      </c>
      <c r="C89" s="156">
        <v>2443489.86</v>
      </c>
      <c r="D89" s="156">
        <v>0</v>
      </c>
      <c r="E89" s="157">
        <v>1959322.5599999998</v>
      </c>
      <c r="F89" s="167">
        <v>-484167.30000000005</v>
      </c>
      <c r="G89" s="95">
        <v>1.2471095417795832</v>
      </c>
      <c r="H89" s="157">
        <v>4886979.72</v>
      </c>
      <c r="I89" s="157">
        <v>3902645.1199999996</v>
      </c>
      <c r="J89" s="167">
        <v>-984334.60000000009</v>
      </c>
      <c r="K89" s="95">
        <v>1.2522224208795085</v>
      </c>
    </row>
    <row r="90" spans="1:11" x14ac:dyDescent="0.25">
      <c r="A90" s="100" t="s">
        <v>114</v>
      </c>
      <c r="B90" s="69" t="s">
        <v>115</v>
      </c>
      <c r="C90" s="168">
        <v>146625.29999999999</v>
      </c>
      <c r="D90" s="156">
        <v>146625.29999999999</v>
      </c>
      <c r="E90" s="149">
        <v>150000</v>
      </c>
      <c r="F90" s="149">
        <v>3374.7000000000116</v>
      </c>
      <c r="G90" s="95">
        <v>0.97750199999999987</v>
      </c>
      <c r="H90" s="149">
        <v>293735.65999999997</v>
      </c>
      <c r="I90" s="149">
        <v>300000</v>
      </c>
      <c r="J90" s="149">
        <v>6264.3400000000256</v>
      </c>
      <c r="K90" s="95">
        <v>0.97911886666666659</v>
      </c>
    </row>
    <row r="91" spans="1:11" x14ac:dyDescent="0.25">
      <c r="A91" s="100" t="s">
        <v>424</v>
      </c>
      <c r="B91" s="69" t="s">
        <v>425</v>
      </c>
      <c r="C91" s="168">
        <v>14821.72</v>
      </c>
      <c r="D91" s="156">
        <v>0</v>
      </c>
      <c r="E91" s="149">
        <v>5000</v>
      </c>
      <c r="F91" s="149">
        <v>-9821.7199999999993</v>
      </c>
      <c r="G91" s="95">
        <v>2.9643440000000001</v>
      </c>
      <c r="H91" s="149">
        <v>29643.439999999999</v>
      </c>
      <c r="I91" s="149">
        <v>10000</v>
      </c>
      <c r="J91" s="149">
        <v>-19643.439999999999</v>
      </c>
      <c r="K91" s="95">
        <v>2.9643440000000001</v>
      </c>
    </row>
    <row r="92" spans="1:11" ht="36.75" x14ac:dyDescent="0.25">
      <c r="A92" s="111" t="s">
        <v>116</v>
      </c>
      <c r="B92" s="112" t="s">
        <v>117</v>
      </c>
      <c r="C92" s="158">
        <v>372538.58</v>
      </c>
      <c r="D92" s="158">
        <v>372538.58</v>
      </c>
      <c r="E92" s="169">
        <v>14120361.833333332</v>
      </c>
      <c r="F92" s="147">
        <v>13747823.253333332</v>
      </c>
      <c r="G92" s="90">
        <v>2.6383076042751551E-2</v>
      </c>
      <c r="H92" s="147">
        <v>849426.54</v>
      </c>
      <c r="I92" s="147">
        <v>17365956.666666664</v>
      </c>
      <c r="J92" s="147">
        <v>16516530.126666665</v>
      </c>
      <c r="K92" s="90">
        <v>4.8913316801627409E-2</v>
      </c>
    </row>
    <row r="93" spans="1:11" ht="24.75" x14ac:dyDescent="0.25">
      <c r="A93" s="111" t="s">
        <v>118</v>
      </c>
      <c r="B93" s="68" t="s">
        <v>506</v>
      </c>
      <c r="C93" s="158">
        <v>8890.0300000000007</v>
      </c>
      <c r="D93" s="158">
        <v>8890.0300000000007</v>
      </c>
      <c r="E93" s="169">
        <v>1449533.333333333</v>
      </c>
      <c r="F93" s="147">
        <v>1440643.303333333</v>
      </c>
      <c r="G93" s="90">
        <v>6.1330290208342934E-3</v>
      </c>
      <c r="H93" s="169">
        <v>11040.03</v>
      </c>
      <c r="I93" s="169">
        <v>2899066.666666666</v>
      </c>
      <c r="J93" s="147">
        <v>2888026.6366666663</v>
      </c>
      <c r="K93" s="90">
        <v>3.8081325024145714E-3</v>
      </c>
    </row>
    <row r="94" spans="1:11" ht="24.75" x14ac:dyDescent="0.25">
      <c r="A94" s="100" t="s">
        <v>119</v>
      </c>
      <c r="B94" s="69" t="s">
        <v>507</v>
      </c>
      <c r="C94" s="148">
        <v>8890.0300000000007</v>
      </c>
      <c r="D94" s="148">
        <v>8890.0300000000007</v>
      </c>
      <c r="E94" s="149">
        <v>1100366.6666666665</v>
      </c>
      <c r="F94" s="149">
        <v>1091476.6366666665</v>
      </c>
      <c r="G94" s="95">
        <v>8.0791524037442074E-3</v>
      </c>
      <c r="H94" s="149">
        <v>11040.03</v>
      </c>
      <c r="I94" s="149">
        <v>2200733.333333333</v>
      </c>
      <c r="J94" s="149">
        <v>2189693.3033333332</v>
      </c>
      <c r="K94" s="95">
        <v>5.0165232801187495E-3</v>
      </c>
    </row>
    <row r="95" spans="1:11" ht="24.75" x14ac:dyDescent="0.25">
      <c r="A95" s="100" t="s">
        <v>120</v>
      </c>
      <c r="B95" s="69" t="s">
        <v>121</v>
      </c>
      <c r="C95" s="148">
        <v>0</v>
      </c>
      <c r="D95" s="148">
        <v>0</v>
      </c>
      <c r="E95" s="149">
        <v>8333.3333333333303</v>
      </c>
      <c r="F95" s="149">
        <v>8333.3333333333303</v>
      </c>
      <c r="G95" s="95">
        <v>0</v>
      </c>
      <c r="H95" s="149">
        <v>0</v>
      </c>
      <c r="I95" s="149">
        <v>16666.666666666661</v>
      </c>
      <c r="J95" s="149">
        <v>16666.666666666661</v>
      </c>
      <c r="K95" s="95">
        <v>0</v>
      </c>
    </row>
    <row r="96" spans="1:11" x14ac:dyDescent="0.25">
      <c r="A96" s="100" t="s">
        <v>122</v>
      </c>
      <c r="B96" s="69" t="s">
        <v>123</v>
      </c>
      <c r="C96" s="148">
        <v>0</v>
      </c>
      <c r="D96" s="148">
        <v>0</v>
      </c>
      <c r="E96" s="149">
        <v>340833.33333333331</v>
      </c>
      <c r="F96" s="149">
        <v>340833.33333333331</v>
      </c>
      <c r="G96" s="95">
        <v>0</v>
      </c>
      <c r="H96" s="149">
        <v>0</v>
      </c>
      <c r="I96" s="149">
        <v>681666.66666666663</v>
      </c>
      <c r="J96" s="149">
        <v>681666.66666666663</v>
      </c>
      <c r="K96" s="95">
        <v>0</v>
      </c>
    </row>
    <row r="97" spans="1:11" ht="24.75" x14ac:dyDescent="0.25">
      <c r="A97" s="111" t="s">
        <v>124</v>
      </c>
      <c r="B97" s="68" t="s">
        <v>125</v>
      </c>
      <c r="C97" s="158">
        <v>363648.55</v>
      </c>
      <c r="D97" s="158">
        <v>363648.55</v>
      </c>
      <c r="E97" s="147">
        <v>12670828.5</v>
      </c>
      <c r="F97" s="147">
        <v>12307179.949999999</v>
      </c>
      <c r="G97" s="90">
        <v>2.8699666324108166E-2</v>
      </c>
      <c r="H97" s="147">
        <v>838386.51</v>
      </c>
      <c r="I97" s="147">
        <v>14466890</v>
      </c>
      <c r="J97" s="147">
        <v>13628503.49</v>
      </c>
      <c r="K97" s="90">
        <v>5.7952089910132724E-2</v>
      </c>
    </row>
    <row r="98" spans="1:11" ht="24.75" x14ac:dyDescent="0.25">
      <c r="A98" s="100" t="s">
        <v>126</v>
      </c>
      <c r="B98" s="69" t="s">
        <v>127</v>
      </c>
      <c r="C98" s="148">
        <v>5800</v>
      </c>
      <c r="D98" s="148">
        <v>5800</v>
      </c>
      <c r="E98" s="149">
        <v>0</v>
      </c>
      <c r="F98" s="149">
        <v>-5800</v>
      </c>
      <c r="G98" s="95" t="s">
        <v>16</v>
      </c>
      <c r="H98" s="149">
        <v>197550</v>
      </c>
      <c r="I98" s="149">
        <v>0</v>
      </c>
      <c r="J98" s="149">
        <v>-197550</v>
      </c>
      <c r="K98" s="95" t="s">
        <v>16</v>
      </c>
    </row>
    <row r="99" spans="1:11" ht="24.75" x14ac:dyDescent="0.25">
      <c r="A99" s="100" t="s">
        <v>128</v>
      </c>
      <c r="B99" s="69" t="s">
        <v>129</v>
      </c>
      <c r="C99" s="148">
        <v>0</v>
      </c>
      <c r="D99" s="148">
        <v>0</v>
      </c>
      <c r="E99" s="149">
        <v>125000</v>
      </c>
      <c r="F99" s="149">
        <v>125000</v>
      </c>
      <c r="G99" s="95">
        <v>0</v>
      </c>
      <c r="H99" s="149">
        <v>0</v>
      </c>
      <c r="I99" s="149">
        <v>250000</v>
      </c>
      <c r="J99" s="149">
        <v>250000</v>
      </c>
      <c r="K99" s="95">
        <v>0</v>
      </c>
    </row>
    <row r="100" spans="1:11" ht="24.75" x14ac:dyDescent="0.25">
      <c r="A100" s="100" t="s">
        <v>130</v>
      </c>
      <c r="B100" s="69" t="s">
        <v>131</v>
      </c>
      <c r="C100" s="148">
        <v>0</v>
      </c>
      <c r="D100" s="148">
        <v>0</v>
      </c>
      <c r="E100" s="149">
        <v>11323344.416666666</v>
      </c>
      <c r="F100" s="149">
        <v>11323344.416666666</v>
      </c>
      <c r="G100" s="95">
        <v>0</v>
      </c>
      <c r="H100" s="149">
        <v>0</v>
      </c>
      <c r="I100" s="149">
        <v>11768541.833333332</v>
      </c>
      <c r="J100" s="149">
        <v>11768541.833333332</v>
      </c>
      <c r="K100" s="95">
        <v>0</v>
      </c>
    </row>
    <row r="101" spans="1:11" ht="24.75" x14ac:dyDescent="0.25">
      <c r="A101" s="100" t="s">
        <v>132</v>
      </c>
      <c r="B101" s="69" t="s">
        <v>133</v>
      </c>
      <c r="C101" s="148">
        <v>357848.55</v>
      </c>
      <c r="D101" s="148">
        <v>357848.55</v>
      </c>
      <c r="E101" s="149">
        <v>1222484.0833333333</v>
      </c>
      <c r="F101" s="149">
        <v>864635.53333333321</v>
      </c>
      <c r="G101" s="95">
        <v>0.29272246148535402</v>
      </c>
      <c r="H101" s="149">
        <v>640836.51</v>
      </c>
      <c r="I101" s="149">
        <v>2448348.1666666665</v>
      </c>
      <c r="J101" s="149">
        <v>1807511.6566666665</v>
      </c>
      <c r="K101" s="95">
        <v>0.26174239380033709</v>
      </c>
    </row>
    <row r="102" spans="1:11" ht="24" x14ac:dyDescent="0.25">
      <c r="A102" s="111" t="s">
        <v>134</v>
      </c>
      <c r="B102" s="114" t="s">
        <v>135</v>
      </c>
      <c r="C102" s="161">
        <v>5035415.1500000004</v>
      </c>
      <c r="D102" s="161">
        <v>5035415.1500000004</v>
      </c>
      <c r="E102" s="170">
        <v>90641433.167222247</v>
      </c>
      <c r="F102" s="170">
        <v>85606018.017222241</v>
      </c>
      <c r="G102" s="90">
        <v>5.5553128123098865E-2</v>
      </c>
      <c r="H102" s="170">
        <v>7258288.9500000002</v>
      </c>
      <c r="I102" s="170">
        <v>178806633.22777784</v>
      </c>
      <c r="J102" s="170">
        <v>171548344.27777785</v>
      </c>
      <c r="K102" s="90">
        <v>4.0592951273534836E-2</v>
      </c>
    </row>
    <row r="103" spans="1:11" x14ac:dyDescent="0.25">
      <c r="A103" s="100" t="s">
        <v>581</v>
      </c>
      <c r="B103" s="71" t="s">
        <v>582</v>
      </c>
      <c r="C103" s="156">
        <v>345100</v>
      </c>
      <c r="D103" s="156">
        <v>345100</v>
      </c>
      <c r="E103" s="157">
        <v>0</v>
      </c>
      <c r="F103" s="157">
        <v>-345100</v>
      </c>
      <c r="G103" s="95" t="s">
        <v>16</v>
      </c>
      <c r="H103" s="157">
        <v>345100</v>
      </c>
      <c r="I103" s="157">
        <v>0</v>
      </c>
      <c r="J103" s="157">
        <v>-345100</v>
      </c>
      <c r="K103" s="95" t="s">
        <v>16</v>
      </c>
    </row>
    <row r="104" spans="1:11" x14ac:dyDescent="0.25">
      <c r="A104" s="100" t="s">
        <v>136</v>
      </c>
      <c r="B104" s="71" t="s">
        <v>137</v>
      </c>
      <c r="C104" s="156">
        <v>419485.94</v>
      </c>
      <c r="D104" s="156">
        <v>419485.94</v>
      </c>
      <c r="E104" s="157">
        <v>430949.86166666663</v>
      </c>
      <c r="F104" s="157">
        <v>11463.921666666633</v>
      </c>
      <c r="G104" s="95">
        <v>0.97339847929796108</v>
      </c>
      <c r="H104" s="157">
        <v>729475.65</v>
      </c>
      <c r="I104" s="157">
        <v>861899.72333333327</v>
      </c>
      <c r="J104" s="157">
        <v>132424.07333333325</v>
      </c>
      <c r="K104" s="95">
        <v>0.84635791177517383</v>
      </c>
    </row>
    <row r="105" spans="1:11" ht="24.75" x14ac:dyDescent="0.25">
      <c r="A105" s="111" t="s">
        <v>138</v>
      </c>
      <c r="B105" s="68" t="s">
        <v>139</v>
      </c>
      <c r="C105" s="158">
        <v>47307.92</v>
      </c>
      <c r="D105" s="158">
        <v>47307.92</v>
      </c>
      <c r="E105" s="147">
        <v>325355.33333333337</v>
      </c>
      <c r="F105" s="147">
        <v>278047.41333333339</v>
      </c>
      <c r="G105" s="90">
        <v>0.14540385588679453</v>
      </c>
      <c r="H105" s="147">
        <v>103607.61</v>
      </c>
      <c r="I105" s="147">
        <v>650710.66666666674</v>
      </c>
      <c r="J105" s="147">
        <v>547103.05666666676</v>
      </c>
      <c r="K105" s="90">
        <v>0.15922224009441982</v>
      </c>
    </row>
    <row r="106" spans="1:11" x14ac:dyDescent="0.25">
      <c r="A106" s="67" t="s">
        <v>140</v>
      </c>
      <c r="B106" s="69" t="s">
        <v>141</v>
      </c>
      <c r="C106" s="148">
        <v>0</v>
      </c>
      <c r="D106" s="148">
        <v>0</v>
      </c>
      <c r="E106" s="149">
        <v>69666.666666666672</v>
      </c>
      <c r="F106" s="149">
        <v>69666.666666666672</v>
      </c>
      <c r="G106" s="95">
        <v>0</v>
      </c>
      <c r="H106" s="149">
        <v>32863</v>
      </c>
      <c r="I106" s="149">
        <v>139333.33333333334</v>
      </c>
      <c r="J106" s="149">
        <v>106470.33333333334</v>
      </c>
      <c r="K106" s="95">
        <v>0.23585885167464113</v>
      </c>
    </row>
    <row r="107" spans="1:11" x14ac:dyDescent="0.25">
      <c r="A107" s="67" t="s">
        <v>142</v>
      </c>
      <c r="B107" s="69" t="s">
        <v>143</v>
      </c>
      <c r="C107" s="148">
        <v>29488.2</v>
      </c>
      <c r="D107" s="148">
        <v>29488.2</v>
      </c>
      <c r="E107" s="149">
        <v>32355.333333333332</v>
      </c>
      <c r="F107" s="149">
        <v>2867.1333333333314</v>
      </c>
      <c r="G107" s="95">
        <v>0.91138606721200011</v>
      </c>
      <c r="H107" s="149">
        <v>43365</v>
      </c>
      <c r="I107" s="149">
        <v>64710.666666666664</v>
      </c>
      <c r="J107" s="149">
        <v>21345.666666666664</v>
      </c>
      <c r="K107" s="95">
        <v>0.67013681412647064</v>
      </c>
    </row>
    <row r="108" spans="1:11" x14ac:dyDescent="0.25">
      <c r="A108" s="67" t="s">
        <v>144</v>
      </c>
      <c r="B108" s="69" t="s">
        <v>145</v>
      </c>
      <c r="C108" s="148">
        <v>17819.72</v>
      </c>
      <c r="D108" s="148">
        <v>17819.72</v>
      </c>
      <c r="E108" s="149">
        <v>223333.33333333334</v>
      </c>
      <c r="F108" s="149">
        <v>205513.61333333334</v>
      </c>
      <c r="G108" s="95">
        <v>7.9789791044776126E-2</v>
      </c>
      <c r="H108" s="149">
        <v>27379.61</v>
      </c>
      <c r="I108" s="149">
        <v>446666.66666666669</v>
      </c>
      <c r="J108" s="149">
        <v>419287.0566666667</v>
      </c>
      <c r="K108" s="95">
        <v>6.1297634328358205E-2</v>
      </c>
    </row>
    <row r="109" spans="1:11" x14ac:dyDescent="0.25">
      <c r="A109" s="113" t="s">
        <v>146</v>
      </c>
      <c r="B109" s="171" t="s">
        <v>147</v>
      </c>
      <c r="C109" s="146">
        <v>421142.02</v>
      </c>
      <c r="D109" s="146">
        <v>421142.02</v>
      </c>
      <c r="E109" s="147">
        <v>545263.88888888888</v>
      </c>
      <c r="F109" s="147">
        <v>124121.86888888886</v>
      </c>
      <c r="G109" s="90">
        <v>0.77236367304312392</v>
      </c>
      <c r="H109" s="147">
        <v>1541227.52</v>
      </c>
      <c r="I109" s="147">
        <v>1090527.7777777778</v>
      </c>
      <c r="J109" s="147">
        <v>-450699.74222222227</v>
      </c>
      <c r="K109" s="90">
        <v>1.413285889095494</v>
      </c>
    </row>
    <row r="110" spans="1:11" x14ac:dyDescent="0.25">
      <c r="A110" s="172">
        <v>228601</v>
      </c>
      <c r="B110" s="173" t="s">
        <v>494</v>
      </c>
      <c r="C110" s="148">
        <v>421142.02</v>
      </c>
      <c r="D110" s="148">
        <v>421142.02</v>
      </c>
      <c r="E110" s="149">
        <v>545263.88888888888</v>
      </c>
      <c r="F110" s="149">
        <v>124121.86888888886</v>
      </c>
      <c r="G110" s="95">
        <v>0.77236367304312392</v>
      </c>
      <c r="H110" s="149">
        <v>1541227.52</v>
      </c>
      <c r="I110" s="149">
        <v>1090527.7777777778</v>
      </c>
      <c r="J110" s="149">
        <v>-450699.74222222227</v>
      </c>
      <c r="K110" s="95">
        <v>1.413285889095494</v>
      </c>
    </row>
    <row r="111" spans="1:11" x14ac:dyDescent="0.25">
      <c r="A111" s="113" t="s">
        <v>148</v>
      </c>
      <c r="B111" s="68" t="s">
        <v>149</v>
      </c>
      <c r="C111" s="158">
        <v>2807648.85</v>
      </c>
      <c r="D111" s="158">
        <v>2807648.85</v>
      </c>
      <c r="E111" s="169">
        <v>86337864.083333358</v>
      </c>
      <c r="F111" s="147">
        <v>83530215.233333364</v>
      </c>
      <c r="G111" s="90">
        <v>3.2519322545320972E-2</v>
      </c>
      <c r="H111" s="147">
        <v>3467647.7</v>
      </c>
      <c r="I111" s="147">
        <v>170623228.16666672</v>
      </c>
      <c r="J111" s="147">
        <v>167155580.46666673</v>
      </c>
      <c r="K111" s="90">
        <v>2.0323421009317454E-2</v>
      </c>
    </row>
    <row r="112" spans="1:11" x14ac:dyDescent="0.25">
      <c r="A112" s="100" t="s">
        <v>471</v>
      </c>
      <c r="B112" s="69" t="s">
        <v>472</v>
      </c>
      <c r="C112" s="148">
        <v>76700</v>
      </c>
      <c r="D112" s="148">
        <v>76700</v>
      </c>
      <c r="E112" s="149">
        <v>83312864.083333358</v>
      </c>
      <c r="F112" s="149">
        <v>83236164.083333358</v>
      </c>
      <c r="G112" s="95">
        <v>9.2062613431799837E-4</v>
      </c>
      <c r="H112" s="149">
        <v>76700</v>
      </c>
      <c r="I112" s="149">
        <v>164573228.16666672</v>
      </c>
      <c r="J112" s="149">
        <v>164496528.16666672</v>
      </c>
      <c r="K112" s="95">
        <v>4.6605393145915765E-4</v>
      </c>
    </row>
    <row r="113" spans="1:11" x14ac:dyDescent="0.25">
      <c r="A113" s="100" t="s">
        <v>473</v>
      </c>
      <c r="B113" s="69" t="s">
        <v>474</v>
      </c>
      <c r="C113" s="148">
        <v>389400</v>
      </c>
      <c r="D113" s="148">
        <v>389400</v>
      </c>
      <c r="E113" s="149">
        <v>0</v>
      </c>
      <c r="F113" s="149">
        <v>-389400</v>
      </c>
      <c r="G113" s="95" t="s">
        <v>16</v>
      </c>
      <c r="H113" s="149">
        <v>741040</v>
      </c>
      <c r="I113" s="149">
        <v>0</v>
      </c>
      <c r="J113" s="149">
        <v>-741040</v>
      </c>
      <c r="K113" s="95" t="s">
        <v>16</v>
      </c>
    </row>
    <row r="114" spans="1:11" x14ac:dyDescent="0.25">
      <c r="A114" s="67" t="s">
        <v>150</v>
      </c>
      <c r="B114" s="69" t="s">
        <v>151</v>
      </c>
      <c r="C114" s="148">
        <v>-104600</v>
      </c>
      <c r="D114" s="148">
        <v>-104600</v>
      </c>
      <c r="E114" s="149">
        <v>2500000</v>
      </c>
      <c r="F114" s="149">
        <v>2604600</v>
      </c>
      <c r="G114" s="95">
        <v>-4.1840000000000002E-2</v>
      </c>
      <c r="H114" s="149">
        <v>56250</v>
      </c>
      <c r="I114" s="149">
        <v>5000000</v>
      </c>
      <c r="J114" s="149">
        <v>4943750</v>
      </c>
      <c r="K114" s="95">
        <v>1.125E-2</v>
      </c>
    </row>
    <row r="115" spans="1:11" x14ac:dyDescent="0.25">
      <c r="A115" s="67" t="s">
        <v>152</v>
      </c>
      <c r="B115" s="69" t="s">
        <v>153</v>
      </c>
      <c r="C115" s="148">
        <v>145148.85</v>
      </c>
      <c r="D115" s="148">
        <v>145148.85</v>
      </c>
      <c r="E115" s="149">
        <v>525000</v>
      </c>
      <c r="F115" s="149">
        <v>379851.15</v>
      </c>
      <c r="G115" s="95">
        <v>0.276474</v>
      </c>
      <c r="H115" s="149">
        <v>292657.7</v>
      </c>
      <c r="I115" s="149">
        <v>1050000</v>
      </c>
      <c r="J115" s="149">
        <v>757342.3</v>
      </c>
      <c r="K115" s="95">
        <v>0.27872161904761905</v>
      </c>
    </row>
    <row r="116" spans="1:11" x14ac:dyDescent="0.25">
      <c r="A116" s="67" t="s">
        <v>583</v>
      </c>
      <c r="B116" s="69" t="s">
        <v>584</v>
      </c>
      <c r="C116" s="148">
        <v>2301000</v>
      </c>
      <c r="D116" s="148">
        <v>2301000</v>
      </c>
      <c r="E116" s="149">
        <v>0</v>
      </c>
      <c r="F116" s="149">
        <v>-2301000</v>
      </c>
      <c r="G116" s="95" t="s">
        <v>16</v>
      </c>
      <c r="H116" s="149">
        <v>2301000</v>
      </c>
      <c r="I116" s="149">
        <v>0</v>
      </c>
      <c r="J116" s="149">
        <v>-2301000</v>
      </c>
      <c r="K116" s="95" t="s">
        <v>16</v>
      </c>
    </row>
    <row r="117" spans="1:11" x14ac:dyDescent="0.25">
      <c r="A117" s="113" t="s">
        <v>154</v>
      </c>
      <c r="B117" s="68" t="s">
        <v>155</v>
      </c>
      <c r="C117" s="158">
        <v>994730.42</v>
      </c>
      <c r="D117" s="158">
        <v>994730.42</v>
      </c>
      <c r="E117" s="158">
        <v>3002000</v>
      </c>
      <c r="F117" s="147">
        <v>2007269.58</v>
      </c>
      <c r="G117" s="90">
        <v>0.33135590273151233</v>
      </c>
      <c r="H117" s="147">
        <v>1071230.47</v>
      </c>
      <c r="I117" s="147">
        <v>5580266.8933333326</v>
      </c>
      <c r="J117" s="147">
        <v>4509036.4233333329</v>
      </c>
      <c r="K117" s="90">
        <v>0.19196760486129869</v>
      </c>
    </row>
    <row r="118" spans="1:11" x14ac:dyDescent="0.25">
      <c r="A118" s="100" t="s">
        <v>156</v>
      </c>
      <c r="B118" s="69" t="s">
        <v>508</v>
      </c>
      <c r="C118" s="92">
        <v>994730.42</v>
      </c>
      <c r="D118" s="92">
        <v>994730.42</v>
      </c>
      <c r="E118" s="149">
        <v>3000000</v>
      </c>
      <c r="F118" s="149">
        <v>2005269.58</v>
      </c>
      <c r="G118" s="95">
        <v>0.33157680666666667</v>
      </c>
      <c r="H118" s="149">
        <v>1071230.47</v>
      </c>
      <c r="I118" s="149">
        <v>5578266.8933333326</v>
      </c>
      <c r="J118" s="149">
        <v>4507036.4233333329</v>
      </c>
      <c r="K118" s="95">
        <v>0.19203643183158609</v>
      </c>
    </row>
    <row r="119" spans="1:11" x14ac:dyDescent="0.25">
      <c r="A119" s="174" t="s">
        <v>157</v>
      </c>
      <c r="B119" s="175" t="s">
        <v>158</v>
      </c>
      <c r="C119" s="178">
        <v>0</v>
      </c>
      <c r="D119" s="178">
        <v>0</v>
      </c>
      <c r="E119" s="179">
        <v>872056.81818181812</v>
      </c>
      <c r="F119" s="179">
        <v>872056.81818181812</v>
      </c>
      <c r="G119" s="90">
        <v>0</v>
      </c>
      <c r="H119" s="179">
        <v>0</v>
      </c>
      <c r="I119" s="179">
        <v>1744113.6363636362</v>
      </c>
      <c r="J119" s="179">
        <v>1744113.6363636362</v>
      </c>
      <c r="K119" s="90">
        <v>0</v>
      </c>
    </row>
    <row r="120" spans="1:11" x14ac:dyDescent="0.25">
      <c r="A120" s="100" t="s">
        <v>159</v>
      </c>
      <c r="B120" s="69" t="s">
        <v>160</v>
      </c>
      <c r="C120" s="148">
        <v>0</v>
      </c>
      <c r="D120" s="148">
        <v>0</v>
      </c>
      <c r="E120" s="149">
        <v>872056.81818181812</v>
      </c>
      <c r="F120" s="149">
        <v>872056.81818181812</v>
      </c>
      <c r="G120" s="95">
        <v>0</v>
      </c>
      <c r="H120" s="149">
        <v>0</v>
      </c>
      <c r="I120" s="149">
        <v>1744113.6363636362</v>
      </c>
      <c r="J120" s="149">
        <v>1744113.6363636362</v>
      </c>
      <c r="K120" s="95">
        <v>0</v>
      </c>
    </row>
    <row r="121" spans="1:11" x14ac:dyDescent="0.25">
      <c r="A121" s="176"/>
      <c r="B121" s="137"/>
      <c r="C121" s="180"/>
      <c r="D121" s="180"/>
      <c r="E121" s="181"/>
      <c r="F121" s="181"/>
      <c r="G121" s="182"/>
      <c r="H121" s="181"/>
      <c r="I121" s="181"/>
      <c r="J121" s="181"/>
      <c r="K121" s="182"/>
    </row>
    <row r="122" spans="1:11" ht="15.75" x14ac:dyDescent="0.25">
      <c r="A122" s="109" t="s">
        <v>509</v>
      </c>
      <c r="B122" s="106" t="s">
        <v>161</v>
      </c>
      <c r="C122" s="183">
        <v>2883287.5100000002</v>
      </c>
      <c r="D122" s="183">
        <v>2883287.5100000002</v>
      </c>
      <c r="E122" s="119">
        <v>5470424.6116666663</v>
      </c>
      <c r="F122" s="119">
        <v>2587137.1016666661</v>
      </c>
      <c r="G122" s="121">
        <v>0.52706832004427406</v>
      </c>
      <c r="H122" s="119">
        <v>5610344.6100000003</v>
      </c>
      <c r="I122" s="119">
        <v>11210984.09</v>
      </c>
      <c r="J122" s="119">
        <v>5600639.4799999995</v>
      </c>
      <c r="K122" s="121">
        <v>0.50043284023606183</v>
      </c>
    </row>
    <row r="123" spans="1:11" ht="24.75" x14ac:dyDescent="0.25">
      <c r="A123" s="111" t="s">
        <v>162</v>
      </c>
      <c r="B123" s="112" t="s">
        <v>163</v>
      </c>
      <c r="C123" s="158">
        <v>618341.29</v>
      </c>
      <c r="D123" s="158">
        <v>618341.29</v>
      </c>
      <c r="E123" s="169">
        <v>321253.55</v>
      </c>
      <c r="F123" s="147">
        <v>-297087.74000000005</v>
      </c>
      <c r="G123" s="95">
        <v>1.9247765199793125</v>
      </c>
      <c r="H123" s="169">
        <v>953119.98</v>
      </c>
      <c r="I123" s="169">
        <v>642507.1</v>
      </c>
      <c r="J123" s="147">
        <v>-310612.88</v>
      </c>
      <c r="K123" s="95">
        <v>1.4834388289250033</v>
      </c>
    </row>
    <row r="124" spans="1:11" x14ac:dyDescent="0.25">
      <c r="A124" s="70" t="s">
        <v>484</v>
      </c>
      <c r="B124" s="69" t="s">
        <v>470</v>
      </c>
      <c r="C124" s="148">
        <v>618341.29</v>
      </c>
      <c r="D124" s="148">
        <v>618341.29</v>
      </c>
      <c r="E124" s="149">
        <v>271253.55</v>
      </c>
      <c r="F124" s="149">
        <v>-347087.74000000005</v>
      </c>
      <c r="G124" s="95">
        <v>2.2795693918107247</v>
      </c>
      <c r="H124" s="149">
        <v>857592.83000000007</v>
      </c>
      <c r="I124" s="149">
        <v>542507.1</v>
      </c>
      <c r="J124" s="149">
        <v>-315085.7300000001</v>
      </c>
      <c r="K124" s="95">
        <v>1.5807955877443818</v>
      </c>
    </row>
    <row r="125" spans="1:11" x14ac:dyDescent="0.25">
      <c r="A125" s="100" t="s">
        <v>164</v>
      </c>
      <c r="B125" s="69" t="s">
        <v>165</v>
      </c>
      <c r="C125" s="148">
        <v>0</v>
      </c>
      <c r="D125" s="148">
        <v>0</v>
      </c>
      <c r="E125" s="149">
        <v>49999.999999999993</v>
      </c>
      <c r="F125" s="149">
        <v>49999.999999999993</v>
      </c>
      <c r="G125" s="95">
        <v>0</v>
      </c>
      <c r="H125" s="149">
        <v>1900.01</v>
      </c>
      <c r="I125" s="149">
        <v>99999.999999999985</v>
      </c>
      <c r="J125" s="149">
        <v>98099.989999999991</v>
      </c>
      <c r="K125" s="95">
        <v>1.9000100000000002E-2</v>
      </c>
    </row>
    <row r="126" spans="1:11" x14ac:dyDescent="0.25">
      <c r="A126" s="100" t="s">
        <v>166</v>
      </c>
      <c r="B126" s="69" t="s">
        <v>167</v>
      </c>
      <c r="C126" s="148">
        <v>0</v>
      </c>
      <c r="D126" s="148">
        <v>0</v>
      </c>
      <c r="E126" s="149">
        <v>0</v>
      </c>
      <c r="F126" s="149">
        <v>0</v>
      </c>
      <c r="G126" s="99" t="s">
        <v>16</v>
      </c>
      <c r="H126" s="149">
        <v>0</v>
      </c>
      <c r="I126" s="149">
        <v>0</v>
      </c>
      <c r="J126" s="149">
        <v>0</v>
      </c>
      <c r="K126" s="99" t="s">
        <v>16</v>
      </c>
    </row>
    <row r="127" spans="1:11" x14ac:dyDescent="0.25">
      <c r="A127" s="111" t="s">
        <v>168</v>
      </c>
      <c r="B127" s="114" t="s">
        <v>169</v>
      </c>
      <c r="C127" s="158">
        <v>199656</v>
      </c>
      <c r="D127" s="158">
        <v>199656</v>
      </c>
      <c r="E127" s="169">
        <v>119589.73333333332</v>
      </c>
      <c r="F127" s="147">
        <v>-80066.266666666677</v>
      </c>
      <c r="G127" s="95">
        <v>1.6695078618788906</v>
      </c>
      <c r="H127" s="169">
        <v>706377.66999999993</v>
      </c>
      <c r="I127" s="169">
        <v>282948.66666666663</v>
      </c>
      <c r="J127" s="147">
        <v>-423429.0033333333</v>
      </c>
      <c r="K127" s="95">
        <v>2.4964870070660639</v>
      </c>
    </row>
    <row r="128" spans="1:11" x14ac:dyDescent="0.25">
      <c r="A128" s="100" t="s">
        <v>170</v>
      </c>
      <c r="B128" s="69" t="s">
        <v>171</v>
      </c>
      <c r="C128" s="148">
        <v>199656</v>
      </c>
      <c r="D128" s="148">
        <v>199656</v>
      </c>
      <c r="E128" s="149">
        <v>8333.3333333333339</v>
      </c>
      <c r="F128" s="149">
        <v>-191322.66666666666</v>
      </c>
      <c r="G128" s="95">
        <v>23.95872</v>
      </c>
      <c r="H128" s="149">
        <v>199656</v>
      </c>
      <c r="I128" s="149">
        <v>80435.866666666654</v>
      </c>
      <c r="J128" s="149">
        <v>-119220.13333333335</v>
      </c>
      <c r="K128" s="95">
        <v>2.4821762762548718</v>
      </c>
    </row>
    <row r="129" spans="1:11" x14ac:dyDescent="0.25">
      <c r="A129" s="100" t="s">
        <v>172</v>
      </c>
      <c r="B129" s="69" t="s">
        <v>173</v>
      </c>
      <c r="C129" s="148">
        <v>0</v>
      </c>
      <c r="D129" s="148">
        <v>0</v>
      </c>
      <c r="E129" s="149">
        <v>111256.4</v>
      </c>
      <c r="F129" s="149">
        <v>111256.4</v>
      </c>
      <c r="G129" s="95">
        <v>0</v>
      </c>
      <c r="H129" s="149">
        <v>506721.67</v>
      </c>
      <c r="I129" s="149">
        <v>202512.8</v>
      </c>
      <c r="J129" s="149">
        <v>-304208.87</v>
      </c>
      <c r="K129" s="95">
        <v>2.5021710726433097</v>
      </c>
    </row>
    <row r="130" spans="1:11" ht="24" x14ac:dyDescent="0.25">
      <c r="A130" s="111" t="s">
        <v>174</v>
      </c>
      <c r="B130" s="114" t="s">
        <v>175</v>
      </c>
      <c r="C130" s="158">
        <v>843242.28</v>
      </c>
      <c r="D130" s="158">
        <v>843242.28</v>
      </c>
      <c r="E130" s="169">
        <v>236649.33333333334</v>
      </c>
      <c r="F130" s="166">
        <v>-606592.94666666666</v>
      </c>
      <c r="G130" s="90">
        <v>3.5632565201958455</v>
      </c>
      <c r="H130" s="147">
        <v>843242.28</v>
      </c>
      <c r="I130" s="147">
        <v>1079891.6133333333</v>
      </c>
      <c r="J130" s="166">
        <v>236649.33333333326</v>
      </c>
      <c r="K130" s="90">
        <v>0.78085825428085254</v>
      </c>
    </row>
    <row r="131" spans="1:11" x14ac:dyDescent="0.25">
      <c r="A131" s="177" t="s">
        <v>495</v>
      </c>
      <c r="B131" s="69" t="s">
        <v>510</v>
      </c>
      <c r="C131" s="168">
        <v>174640</v>
      </c>
      <c r="D131" s="168">
        <v>174640</v>
      </c>
      <c r="E131" s="149">
        <v>79490.25</v>
      </c>
      <c r="F131" s="149">
        <v>-95149.75</v>
      </c>
      <c r="G131" s="95">
        <v>2.1969990030223832</v>
      </c>
      <c r="H131" s="167">
        <v>174640</v>
      </c>
      <c r="I131" s="167">
        <v>174640</v>
      </c>
      <c r="J131" s="149">
        <v>0</v>
      </c>
      <c r="K131" s="95">
        <v>1</v>
      </c>
    </row>
    <row r="132" spans="1:11" x14ac:dyDescent="0.25">
      <c r="A132" s="100" t="s">
        <v>176</v>
      </c>
      <c r="B132" s="69" t="s">
        <v>496</v>
      </c>
      <c r="C132" s="184">
        <v>644452.28</v>
      </c>
      <c r="D132" s="184">
        <v>644452.28</v>
      </c>
      <c r="E132" s="149">
        <v>144325.75</v>
      </c>
      <c r="F132" s="149">
        <v>-500126.53</v>
      </c>
      <c r="G132" s="95">
        <v>4.46526195082998</v>
      </c>
      <c r="H132" s="167">
        <v>644452.28</v>
      </c>
      <c r="I132" s="149">
        <v>288651.5</v>
      </c>
      <c r="J132" s="149">
        <v>-355800.78</v>
      </c>
      <c r="K132" s="95">
        <v>2.23263097541499</v>
      </c>
    </row>
    <row r="133" spans="1:11" x14ac:dyDescent="0.25">
      <c r="A133" s="100" t="s">
        <v>177</v>
      </c>
      <c r="B133" s="69" t="s">
        <v>178</v>
      </c>
      <c r="C133" s="168">
        <v>24150</v>
      </c>
      <c r="D133" s="168">
        <v>24150</v>
      </c>
      <c r="E133" s="149">
        <v>12833.333333333334</v>
      </c>
      <c r="F133" s="149">
        <v>-11316.666666666666</v>
      </c>
      <c r="G133" s="95">
        <v>1.8818181818181818</v>
      </c>
      <c r="H133" s="185">
        <v>24150</v>
      </c>
      <c r="I133" s="149">
        <v>25666.666666666668</v>
      </c>
      <c r="J133" s="149">
        <v>1516.6666666666679</v>
      </c>
      <c r="K133" s="95">
        <v>0.94090909090909092</v>
      </c>
    </row>
    <row r="134" spans="1:11" x14ac:dyDescent="0.25">
      <c r="A134" s="111" t="s">
        <v>179</v>
      </c>
      <c r="B134" s="114" t="s">
        <v>180</v>
      </c>
      <c r="C134" s="158">
        <v>0</v>
      </c>
      <c r="D134" s="158">
        <v>0</v>
      </c>
      <c r="E134" s="169">
        <v>0</v>
      </c>
      <c r="F134" s="166">
        <v>0</v>
      </c>
      <c r="G134" s="90" t="s">
        <v>16</v>
      </c>
      <c r="H134" s="169">
        <v>0</v>
      </c>
      <c r="I134" s="169">
        <v>150000</v>
      </c>
      <c r="J134" s="166">
        <v>150000</v>
      </c>
      <c r="K134" s="90">
        <v>0</v>
      </c>
    </row>
    <row r="135" spans="1:11" x14ac:dyDescent="0.25">
      <c r="A135" s="100" t="s">
        <v>181</v>
      </c>
      <c r="B135" s="69" t="s">
        <v>182</v>
      </c>
      <c r="C135" s="148">
        <v>0</v>
      </c>
      <c r="D135" s="148">
        <v>0</v>
      </c>
      <c r="E135" s="149">
        <v>0</v>
      </c>
      <c r="F135" s="149">
        <v>0</v>
      </c>
      <c r="G135" s="95" t="s">
        <v>16</v>
      </c>
      <c r="H135" s="149">
        <v>0</v>
      </c>
      <c r="I135" s="149">
        <v>150000</v>
      </c>
      <c r="J135" s="149">
        <v>150000</v>
      </c>
      <c r="K135" s="95">
        <v>0</v>
      </c>
    </row>
    <row r="136" spans="1:11" ht="24.75" x14ac:dyDescent="0.25">
      <c r="A136" s="111" t="s">
        <v>183</v>
      </c>
      <c r="B136" s="112" t="s">
        <v>184</v>
      </c>
      <c r="C136" s="158">
        <v>29905</v>
      </c>
      <c r="D136" s="158">
        <v>29905</v>
      </c>
      <c r="E136" s="169">
        <v>130000</v>
      </c>
      <c r="F136" s="147">
        <v>100095</v>
      </c>
      <c r="G136" s="90">
        <v>0.23003846153846153</v>
      </c>
      <c r="H136" s="169">
        <v>29905</v>
      </c>
      <c r="I136" s="169">
        <v>260000</v>
      </c>
      <c r="J136" s="147">
        <v>230095</v>
      </c>
      <c r="K136" s="90">
        <v>0.11501923076923076</v>
      </c>
    </row>
    <row r="137" spans="1:11" x14ac:dyDescent="0.25">
      <c r="A137" s="100" t="s">
        <v>185</v>
      </c>
      <c r="B137" s="69" t="s">
        <v>497</v>
      </c>
      <c r="C137" s="148">
        <v>0</v>
      </c>
      <c r="D137" s="148">
        <v>0</v>
      </c>
      <c r="E137" s="149">
        <v>130000</v>
      </c>
      <c r="F137" s="149">
        <v>130000</v>
      </c>
      <c r="G137" s="95">
        <v>0</v>
      </c>
      <c r="H137" s="149">
        <v>0</v>
      </c>
      <c r="I137" s="149">
        <v>260000</v>
      </c>
      <c r="J137" s="149">
        <v>260000</v>
      </c>
      <c r="K137" s="95">
        <v>0</v>
      </c>
    </row>
    <row r="138" spans="1:11" x14ac:dyDescent="0.25">
      <c r="A138" s="100" t="s">
        <v>585</v>
      </c>
      <c r="B138" s="69" t="s">
        <v>586</v>
      </c>
      <c r="C138" s="148">
        <v>29905</v>
      </c>
      <c r="D138" s="148">
        <v>29905</v>
      </c>
      <c r="E138" s="149">
        <v>0</v>
      </c>
      <c r="F138" s="149">
        <v>-29905</v>
      </c>
      <c r="G138" s="95" t="s">
        <v>16</v>
      </c>
      <c r="H138" s="149">
        <v>29905</v>
      </c>
      <c r="I138" s="149">
        <v>0</v>
      </c>
      <c r="J138" s="149">
        <v>-29905</v>
      </c>
      <c r="K138" s="95" t="s">
        <v>16</v>
      </c>
    </row>
    <row r="139" spans="1:11" ht="24.75" x14ac:dyDescent="0.25">
      <c r="A139" s="111" t="s">
        <v>186</v>
      </c>
      <c r="B139" s="112" t="s">
        <v>187</v>
      </c>
      <c r="C139" s="186">
        <v>5308</v>
      </c>
      <c r="D139" s="186">
        <v>5308</v>
      </c>
      <c r="E139" s="147">
        <v>166666.66666666666</v>
      </c>
      <c r="F139" s="147">
        <v>161358.66666666666</v>
      </c>
      <c r="G139" s="90">
        <v>3.1848000000000001E-2</v>
      </c>
      <c r="H139" s="147">
        <v>5308</v>
      </c>
      <c r="I139" s="147">
        <v>342000</v>
      </c>
      <c r="J139" s="147">
        <v>336692</v>
      </c>
      <c r="K139" s="90">
        <v>1.552046783625731E-2</v>
      </c>
    </row>
    <row r="140" spans="1:11" x14ac:dyDescent="0.25">
      <c r="A140" s="111" t="s">
        <v>188</v>
      </c>
      <c r="B140" s="68" t="s">
        <v>189</v>
      </c>
      <c r="C140" s="158">
        <v>5308</v>
      </c>
      <c r="D140" s="158">
        <v>5308</v>
      </c>
      <c r="E140" s="158">
        <v>166666.66666666666</v>
      </c>
      <c r="F140" s="147">
        <v>161358.66666666666</v>
      </c>
      <c r="G140" s="90">
        <v>3.1848000000000001E-2</v>
      </c>
      <c r="H140" s="147">
        <v>5308</v>
      </c>
      <c r="I140" s="147">
        <v>342000</v>
      </c>
      <c r="J140" s="147">
        <v>336692</v>
      </c>
      <c r="K140" s="90">
        <v>1.552046783625731E-2</v>
      </c>
    </row>
    <row r="141" spans="1:11" x14ac:dyDescent="0.25">
      <c r="A141" s="100" t="s">
        <v>190</v>
      </c>
      <c r="B141" s="69" t="s">
        <v>587</v>
      </c>
      <c r="C141" s="148">
        <v>5308</v>
      </c>
      <c r="D141" s="148">
        <v>5308</v>
      </c>
      <c r="E141" s="149">
        <v>166666.66666666666</v>
      </c>
      <c r="F141" s="149">
        <v>161358.66666666666</v>
      </c>
      <c r="G141" s="95">
        <v>3.1848000000000001E-2</v>
      </c>
      <c r="H141" s="149">
        <v>5308</v>
      </c>
      <c r="I141" s="149">
        <v>342000</v>
      </c>
      <c r="J141" s="149">
        <v>336692</v>
      </c>
      <c r="K141" s="95">
        <v>1.552046783625731E-2</v>
      </c>
    </row>
    <row r="142" spans="1:11" ht="24" x14ac:dyDescent="0.25">
      <c r="A142" s="111" t="s">
        <v>191</v>
      </c>
      <c r="B142" s="114" t="s">
        <v>192</v>
      </c>
      <c r="C142" s="158">
        <v>1143346.97</v>
      </c>
      <c r="D142" s="158">
        <v>1143346.97</v>
      </c>
      <c r="E142" s="147">
        <v>1714228</v>
      </c>
      <c r="F142" s="147">
        <v>570881.03</v>
      </c>
      <c r="G142" s="90">
        <v>0.66697485398675083</v>
      </c>
      <c r="H142" s="147">
        <v>2128973.17</v>
      </c>
      <c r="I142" s="147">
        <v>3428456</v>
      </c>
      <c r="J142" s="147">
        <v>1299482.83</v>
      </c>
      <c r="K142" s="90">
        <v>0.6209714139542698</v>
      </c>
    </row>
    <row r="143" spans="1:11" x14ac:dyDescent="0.25">
      <c r="A143" s="111" t="s">
        <v>193</v>
      </c>
      <c r="B143" s="114" t="s">
        <v>194</v>
      </c>
      <c r="C143" s="158">
        <v>1142146.97</v>
      </c>
      <c r="D143" s="158">
        <v>1142146.97</v>
      </c>
      <c r="E143" s="169">
        <v>1630894.6666666667</v>
      </c>
      <c r="F143" s="147">
        <v>488747.69666666677</v>
      </c>
      <c r="G143" s="90">
        <v>0.70031927465579213</v>
      </c>
      <c r="H143" s="169">
        <v>2127773.17</v>
      </c>
      <c r="I143" s="169">
        <v>3261789.3333333335</v>
      </c>
      <c r="J143" s="147">
        <v>1134016.1633333336</v>
      </c>
      <c r="K143" s="90">
        <v>0.65233310694089375</v>
      </c>
    </row>
    <row r="144" spans="1:11" x14ac:dyDescent="0.25">
      <c r="A144" s="100" t="s">
        <v>195</v>
      </c>
      <c r="B144" s="69" t="s">
        <v>196</v>
      </c>
      <c r="C144" s="148">
        <v>1109204.97</v>
      </c>
      <c r="D144" s="148">
        <v>1109204.97</v>
      </c>
      <c r="E144" s="149">
        <v>1204516.6666666667</v>
      </c>
      <c r="F144" s="149">
        <v>95311.696666666772</v>
      </c>
      <c r="G144" s="95">
        <v>0.92087141730431288</v>
      </c>
      <c r="H144" s="149">
        <v>2082734.47</v>
      </c>
      <c r="I144" s="149">
        <v>2409033.3333333335</v>
      </c>
      <c r="J144" s="149">
        <v>326298.86333333352</v>
      </c>
      <c r="K144" s="95">
        <v>0.86455195168186405</v>
      </c>
    </row>
    <row r="145" spans="1:11" x14ac:dyDescent="0.25">
      <c r="A145" s="100" t="s">
        <v>197</v>
      </c>
      <c r="B145" s="69" t="s">
        <v>198</v>
      </c>
      <c r="C145" s="148">
        <v>32942</v>
      </c>
      <c r="D145" s="148">
        <v>32942</v>
      </c>
      <c r="E145" s="149">
        <v>420878</v>
      </c>
      <c r="F145" s="149">
        <v>387936</v>
      </c>
      <c r="G145" s="95">
        <v>7.826971236320264E-2</v>
      </c>
      <c r="H145" s="149">
        <v>45038.7</v>
      </c>
      <c r="I145" s="149">
        <v>841756</v>
      </c>
      <c r="J145" s="149">
        <v>796717.3</v>
      </c>
      <c r="K145" s="95">
        <v>5.3505647717390782E-2</v>
      </c>
    </row>
    <row r="146" spans="1:11" x14ac:dyDescent="0.25">
      <c r="A146" s="100" t="s">
        <v>426</v>
      </c>
      <c r="B146" s="69" t="s">
        <v>427</v>
      </c>
      <c r="C146" s="148">
        <v>0</v>
      </c>
      <c r="D146" s="148">
        <v>0</v>
      </c>
      <c r="E146" s="149">
        <v>5500</v>
      </c>
      <c r="F146" s="149">
        <v>5500</v>
      </c>
      <c r="G146" s="95">
        <v>0</v>
      </c>
      <c r="H146" s="149">
        <v>0</v>
      </c>
      <c r="I146" s="149">
        <v>11000</v>
      </c>
      <c r="J146" s="149">
        <v>11000</v>
      </c>
      <c r="K146" s="95">
        <v>0</v>
      </c>
    </row>
    <row r="147" spans="1:11" x14ac:dyDescent="0.25">
      <c r="A147" s="111" t="s">
        <v>199</v>
      </c>
      <c r="B147" s="68" t="s">
        <v>200</v>
      </c>
      <c r="C147" s="158">
        <v>1200</v>
      </c>
      <c r="D147" s="158">
        <v>1200</v>
      </c>
      <c r="E147" s="169">
        <v>83333.333333333328</v>
      </c>
      <c r="F147" s="166">
        <v>82133.333333333328</v>
      </c>
      <c r="G147" s="90">
        <v>1.4400000000000001E-2</v>
      </c>
      <c r="H147" s="166">
        <v>1200</v>
      </c>
      <c r="I147" s="166">
        <v>166666.66666666666</v>
      </c>
      <c r="J147" s="166">
        <v>165466.66666666666</v>
      </c>
      <c r="K147" s="90">
        <v>7.2000000000000007E-3</v>
      </c>
    </row>
    <row r="148" spans="1:11" ht="24.75" x14ac:dyDescent="0.25">
      <c r="A148" s="100" t="s">
        <v>511</v>
      </c>
      <c r="B148" s="69" t="s">
        <v>512</v>
      </c>
      <c r="C148" s="148">
        <v>0</v>
      </c>
      <c r="D148" s="148">
        <v>0</v>
      </c>
      <c r="E148" s="149">
        <v>83333.333333333328</v>
      </c>
      <c r="F148" s="149">
        <v>83333.333333333328</v>
      </c>
      <c r="G148" s="95">
        <v>0</v>
      </c>
      <c r="H148" s="149">
        <v>0</v>
      </c>
      <c r="I148" s="149">
        <v>166666.66666666666</v>
      </c>
      <c r="J148" s="149">
        <v>166666.66666666666</v>
      </c>
      <c r="K148" s="95">
        <v>0</v>
      </c>
    </row>
    <row r="149" spans="1:11" x14ac:dyDescent="0.25">
      <c r="A149" s="100" t="s">
        <v>588</v>
      </c>
      <c r="B149" s="69" t="s">
        <v>589</v>
      </c>
      <c r="C149" s="148">
        <v>1200</v>
      </c>
      <c r="D149" s="148">
        <v>1200</v>
      </c>
      <c r="E149" s="149">
        <v>0</v>
      </c>
      <c r="F149" s="149">
        <v>-1200</v>
      </c>
      <c r="G149" s="95" t="s">
        <v>16</v>
      </c>
      <c r="H149" s="149">
        <v>1200</v>
      </c>
      <c r="I149" s="149">
        <v>0</v>
      </c>
      <c r="J149" s="149">
        <v>-1200</v>
      </c>
      <c r="K149" s="95" t="s">
        <v>16</v>
      </c>
    </row>
    <row r="150" spans="1:11" x14ac:dyDescent="0.25">
      <c r="A150" s="111" t="s">
        <v>201</v>
      </c>
      <c r="B150" s="112" t="s">
        <v>202</v>
      </c>
      <c r="C150" s="161">
        <v>43487.970000000059</v>
      </c>
      <c r="D150" s="161">
        <v>43487.970000000059</v>
      </c>
      <c r="E150" s="162">
        <v>2782037.3283333331</v>
      </c>
      <c r="F150" s="162">
        <v>2738549.3583333329</v>
      </c>
      <c r="G150" s="90">
        <v>1.5631698955690467E-2</v>
      </c>
      <c r="H150" s="162">
        <v>943418.51</v>
      </c>
      <c r="I150" s="162">
        <v>5631773.6566666663</v>
      </c>
      <c r="J150" s="162">
        <v>4688355.1466666665</v>
      </c>
      <c r="K150" s="90">
        <v>0.16751712116185977</v>
      </c>
    </row>
    <row r="151" spans="1:11" x14ac:dyDescent="0.25">
      <c r="A151" s="100" t="s">
        <v>513</v>
      </c>
      <c r="B151" s="69" t="s">
        <v>514</v>
      </c>
      <c r="C151" s="156">
        <v>32648.9</v>
      </c>
      <c r="D151" s="156">
        <v>32648.9</v>
      </c>
      <c r="E151" s="149">
        <v>162884.58333333334</v>
      </c>
      <c r="F151" s="149">
        <v>130235.68333333335</v>
      </c>
      <c r="G151" s="95">
        <v>0.20044192846161521</v>
      </c>
      <c r="H151" s="149">
        <v>220330.63</v>
      </c>
      <c r="I151" s="149">
        <v>325769.16666666669</v>
      </c>
      <c r="J151" s="149">
        <v>105438.53666666668</v>
      </c>
      <c r="K151" s="95">
        <v>0.67633972930730601</v>
      </c>
    </row>
    <row r="152" spans="1:11" x14ac:dyDescent="0.25">
      <c r="A152" s="70" t="s">
        <v>203</v>
      </c>
      <c r="B152" s="69" t="s">
        <v>204</v>
      </c>
      <c r="C152" s="156">
        <v>-367544.3</v>
      </c>
      <c r="D152" s="156">
        <v>-367544.3</v>
      </c>
      <c r="E152" s="149">
        <v>1651969.5783333334</v>
      </c>
      <c r="F152" s="149">
        <v>2019513.8783333334</v>
      </c>
      <c r="G152" s="95">
        <v>-0.22248854023741418</v>
      </c>
      <c r="H152" s="149">
        <v>317182.02999999997</v>
      </c>
      <c r="I152" s="149">
        <v>3293939.1566666667</v>
      </c>
      <c r="J152" s="149">
        <v>2976757.1266666669</v>
      </c>
      <c r="K152" s="95">
        <v>9.6292619539753543E-2</v>
      </c>
    </row>
    <row r="153" spans="1:11" x14ac:dyDescent="0.25">
      <c r="A153" s="100" t="s">
        <v>428</v>
      </c>
      <c r="B153" s="69" t="s">
        <v>429</v>
      </c>
      <c r="C153" s="156">
        <v>290</v>
      </c>
      <c r="D153" s="156">
        <v>290</v>
      </c>
      <c r="E153" s="149">
        <v>227101</v>
      </c>
      <c r="F153" s="149">
        <v>226811</v>
      </c>
      <c r="G153" s="95">
        <v>1.2769648746592925E-3</v>
      </c>
      <c r="H153" s="149">
        <v>290</v>
      </c>
      <c r="I153" s="149">
        <v>411101</v>
      </c>
      <c r="J153" s="149">
        <v>410811</v>
      </c>
      <c r="K153" s="95">
        <v>7.0542275499208224E-4</v>
      </c>
    </row>
    <row r="154" spans="1:11" x14ac:dyDescent="0.25">
      <c r="A154" s="100" t="s">
        <v>205</v>
      </c>
      <c r="B154" s="69" t="s">
        <v>206</v>
      </c>
      <c r="C154" s="156">
        <v>180924.89</v>
      </c>
      <c r="D154" s="156">
        <v>180924.89</v>
      </c>
      <c r="E154" s="149">
        <v>582965.5</v>
      </c>
      <c r="F154" s="149">
        <v>402040.61</v>
      </c>
      <c r="G154" s="95">
        <v>0.31035265380198318</v>
      </c>
      <c r="H154" s="149">
        <v>208447.37000000002</v>
      </c>
      <c r="I154" s="149">
        <v>1165931</v>
      </c>
      <c r="J154" s="149">
        <v>957483.63</v>
      </c>
      <c r="K154" s="95">
        <v>0.17878190904950639</v>
      </c>
    </row>
    <row r="155" spans="1:11" x14ac:dyDescent="0.25">
      <c r="A155" s="100" t="s">
        <v>515</v>
      </c>
      <c r="B155" s="69" t="s">
        <v>516</v>
      </c>
      <c r="C155" s="156">
        <v>61360</v>
      </c>
      <c r="D155" s="156">
        <v>61360</v>
      </c>
      <c r="E155" s="149">
        <v>50366.666666666664</v>
      </c>
      <c r="F155" s="149">
        <v>-10993.333333333336</v>
      </c>
      <c r="G155" s="95">
        <v>1.2182660489741894</v>
      </c>
      <c r="H155" s="149">
        <v>61360</v>
      </c>
      <c r="I155" s="149">
        <v>100733.33333333333</v>
      </c>
      <c r="J155" s="149">
        <v>39373.333333333328</v>
      </c>
      <c r="K155" s="95">
        <v>0.60913302448709472</v>
      </c>
    </row>
    <row r="156" spans="1:11" x14ac:dyDescent="0.25">
      <c r="A156" s="100" t="s">
        <v>207</v>
      </c>
      <c r="B156" s="69" t="s">
        <v>208</v>
      </c>
      <c r="C156" s="156">
        <v>135808.48000000001</v>
      </c>
      <c r="D156" s="156">
        <v>135808.48000000001</v>
      </c>
      <c r="E156" s="149">
        <v>106750</v>
      </c>
      <c r="F156" s="149">
        <v>-29058.48000000001</v>
      </c>
      <c r="G156" s="95">
        <v>1.2722105854800938</v>
      </c>
      <c r="H156" s="149">
        <v>135808.48000000001</v>
      </c>
      <c r="I156" s="149">
        <v>334300</v>
      </c>
      <c r="J156" s="149">
        <v>198491.51999999999</v>
      </c>
      <c r="K156" s="95">
        <v>0.40624732276398445</v>
      </c>
    </row>
    <row r="157" spans="1:11" x14ac:dyDescent="0.25">
      <c r="A157" s="100"/>
      <c r="B157" s="71"/>
      <c r="C157" s="148"/>
      <c r="D157" s="148"/>
      <c r="E157" s="149"/>
      <c r="F157" s="149"/>
      <c r="G157" s="95"/>
      <c r="H157" s="149"/>
      <c r="I157" s="149"/>
      <c r="J157" s="149"/>
      <c r="K157" s="95"/>
    </row>
    <row r="158" spans="1:11" ht="15.75" x14ac:dyDescent="0.25">
      <c r="A158" s="109" t="s">
        <v>517</v>
      </c>
      <c r="B158" s="106" t="s">
        <v>209</v>
      </c>
      <c r="C158" s="183">
        <v>2303725</v>
      </c>
      <c r="D158" s="183">
        <v>2303725</v>
      </c>
      <c r="E158" s="119">
        <v>2104095.8333333335</v>
      </c>
      <c r="F158" s="119">
        <v>-199629.16666666651</v>
      </c>
      <c r="G158" s="121">
        <v>1.0948764611878024</v>
      </c>
      <c r="H158" s="119">
        <v>7722195.4000000004</v>
      </c>
      <c r="I158" s="119">
        <v>8207824.9066666663</v>
      </c>
      <c r="J158" s="119">
        <v>485629.5066666659</v>
      </c>
      <c r="K158" s="121">
        <v>0.94083334961589871</v>
      </c>
    </row>
    <row r="159" spans="1:11" ht="24.75" x14ac:dyDescent="0.25">
      <c r="A159" s="133" t="s">
        <v>210</v>
      </c>
      <c r="B159" s="112" t="s">
        <v>211</v>
      </c>
      <c r="C159" s="158">
        <v>2274100</v>
      </c>
      <c r="D159" s="158">
        <v>2274100</v>
      </c>
      <c r="E159" s="147">
        <v>1666666.6666666667</v>
      </c>
      <c r="F159" s="147">
        <v>-607433.33333333326</v>
      </c>
      <c r="G159" s="95">
        <v>1.36446</v>
      </c>
      <c r="H159" s="169">
        <v>3501870.4</v>
      </c>
      <c r="I159" s="169">
        <v>3333333.3333333335</v>
      </c>
      <c r="J159" s="147">
        <v>-168537.06666666642</v>
      </c>
      <c r="K159" s="95">
        <v>1.05056112</v>
      </c>
    </row>
    <row r="160" spans="1:11" x14ac:dyDescent="0.25">
      <c r="A160" s="111" t="s">
        <v>212</v>
      </c>
      <c r="B160" s="160" t="s">
        <v>213</v>
      </c>
      <c r="C160" s="158">
        <v>40000</v>
      </c>
      <c r="D160" s="158">
        <v>40000</v>
      </c>
      <c r="E160" s="147">
        <v>1666666.6666666667</v>
      </c>
      <c r="F160" s="147">
        <v>1626666.6666666667</v>
      </c>
      <c r="G160" s="95">
        <v>2.4E-2</v>
      </c>
      <c r="H160" s="147">
        <v>1267770.3999999999</v>
      </c>
      <c r="I160" s="147">
        <v>3333333.3333333335</v>
      </c>
      <c r="J160" s="147">
        <v>2065562.9333333336</v>
      </c>
      <c r="K160" s="95">
        <v>0.38033111999999997</v>
      </c>
    </row>
    <row r="161" spans="1:11" ht="24.75" x14ac:dyDescent="0.25">
      <c r="A161" s="100" t="s">
        <v>498</v>
      </c>
      <c r="B161" s="69" t="s">
        <v>499</v>
      </c>
      <c r="C161" s="148">
        <v>0</v>
      </c>
      <c r="D161" s="148">
        <v>0</v>
      </c>
      <c r="E161" s="149">
        <v>166666.66666666666</v>
      </c>
      <c r="F161" s="149">
        <v>166666.66666666666</v>
      </c>
      <c r="G161" s="95">
        <v>0</v>
      </c>
      <c r="H161" s="149">
        <v>0</v>
      </c>
      <c r="I161" s="149">
        <v>333333.33333333331</v>
      </c>
      <c r="J161" s="149">
        <v>333333.33333333331</v>
      </c>
      <c r="K161" s="95">
        <v>0</v>
      </c>
    </row>
    <row r="162" spans="1:11" ht="24.75" x14ac:dyDescent="0.25">
      <c r="A162" s="100" t="s">
        <v>214</v>
      </c>
      <c r="B162" s="69" t="s">
        <v>215</v>
      </c>
      <c r="C162" s="148">
        <v>40000</v>
      </c>
      <c r="D162" s="148">
        <v>40000</v>
      </c>
      <c r="E162" s="149">
        <v>1500000</v>
      </c>
      <c r="F162" s="149">
        <v>1460000</v>
      </c>
      <c r="G162" s="95">
        <v>2.6666666666666668E-2</v>
      </c>
      <c r="H162" s="149">
        <v>1267770.3999999999</v>
      </c>
      <c r="I162" s="149">
        <v>3000000</v>
      </c>
      <c r="J162" s="149">
        <v>1732229.6</v>
      </c>
      <c r="K162" s="95">
        <v>0.42259013333333328</v>
      </c>
    </row>
    <row r="163" spans="1:11" ht="24.75" x14ac:dyDescent="0.25">
      <c r="A163" s="113" t="s">
        <v>590</v>
      </c>
      <c r="B163" s="68" t="s">
        <v>591</v>
      </c>
      <c r="C163" s="187">
        <v>2234100</v>
      </c>
      <c r="D163" s="187">
        <v>2234100</v>
      </c>
      <c r="E163" s="147">
        <v>0</v>
      </c>
      <c r="F163" s="147">
        <v>-2234100</v>
      </c>
      <c r="G163" s="95" t="s">
        <v>16</v>
      </c>
      <c r="H163" s="147">
        <v>2234100</v>
      </c>
      <c r="I163" s="147">
        <v>0</v>
      </c>
      <c r="J163" s="147">
        <v>-2234100</v>
      </c>
      <c r="K163" s="95" t="s">
        <v>16</v>
      </c>
    </row>
    <row r="164" spans="1:11" x14ac:dyDescent="0.25">
      <c r="A164" s="70" t="s">
        <v>592</v>
      </c>
      <c r="B164" s="69" t="s">
        <v>593</v>
      </c>
      <c r="C164" s="156">
        <v>2129500</v>
      </c>
      <c r="D164" s="156">
        <v>2129500</v>
      </c>
      <c r="E164" s="149">
        <v>0</v>
      </c>
      <c r="F164" s="149">
        <v>-2129500</v>
      </c>
      <c r="G164" s="95" t="s">
        <v>16</v>
      </c>
      <c r="H164" s="149">
        <v>2129500</v>
      </c>
      <c r="I164" s="149">
        <v>0</v>
      </c>
      <c r="J164" s="149">
        <v>-2129500</v>
      </c>
      <c r="K164" s="95" t="s">
        <v>16</v>
      </c>
    </row>
    <row r="165" spans="1:11" x14ac:dyDescent="0.25">
      <c r="A165" s="70" t="s">
        <v>594</v>
      </c>
      <c r="B165" s="69" t="s">
        <v>595</v>
      </c>
      <c r="C165" s="156">
        <v>104600</v>
      </c>
      <c r="D165" s="156">
        <v>104600</v>
      </c>
      <c r="E165" s="149">
        <v>0</v>
      </c>
      <c r="F165" s="149">
        <v>-104600</v>
      </c>
      <c r="G165" s="95" t="s">
        <v>16</v>
      </c>
      <c r="H165" s="149">
        <v>104600</v>
      </c>
      <c r="I165" s="149">
        <v>0</v>
      </c>
      <c r="J165" s="149">
        <v>-104600</v>
      </c>
      <c r="K165" s="95" t="s">
        <v>16</v>
      </c>
    </row>
    <row r="166" spans="1:11" ht="24.75" x14ac:dyDescent="0.25">
      <c r="A166" s="111" t="s">
        <v>216</v>
      </c>
      <c r="B166" s="112" t="s">
        <v>217</v>
      </c>
      <c r="C166" s="158">
        <v>29625</v>
      </c>
      <c r="D166" s="158">
        <v>29625</v>
      </c>
      <c r="E166" s="166">
        <v>437429.16666666669</v>
      </c>
      <c r="F166" s="166">
        <v>407804.16666666669</v>
      </c>
      <c r="G166" s="188">
        <v>6.7725250754884114E-2</v>
      </c>
      <c r="H166" s="166">
        <v>4220325</v>
      </c>
      <c r="I166" s="166">
        <v>4874491.5733333332</v>
      </c>
      <c r="J166" s="166">
        <v>654166.57333333325</v>
      </c>
      <c r="K166" s="188">
        <v>0.86579798867392577</v>
      </c>
    </row>
    <row r="167" spans="1:11" ht="24.75" x14ac:dyDescent="0.25">
      <c r="A167" s="70" t="s">
        <v>218</v>
      </c>
      <c r="B167" s="69" t="s">
        <v>219</v>
      </c>
      <c r="C167" s="148">
        <v>29625</v>
      </c>
      <c r="D167" s="148">
        <v>29625</v>
      </c>
      <c r="E167" s="149">
        <v>437429.16666666669</v>
      </c>
      <c r="F167" s="149">
        <v>407804.16666666669</v>
      </c>
      <c r="G167" s="99">
        <v>6.7725250754884114E-2</v>
      </c>
      <c r="H167" s="149">
        <v>4220325</v>
      </c>
      <c r="I167" s="149">
        <v>4874491.5733333332</v>
      </c>
      <c r="J167" s="149">
        <v>654166.57333333325</v>
      </c>
      <c r="K167" s="99">
        <v>0.86579798867392577</v>
      </c>
    </row>
    <row r="168" spans="1:11" x14ac:dyDescent="0.25">
      <c r="A168" s="67"/>
      <c r="B168" s="71"/>
      <c r="C168" s="148"/>
      <c r="D168" s="148"/>
      <c r="E168" s="190"/>
      <c r="F168" s="190"/>
      <c r="G168" s="104"/>
      <c r="H168" s="190"/>
      <c r="I168" s="190"/>
      <c r="J168" s="190"/>
      <c r="K168" s="104"/>
    </row>
    <row r="169" spans="1:11" x14ac:dyDescent="0.25">
      <c r="A169" s="189"/>
      <c r="B169" s="106" t="s">
        <v>220</v>
      </c>
      <c r="C169" s="183">
        <v>124372352.45</v>
      </c>
      <c r="D169" s="183">
        <v>113094208.33</v>
      </c>
      <c r="E169" s="119">
        <v>234727439.34354892</v>
      </c>
      <c r="F169" s="119">
        <v>110355086.89354892</v>
      </c>
      <c r="G169" s="121">
        <v>0.52985860024642306</v>
      </c>
      <c r="H169" s="191">
        <v>240314199.96000001</v>
      </c>
      <c r="I169" s="119">
        <v>468818495.58709776</v>
      </c>
      <c r="J169" s="119">
        <v>228504295.62709776</v>
      </c>
      <c r="K169" s="121">
        <v>0.51259539080056216</v>
      </c>
    </row>
    <row r="170" spans="1:11" x14ac:dyDescent="0.25">
      <c r="A170" s="67"/>
      <c r="B170" s="68"/>
      <c r="C170" s="148"/>
      <c r="D170" s="148"/>
      <c r="E170" s="192"/>
      <c r="F170" s="192"/>
      <c r="G170" s="193"/>
      <c r="H170" s="192"/>
      <c r="I170" s="192"/>
      <c r="J170" s="192">
        <v>0</v>
      </c>
      <c r="K170" s="193"/>
    </row>
    <row r="171" spans="1:11" x14ac:dyDescent="0.25">
      <c r="A171" s="133"/>
      <c r="B171" s="68" t="s">
        <v>430</v>
      </c>
      <c r="C171" s="146">
        <v>5462941.79</v>
      </c>
      <c r="D171" s="146">
        <v>5462941.79</v>
      </c>
      <c r="E171" s="194">
        <v>6203100</v>
      </c>
      <c r="F171" s="195">
        <v>740158.21</v>
      </c>
      <c r="G171" s="90">
        <v>0.88067930389643889</v>
      </c>
      <c r="H171" s="195">
        <v>10910484.379999999</v>
      </c>
      <c r="I171" s="195">
        <v>12406200</v>
      </c>
      <c r="J171" s="195">
        <v>1495715.620000001</v>
      </c>
      <c r="K171" s="90">
        <v>0.87943805355386817</v>
      </c>
    </row>
    <row r="172" spans="1:11" x14ac:dyDescent="0.25">
      <c r="A172" s="177" t="s">
        <v>221</v>
      </c>
      <c r="B172" s="69" t="s">
        <v>431</v>
      </c>
      <c r="C172" s="156">
        <v>5462941.79</v>
      </c>
      <c r="D172" s="156">
        <v>5462941.79</v>
      </c>
      <c r="E172" s="149">
        <v>6203100</v>
      </c>
      <c r="F172" s="149">
        <v>740158.21</v>
      </c>
      <c r="G172" s="95">
        <v>0.88067930389643889</v>
      </c>
      <c r="H172" s="149">
        <v>10910484.379999999</v>
      </c>
      <c r="I172" s="149">
        <v>12406200</v>
      </c>
      <c r="J172" s="149">
        <v>1495715.620000001</v>
      </c>
      <c r="K172" s="95">
        <v>0.87943805355386817</v>
      </c>
    </row>
    <row r="173" spans="1:11" x14ac:dyDescent="0.25">
      <c r="A173" s="177"/>
      <c r="B173" s="71"/>
      <c r="C173" s="148"/>
      <c r="D173" s="148"/>
      <c r="E173" s="167"/>
      <c r="F173" s="167"/>
      <c r="G173" s="193"/>
      <c r="H173" s="167"/>
      <c r="I173" s="167"/>
      <c r="J173" s="167"/>
      <c r="K173" s="193"/>
    </row>
    <row r="174" spans="1:11" x14ac:dyDescent="0.25">
      <c r="A174" s="189"/>
      <c r="B174" s="106" t="s">
        <v>222</v>
      </c>
      <c r="C174" s="183">
        <v>129835294.24000001</v>
      </c>
      <c r="D174" s="183">
        <v>118557150.12</v>
      </c>
      <c r="E174" s="119">
        <v>240930539.34354892</v>
      </c>
      <c r="F174" s="119">
        <v>111095245.10354891</v>
      </c>
      <c r="G174" s="121">
        <v>0.53889097909196393</v>
      </c>
      <c r="H174" s="119">
        <v>251224684.34000003</v>
      </c>
      <c r="I174" s="119">
        <v>481224695.58709776</v>
      </c>
      <c r="J174" s="119">
        <v>230000011.24709773</v>
      </c>
      <c r="K174" s="121">
        <v>0.52205276795594213</v>
      </c>
    </row>
    <row r="175" spans="1:11" x14ac:dyDescent="0.25">
      <c r="A175" s="67"/>
      <c r="B175" s="71"/>
      <c r="C175" s="148"/>
      <c r="D175" s="148"/>
      <c r="E175" s="167"/>
      <c r="F175" s="167"/>
      <c r="G175" s="193"/>
      <c r="H175" s="167"/>
      <c r="I175" s="167"/>
      <c r="J175" s="167"/>
      <c r="K175" s="193"/>
    </row>
    <row r="176" spans="1:11" ht="24.75" x14ac:dyDescent="0.25">
      <c r="A176" s="109" t="s">
        <v>518</v>
      </c>
      <c r="B176" s="106" t="s">
        <v>224</v>
      </c>
      <c r="C176" s="201">
        <v>547997.66</v>
      </c>
      <c r="D176" s="201">
        <v>547997.66</v>
      </c>
      <c r="E176" s="119">
        <v>10323150.399999999</v>
      </c>
      <c r="F176" s="119">
        <v>9775152.7399999984</v>
      </c>
      <c r="G176" s="121">
        <v>5.3084343322170345E-2</v>
      </c>
      <c r="H176" s="119">
        <v>-6657980.1799999997</v>
      </c>
      <c r="I176" s="119">
        <v>20184820.799999997</v>
      </c>
      <c r="J176" s="119">
        <v>26842800.979999997</v>
      </c>
      <c r="K176" s="121">
        <v>-0.32985084415512872</v>
      </c>
    </row>
    <row r="177" spans="1:11" ht="24.75" x14ac:dyDescent="0.25">
      <c r="A177" s="196" t="s">
        <v>223</v>
      </c>
      <c r="B177" s="197" t="s">
        <v>224</v>
      </c>
      <c r="C177" s="202">
        <v>547997.66</v>
      </c>
      <c r="D177" s="202">
        <v>547997.66</v>
      </c>
      <c r="E177" s="147">
        <v>10323150.399999999</v>
      </c>
      <c r="F177" s="203">
        <v>9775152.7399999984</v>
      </c>
      <c r="G177" s="90">
        <v>5.3084343322170345E-2</v>
      </c>
      <c r="H177" s="194">
        <v>-6657980.1799999997</v>
      </c>
      <c r="I177" s="194">
        <v>20184820.799999997</v>
      </c>
      <c r="J177" s="203">
        <v>26842800.979999997</v>
      </c>
      <c r="K177" s="90">
        <v>-0.32985084415512872</v>
      </c>
    </row>
    <row r="178" spans="1:11" x14ac:dyDescent="0.25">
      <c r="A178" s="198" t="s">
        <v>225</v>
      </c>
      <c r="B178" s="114" t="s">
        <v>226</v>
      </c>
      <c r="C178" s="202">
        <v>176882</v>
      </c>
      <c r="D178" s="202">
        <v>176882</v>
      </c>
      <c r="E178" s="147">
        <v>4265837.0666666664</v>
      </c>
      <c r="F178" s="203">
        <v>4088955.0666666664</v>
      </c>
      <c r="G178" s="90">
        <v>4.146478105836704E-2</v>
      </c>
      <c r="H178" s="204">
        <v>376007</v>
      </c>
      <c r="I178" s="204">
        <v>8531674.1333333328</v>
      </c>
      <c r="J178" s="203">
        <v>8155667.1333333328</v>
      </c>
      <c r="K178" s="90">
        <v>4.4071889540522539E-2</v>
      </c>
    </row>
    <row r="179" spans="1:11" x14ac:dyDescent="0.25">
      <c r="A179" s="177" t="s">
        <v>227</v>
      </c>
      <c r="B179" s="199" t="s">
        <v>396</v>
      </c>
      <c r="C179" s="156">
        <v>0</v>
      </c>
      <c r="D179" s="156">
        <v>0</v>
      </c>
      <c r="E179" s="157">
        <v>1041666.6666666667</v>
      </c>
      <c r="F179" s="205">
        <v>1041666.6666666667</v>
      </c>
      <c r="G179" s="95">
        <v>0</v>
      </c>
      <c r="H179" s="157">
        <v>199125</v>
      </c>
      <c r="I179" s="157">
        <v>2083333.3333333335</v>
      </c>
      <c r="J179" s="205">
        <v>1884208.3333333335</v>
      </c>
      <c r="K179" s="95">
        <v>9.5579999999999998E-2</v>
      </c>
    </row>
    <row r="180" spans="1:11" ht="24" x14ac:dyDescent="0.25">
      <c r="A180" s="100" t="s">
        <v>228</v>
      </c>
      <c r="B180" s="199" t="s">
        <v>519</v>
      </c>
      <c r="C180" s="184">
        <v>0</v>
      </c>
      <c r="D180" s="184">
        <v>0</v>
      </c>
      <c r="E180" s="157">
        <v>3133333.3333333335</v>
      </c>
      <c r="F180" s="157">
        <v>3133333.3333333335</v>
      </c>
      <c r="G180" s="95">
        <v>0</v>
      </c>
      <c r="H180" s="157">
        <v>0</v>
      </c>
      <c r="I180" s="157">
        <v>6266666.666666667</v>
      </c>
      <c r="J180" s="157">
        <v>6266666.666666667</v>
      </c>
      <c r="K180" s="95">
        <v>0</v>
      </c>
    </row>
    <row r="181" spans="1:11" x14ac:dyDescent="0.25">
      <c r="A181" s="100" t="s">
        <v>596</v>
      </c>
      <c r="B181" s="199" t="s">
        <v>597</v>
      </c>
      <c r="C181" s="156">
        <v>176882</v>
      </c>
      <c r="D181" s="156">
        <v>176882</v>
      </c>
      <c r="E181" s="157">
        <v>0</v>
      </c>
      <c r="F181" s="157">
        <v>-176882</v>
      </c>
      <c r="G181" s="95" t="s">
        <v>16</v>
      </c>
      <c r="H181" s="157">
        <v>176882</v>
      </c>
      <c r="I181" s="157">
        <v>0</v>
      </c>
      <c r="J181" s="157">
        <v>-176882</v>
      </c>
      <c r="K181" s="95" t="s">
        <v>16</v>
      </c>
    </row>
    <row r="182" spans="1:11" ht="24" x14ac:dyDescent="0.25">
      <c r="A182" s="100" t="s">
        <v>229</v>
      </c>
      <c r="B182" s="200" t="s">
        <v>520</v>
      </c>
      <c r="C182" s="156">
        <v>0</v>
      </c>
      <c r="D182" s="156">
        <v>0</v>
      </c>
      <c r="E182" s="157">
        <v>90837.066666666666</v>
      </c>
      <c r="F182" s="157">
        <v>90837.066666666666</v>
      </c>
      <c r="G182" s="95">
        <v>0</v>
      </c>
      <c r="H182" s="157">
        <v>0</v>
      </c>
      <c r="I182" s="157">
        <v>181674.13333333333</v>
      </c>
      <c r="J182" s="157">
        <v>181674.13333333333</v>
      </c>
      <c r="K182" s="95">
        <v>0</v>
      </c>
    </row>
    <row r="183" spans="1:11" ht="36" x14ac:dyDescent="0.25">
      <c r="A183" s="111" t="s">
        <v>598</v>
      </c>
      <c r="B183" s="114" t="s">
        <v>599</v>
      </c>
      <c r="C183" s="202">
        <v>0</v>
      </c>
      <c r="D183" s="202">
        <v>0</v>
      </c>
      <c r="E183" s="147">
        <v>41480</v>
      </c>
      <c r="F183" s="147">
        <v>41480</v>
      </c>
      <c r="G183" s="90">
        <v>0</v>
      </c>
      <c r="H183" s="147">
        <v>0</v>
      </c>
      <c r="I183" s="147">
        <v>41480</v>
      </c>
      <c r="J183" s="147">
        <v>41480</v>
      </c>
      <c r="K183" s="90">
        <v>0</v>
      </c>
    </row>
    <row r="184" spans="1:11" x14ac:dyDescent="0.25">
      <c r="A184" s="70" t="s">
        <v>600</v>
      </c>
      <c r="B184" s="206" t="s">
        <v>601</v>
      </c>
      <c r="C184" s="156">
        <v>0</v>
      </c>
      <c r="D184" s="156">
        <v>0</v>
      </c>
      <c r="E184" s="157">
        <v>41480</v>
      </c>
      <c r="F184" s="167">
        <v>41480</v>
      </c>
      <c r="G184" s="99">
        <v>0</v>
      </c>
      <c r="H184" s="157">
        <v>0</v>
      </c>
      <c r="I184" s="157">
        <v>41480</v>
      </c>
      <c r="J184" s="167">
        <v>41480</v>
      </c>
      <c r="K184" s="99">
        <v>0</v>
      </c>
    </row>
    <row r="185" spans="1:11" ht="24" x14ac:dyDescent="0.25">
      <c r="A185" s="113" t="s">
        <v>602</v>
      </c>
      <c r="B185" s="207" t="s">
        <v>603</v>
      </c>
      <c r="C185" s="161">
        <v>33635.660000000003</v>
      </c>
      <c r="D185" s="161">
        <v>33635.660000000003</v>
      </c>
      <c r="E185" s="170">
        <v>0</v>
      </c>
      <c r="F185" s="170">
        <v>-33635.660000000003</v>
      </c>
      <c r="G185" s="99" t="s">
        <v>16</v>
      </c>
      <c r="H185" s="170">
        <v>33635.660000000003</v>
      </c>
      <c r="I185" s="170">
        <v>0</v>
      </c>
      <c r="J185" s="170">
        <v>-33635.660000000003</v>
      </c>
      <c r="K185" s="99" t="s">
        <v>16</v>
      </c>
    </row>
    <row r="186" spans="1:11" x14ac:dyDescent="0.25">
      <c r="A186" s="177" t="s">
        <v>604</v>
      </c>
      <c r="B186" s="199" t="s">
        <v>605</v>
      </c>
      <c r="C186" s="156">
        <v>33635.660000000003</v>
      </c>
      <c r="D186" s="156">
        <v>33635.660000000003</v>
      </c>
      <c r="E186" s="157">
        <v>0</v>
      </c>
      <c r="F186" s="209">
        <v>-33635.660000000003</v>
      </c>
      <c r="G186" s="99" t="s">
        <v>16</v>
      </c>
      <c r="H186" s="209">
        <v>33635.660000000003</v>
      </c>
      <c r="I186" s="209">
        <v>0</v>
      </c>
      <c r="J186" s="209">
        <v>-33635.660000000003</v>
      </c>
      <c r="K186" s="99" t="s">
        <v>16</v>
      </c>
    </row>
    <row r="187" spans="1:11" ht="24" x14ac:dyDescent="0.25">
      <c r="A187" s="113" t="s">
        <v>521</v>
      </c>
      <c r="B187" s="114" t="s">
        <v>522</v>
      </c>
      <c r="C187" s="161">
        <v>0</v>
      </c>
      <c r="D187" s="161">
        <v>0</v>
      </c>
      <c r="E187" s="169">
        <v>4808333.333333333</v>
      </c>
      <c r="F187" s="166">
        <v>4808333.333333333</v>
      </c>
      <c r="G187" s="99">
        <v>0</v>
      </c>
      <c r="H187" s="166">
        <v>-7405102.8399999999</v>
      </c>
      <c r="I187" s="166">
        <v>9616666.666666666</v>
      </c>
      <c r="J187" s="166">
        <v>17021769.506666668</v>
      </c>
      <c r="K187" s="99">
        <v>-0.77002802495667244</v>
      </c>
    </row>
    <row r="188" spans="1:11" x14ac:dyDescent="0.25">
      <c r="A188" s="70" t="s">
        <v>523</v>
      </c>
      <c r="B188" s="206" t="s">
        <v>524</v>
      </c>
      <c r="C188" s="210">
        <v>0</v>
      </c>
      <c r="D188" s="210">
        <v>0</v>
      </c>
      <c r="E188" s="157">
        <v>4808333.333333333</v>
      </c>
      <c r="F188" s="157">
        <v>4808333.333333333</v>
      </c>
      <c r="G188" s="99">
        <v>0</v>
      </c>
      <c r="H188" s="157">
        <v>-7405102.8399999999</v>
      </c>
      <c r="I188" s="157">
        <v>9616666.666666666</v>
      </c>
      <c r="J188" s="157">
        <v>17021769.506666668</v>
      </c>
      <c r="K188" s="99">
        <v>-0.77002802495667244</v>
      </c>
    </row>
    <row r="189" spans="1:11" ht="24" x14ac:dyDescent="0.25">
      <c r="A189" s="113" t="s">
        <v>230</v>
      </c>
      <c r="B189" s="114" t="s">
        <v>231</v>
      </c>
      <c r="C189" s="202">
        <v>337480</v>
      </c>
      <c r="D189" s="202">
        <v>337480</v>
      </c>
      <c r="E189" s="194">
        <v>474166.66666666669</v>
      </c>
      <c r="F189" s="147">
        <v>136686.66666666669</v>
      </c>
      <c r="G189" s="90">
        <v>0.71173286467486818</v>
      </c>
      <c r="H189" s="194">
        <v>337480</v>
      </c>
      <c r="I189" s="194">
        <v>928333.33333333337</v>
      </c>
      <c r="J189" s="147">
        <v>590853.33333333337</v>
      </c>
      <c r="K189" s="90">
        <v>0.36353321364452423</v>
      </c>
    </row>
    <row r="190" spans="1:11" x14ac:dyDescent="0.25">
      <c r="A190" s="70" t="s">
        <v>525</v>
      </c>
      <c r="B190" s="206" t="s">
        <v>526</v>
      </c>
      <c r="C190" s="156">
        <v>0</v>
      </c>
      <c r="D190" s="156">
        <v>0</v>
      </c>
      <c r="E190" s="157">
        <v>367500</v>
      </c>
      <c r="F190" s="147">
        <v>367500</v>
      </c>
      <c r="G190" s="95">
        <v>0</v>
      </c>
      <c r="H190" s="157">
        <v>0</v>
      </c>
      <c r="I190" s="157">
        <v>680000</v>
      </c>
      <c r="J190" s="147">
        <v>680000</v>
      </c>
      <c r="K190" s="95">
        <v>0</v>
      </c>
    </row>
    <row r="191" spans="1:11" ht="24" x14ac:dyDescent="0.25">
      <c r="A191" s="70" t="s">
        <v>527</v>
      </c>
      <c r="B191" s="206" t="s">
        <v>528</v>
      </c>
      <c r="C191" s="156">
        <v>0</v>
      </c>
      <c r="D191" s="156">
        <v>0</v>
      </c>
      <c r="E191" s="157">
        <v>41666.666666666672</v>
      </c>
      <c r="F191" s="147">
        <v>41666.666666666672</v>
      </c>
      <c r="G191" s="95">
        <v>0</v>
      </c>
      <c r="H191" s="157">
        <v>0</v>
      </c>
      <c r="I191" s="157">
        <v>83333.333333333343</v>
      </c>
      <c r="J191" s="147">
        <v>83333.333333333343</v>
      </c>
      <c r="K191" s="95">
        <v>0</v>
      </c>
    </row>
    <row r="192" spans="1:11" x14ac:dyDescent="0.25">
      <c r="A192" s="70" t="s">
        <v>232</v>
      </c>
      <c r="B192" s="208" t="s">
        <v>529</v>
      </c>
      <c r="C192" s="148">
        <v>0</v>
      </c>
      <c r="D192" s="148">
        <v>0</v>
      </c>
      <c r="E192" s="157">
        <v>65000</v>
      </c>
      <c r="F192" s="167">
        <v>65000</v>
      </c>
      <c r="G192" s="95">
        <v>0</v>
      </c>
      <c r="H192" s="157">
        <v>0</v>
      </c>
      <c r="I192" s="157">
        <v>165000</v>
      </c>
      <c r="J192" s="167">
        <v>165000</v>
      </c>
      <c r="K192" s="95">
        <v>0</v>
      </c>
    </row>
    <row r="193" spans="1:11" x14ac:dyDescent="0.25">
      <c r="A193" s="70" t="s">
        <v>606</v>
      </c>
      <c r="B193" s="206" t="s">
        <v>607</v>
      </c>
      <c r="C193" s="148">
        <v>337480</v>
      </c>
      <c r="D193" s="148">
        <v>337480</v>
      </c>
      <c r="E193" s="157">
        <v>0</v>
      </c>
      <c r="F193" s="167">
        <v>-337480</v>
      </c>
      <c r="G193" s="95" t="s">
        <v>16</v>
      </c>
      <c r="H193" s="157">
        <v>337480</v>
      </c>
      <c r="I193" s="157">
        <v>0</v>
      </c>
      <c r="J193" s="167">
        <v>-337480</v>
      </c>
      <c r="K193" s="95" t="s">
        <v>16</v>
      </c>
    </row>
    <row r="194" spans="1:11" x14ac:dyDescent="0.25">
      <c r="A194" s="113" t="s">
        <v>530</v>
      </c>
      <c r="B194" s="207" t="s">
        <v>531</v>
      </c>
      <c r="C194" s="158">
        <v>0</v>
      </c>
      <c r="D194" s="158">
        <v>0</v>
      </c>
      <c r="E194" s="169">
        <v>333333.33333333331</v>
      </c>
      <c r="F194" s="166">
        <v>333333.33333333331</v>
      </c>
      <c r="G194" s="90">
        <v>0</v>
      </c>
      <c r="H194" s="158">
        <v>0</v>
      </c>
      <c r="I194" s="158">
        <v>666666.66666666663</v>
      </c>
      <c r="J194" s="166">
        <v>666666.66666666663</v>
      </c>
      <c r="K194" s="90">
        <v>0</v>
      </c>
    </row>
    <row r="195" spans="1:11" x14ac:dyDescent="0.25">
      <c r="A195" s="70" t="s">
        <v>532</v>
      </c>
      <c r="B195" s="199" t="s">
        <v>533</v>
      </c>
      <c r="C195" s="148">
        <v>0</v>
      </c>
      <c r="D195" s="148">
        <v>0</v>
      </c>
      <c r="E195" s="167">
        <v>333333.33333333331</v>
      </c>
      <c r="F195" s="167">
        <v>333333.33333333331</v>
      </c>
      <c r="G195" s="95">
        <v>0</v>
      </c>
      <c r="H195" s="167">
        <v>0</v>
      </c>
      <c r="I195" s="167">
        <v>666666.66666666663</v>
      </c>
      <c r="J195" s="167">
        <v>666666.66666666663</v>
      </c>
      <c r="K195" s="95">
        <v>0</v>
      </c>
    </row>
    <row r="196" spans="1:11" x14ac:dyDescent="0.25">
      <c r="A196" s="113" t="s">
        <v>608</v>
      </c>
      <c r="B196" s="114" t="s">
        <v>609</v>
      </c>
      <c r="C196" s="146">
        <v>0</v>
      </c>
      <c r="D196" s="146">
        <v>0</v>
      </c>
      <c r="E196" s="194">
        <v>400000</v>
      </c>
      <c r="F196" s="169">
        <v>400000</v>
      </c>
      <c r="G196" s="95">
        <v>0</v>
      </c>
      <c r="H196" s="169">
        <v>0</v>
      </c>
      <c r="I196" s="169">
        <v>400000</v>
      </c>
      <c r="J196" s="169">
        <v>400000</v>
      </c>
      <c r="K196" s="95">
        <v>0</v>
      </c>
    </row>
    <row r="197" spans="1:11" x14ac:dyDescent="0.25">
      <c r="A197" s="70" t="s">
        <v>610</v>
      </c>
      <c r="B197" s="199" t="s">
        <v>611</v>
      </c>
      <c r="C197" s="148">
        <v>0</v>
      </c>
      <c r="D197" s="148">
        <v>0</v>
      </c>
      <c r="E197" s="167">
        <v>400000</v>
      </c>
      <c r="F197" s="157">
        <v>400000</v>
      </c>
      <c r="G197" s="95">
        <v>0</v>
      </c>
      <c r="H197" s="211">
        <v>0</v>
      </c>
      <c r="I197" s="211">
        <v>400000</v>
      </c>
      <c r="J197" s="157">
        <v>400000</v>
      </c>
      <c r="K197" s="95">
        <v>0</v>
      </c>
    </row>
    <row r="198" spans="1:11" x14ac:dyDescent="0.25">
      <c r="A198" s="70"/>
      <c r="B198" s="199"/>
      <c r="C198" s="148"/>
      <c r="D198" s="148"/>
      <c r="E198" s="167"/>
      <c r="F198" s="157"/>
      <c r="G198" s="95"/>
      <c r="H198" s="211"/>
      <c r="I198" s="211"/>
      <c r="J198" s="157"/>
      <c r="K198" s="95"/>
    </row>
    <row r="199" spans="1:11" ht="15.75" x14ac:dyDescent="0.25">
      <c r="A199" s="109" t="s">
        <v>534</v>
      </c>
      <c r="B199" s="106" t="s">
        <v>535</v>
      </c>
      <c r="C199" s="201">
        <v>0</v>
      </c>
      <c r="D199" s="201">
        <v>0</v>
      </c>
      <c r="E199" s="119">
        <v>0</v>
      </c>
      <c r="F199" s="119">
        <v>0</v>
      </c>
      <c r="G199" s="121" t="s">
        <v>16</v>
      </c>
      <c r="H199" s="119">
        <v>471916.63</v>
      </c>
      <c r="I199" s="119">
        <v>0</v>
      </c>
      <c r="J199" s="119">
        <v>-471916.63</v>
      </c>
      <c r="K199" s="121" t="s">
        <v>16</v>
      </c>
    </row>
    <row r="200" spans="1:11" ht="24" x14ac:dyDescent="0.25">
      <c r="A200" s="70" t="s">
        <v>536</v>
      </c>
      <c r="B200" s="199" t="s">
        <v>537</v>
      </c>
      <c r="C200" s="148">
        <v>0</v>
      </c>
      <c r="D200" s="148">
        <v>0</v>
      </c>
      <c r="E200" s="167">
        <v>0</v>
      </c>
      <c r="F200" s="167">
        <v>0</v>
      </c>
      <c r="G200" s="95" t="s">
        <v>16</v>
      </c>
      <c r="H200" s="167">
        <v>471916.63</v>
      </c>
      <c r="I200" s="167">
        <v>0</v>
      </c>
      <c r="J200" s="167">
        <v>-471916.63</v>
      </c>
      <c r="K200" s="95" t="s">
        <v>16</v>
      </c>
    </row>
    <row r="201" spans="1:11" x14ac:dyDescent="0.25">
      <c r="A201" s="111"/>
      <c r="B201" s="212"/>
      <c r="C201" s="146"/>
      <c r="D201" s="146"/>
      <c r="E201" s="167"/>
      <c r="F201" s="167"/>
      <c r="G201" s="104"/>
      <c r="H201" s="167"/>
      <c r="I201" s="167"/>
      <c r="J201" s="167"/>
      <c r="K201" s="104"/>
    </row>
    <row r="202" spans="1:11" ht="15.75" x14ac:dyDescent="0.25">
      <c r="A202" s="109">
        <v>2.5</v>
      </c>
      <c r="B202" s="213" t="s">
        <v>233</v>
      </c>
      <c r="C202" s="218">
        <v>14690858</v>
      </c>
      <c r="D202" s="218">
        <v>14690858</v>
      </c>
      <c r="E202" s="219">
        <v>18560333.25</v>
      </c>
      <c r="F202" s="120">
        <v>3869475.25</v>
      </c>
      <c r="G202" s="121">
        <v>0.79151908546685168</v>
      </c>
      <c r="H202" s="219">
        <v>17106522.219999999</v>
      </c>
      <c r="I202" s="219">
        <v>37008266.5</v>
      </c>
      <c r="J202" s="120">
        <v>19901744.280000001</v>
      </c>
      <c r="K202" s="121">
        <v>0.46223516629723793</v>
      </c>
    </row>
    <row r="203" spans="1:11" ht="24.75" x14ac:dyDescent="0.25">
      <c r="A203" s="214" t="s">
        <v>612</v>
      </c>
      <c r="B203" s="215" t="s">
        <v>613</v>
      </c>
      <c r="C203" s="220">
        <v>0</v>
      </c>
      <c r="D203" s="220">
        <v>0</v>
      </c>
      <c r="E203" s="221">
        <v>112400</v>
      </c>
      <c r="F203" s="147">
        <v>112400</v>
      </c>
      <c r="G203" s="90">
        <v>0</v>
      </c>
      <c r="H203" s="179">
        <v>0</v>
      </c>
      <c r="I203" s="179">
        <v>112400</v>
      </c>
      <c r="J203" s="147">
        <v>112400</v>
      </c>
      <c r="K203" s="90">
        <v>0</v>
      </c>
    </row>
    <row r="204" spans="1:11" x14ac:dyDescent="0.25">
      <c r="A204" s="216" t="s">
        <v>614</v>
      </c>
      <c r="B204" s="217" t="s">
        <v>615</v>
      </c>
      <c r="C204" s="148">
        <v>0</v>
      </c>
      <c r="D204" s="148">
        <v>0</v>
      </c>
      <c r="E204" s="222">
        <v>50000</v>
      </c>
      <c r="F204" s="167">
        <v>50000</v>
      </c>
      <c r="G204" s="95">
        <v>0</v>
      </c>
      <c r="H204" s="167">
        <v>0</v>
      </c>
      <c r="I204" s="167">
        <v>50000</v>
      </c>
      <c r="J204" s="167">
        <v>50000</v>
      </c>
      <c r="K204" s="95">
        <v>0</v>
      </c>
    </row>
    <row r="205" spans="1:11" x14ac:dyDescent="0.25">
      <c r="A205" s="216" t="s">
        <v>616</v>
      </c>
      <c r="B205" s="217" t="s">
        <v>617</v>
      </c>
      <c r="C205" s="148">
        <v>0</v>
      </c>
      <c r="D205" s="148">
        <v>0</v>
      </c>
      <c r="E205" s="222">
        <v>62400</v>
      </c>
      <c r="F205" s="167">
        <v>62400</v>
      </c>
      <c r="G205" s="95">
        <v>0</v>
      </c>
      <c r="H205" s="167">
        <v>0</v>
      </c>
      <c r="I205" s="167">
        <v>62400</v>
      </c>
      <c r="J205" s="167">
        <v>62400</v>
      </c>
      <c r="K205" s="95">
        <v>0</v>
      </c>
    </row>
    <row r="206" spans="1:11" ht="36.75" x14ac:dyDescent="0.25">
      <c r="A206" s="214" t="s">
        <v>234</v>
      </c>
      <c r="B206" s="215" t="s">
        <v>235</v>
      </c>
      <c r="C206" s="220">
        <v>67340</v>
      </c>
      <c r="D206" s="220">
        <v>67340</v>
      </c>
      <c r="E206" s="221">
        <v>109000</v>
      </c>
      <c r="F206" s="147">
        <v>41660</v>
      </c>
      <c r="G206" s="90">
        <v>0.61779816513761465</v>
      </c>
      <c r="H206" s="147">
        <v>176150</v>
      </c>
      <c r="I206" s="147">
        <v>218000</v>
      </c>
      <c r="J206" s="147">
        <v>41850</v>
      </c>
      <c r="K206" s="90">
        <v>0.80802752293577984</v>
      </c>
    </row>
    <row r="207" spans="1:11" x14ac:dyDescent="0.25">
      <c r="A207" s="216" t="s">
        <v>236</v>
      </c>
      <c r="B207" s="217" t="s">
        <v>237</v>
      </c>
      <c r="C207" s="225">
        <v>67340</v>
      </c>
      <c r="D207" s="225">
        <v>67340</v>
      </c>
      <c r="E207" s="222">
        <v>109000</v>
      </c>
      <c r="F207" s="167">
        <v>41660</v>
      </c>
      <c r="G207" s="95">
        <v>0.61779816513761465</v>
      </c>
      <c r="H207" s="94">
        <v>176150</v>
      </c>
      <c r="I207" s="94">
        <v>218000</v>
      </c>
      <c r="J207" s="167">
        <v>41850</v>
      </c>
      <c r="K207" s="95">
        <v>0.80802752293577984</v>
      </c>
    </row>
    <row r="208" spans="1:11" ht="24.75" x14ac:dyDescent="0.25">
      <c r="A208" s="223" t="s">
        <v>238</v>
      </c>
      <c r="B208" s="224" t="s">
        <v>239</v>
      </c>
      <c r="C208" s="226">
        <v>14563718</v>
      </c>
      <c r="D208" s="226">
        <v>14563718</v>
      </c>
      <c r="E208" s="227">
        <v>2708352</v>
      </c>
      <c r="F208" s="147">
        <v>-11855366</v>
      </c>
      <c r="G208" s="90">
        <v>5.377335737747531</v>
      </c>
      <c r="H208" s="194">
        <v>16852980.07</v>
      </c>
      <c r="I208" s="194">
        <v>5416704</v>
      </c>
      <c r="J208" s="147">
        <v>-11436276.07</v>
      </c>
      <c r="K208" s="90">
        <v>3.1112979535156433</v>
      </c>
    </row>
    <row r="209" spans="1:11" ht="36.75" x14ac:dyDescent="0.25">
      <c r="A209" s="216" t="s">
        <v>240</v>
      </c>
      <c r="B209" s="217" t="s">
        <v>538</v>
      </c>
      <c r="C209" s="225">
        <v>38750</v>
      </c>
      <c r="D209" s="225">
        <v>38750</v>
      </c>
      <c r="E209" s="222">
        <v>50000</v>
      </c>
      <c r="F209" s="167">
        <v>11250</v>
      </c>
      <c r="G209" s="95">
        <v>0.77500000000000002</v>
      </c>
      <c r="H209" s="94">
        <v>90950</v>
      </c>
      <c r="I209" s="94">
        <v>100000</v>
      </c>
      <c r="J209" s="167">
        <v>9050</v>
      </c>
      <c r="K209" s="95">
        <v>0.90949999999999998</v>
      </c>
    </row>
    <row r="210" spans="1:11" x14ac:dyDescent="0.25">
      <c r="A210" s="216" t="s">
        <v>618</v>
      </c>
      <c r="B210" s="217" t="s">
        <v>619</v>
      </c>
      <c r="C210" s="225">
        <v>12802612.6</v>
      </c>
      <c r="D210" s="225">
        <v>12802612.6</v>
      </c>
      <c r="E210" s="222">
        <v>0</v>
      </c>
      <c r="F210" s="167">
        <v>-12802612.6</v>
      </c>
      <c r="G210" s="95" t="s">
        <v>16</v>
      </c>
      <c r="H210" s="94">
        <v>12802612.6</v>
      </c>
      <c r="I210" s="94">
        <v>0</v>
      </c>
      <c r="J210" s="167">
        <v>-12802612.6</v>
      </c>
      <c r="K210" s="95" t="s">
        <v>16</v>
      </c>
    </row>
    <row r="211" spans="1:11" x14ac:dyDescent="0.25">
      <c r="A211" s="216" t="s">
        <v>241</v>
      </c>
      <c r="B211" s="217" t="s">
        <v>242</v>
      </c>
      <c r="C211" s="225">
        <v>1722355.4</v>
      </c>
      <c r="D211" s="225">
        <v>1722355.4</v>
      </c>
      <c r="E211" s="222">
        <v>1808352</v>
      </c>
      <c r="F211" s="167">
        <v>85996.600000000093</v>
      </c>
      <c r="G211" s="95">
        <v>0.9524447673904195</v>
      </c>
      <c r="H211" s="94">
        <v>3959417.4699999997</v>
      </c>
      <c r="I211" s="94">
        <v>3616704</v>
      </c>
      <c r="J211" s="167">
        <v>-342713.46999999974</v>
      </c>
      <c r="K211" s="95">
        <v>1.0947585066403001</v>
      </c>
    </row>
    <row r="212" spans="1:11" ht="24.75" x14ac:dyDescent="0.25">
      <c r="A212" s="216" t="s">
        <v>243</v>
      </c>
      <c r="B212" s="217" t="s">
        <v>244</v>
      </c>
      <c r="C212" s="225">
        <v>0</v>
      </c>
      <c r="D212" s="225">
        <v>0</v>
      </c>
      <c r="E212" s="222">
        <v>850000</v>
      </c>
      <c r="F212" s="167">
        <v>850000</v>
      </c>
      <c r="G212" s="95">
        <v>0</v>
      </c>
      <c r="H212" s="94">
        <v>0</v>
      </c>
      <c r="I212" s="94">
        <v>1700000</v>
      </c>
      <c r="J212" s="167">
        <v>1700000</v>
      </c>
      <c r="K212" s="95">
        <v>0</v>
      </c>
    </row>
    <row r="213" spans="1:11" x14ac:dyDescent="0.25">
      <c r="A213" s="228" t="s">
        <v>478</v>
      </c>
      <c r="B213" s="229" t="s">
        <v>479</v>
      </c>
      <c r="C213" s="220">
        <v>0</v>
      </c>
      <c r="D213" s="220">
        <v>0</v>
      </c>
      <c r="E213" s="221">
        <v>15553381.25</v>
      </c>
      <c r="F213" s="147">
        <v>15553381.25</v>
      </c>
      <c r="G213" s="90">
        <v>0</v>
      </c>
      <c r="H213" s="147">
        <v>0</v>
      </c>
      <c r="I213" s="147">
        <v>31106762.5</v>
      </c>
      <c r="J213" s="147">
        <v>31106762.5</v>
      </c>
      <c r="K213" s="90">
        <v>0</v>
      </c>
    </row>
    <row r="214" spans="1:11" ht="24" x14ac:dyDescent="0.25">
      <c r="A214" s="228" t="s">
        <v>480</v>
      </c>
      <c r="B214" s="229" t="s">
        <v>539</v>
      </c>
      <c r="C214" s="220">
        <v>0</v>
      </c>
      <c r="D214" s="220">
        <v>0</v>
      </c>
      <c r="E214" s="221">
        <v>187500</v>
      </c>
      <c r="F214" s="167">
        <v>187500</v>
      </c>
      <c r="G214" s="95">
        <v>0</v>
      </c>
      <c r="H214" s="167">
        <v>0</v>
      </c>
      <c r="I214" s="167">
        <v>375000</v>
      </c>
      <c r="J214" s="167">
        <v>375000</v>
      </c>
      <c r="K214" s="95">
        <v>0</v>
      </c>
    </row>
    <row r="215" spans="1:11" x14ac:dyDescent="0.25">
      <c r="A215" s="216" t="s">
        <v>540</v>
      </c>
      <c r="B215" s="217" t="s">
        <v>541</v>
      </c>
      <c r="C215" s="225">
        <v>0</v>
      </c>
      <c r="D215" s="225">
        <v>0</v>
      </c>
      <c r="E215" s="222">
        <v>187500</v>
      </c>
      <c r="F215" s="167">
        <v>187500</v>
      </c>
      <c r="G215" s="95">
        <v>0</v>
      </c>
      <c r="H215" s="94">
        <v>0</v>
      </c>
      <c r="I215" s="94">
        <v>375000</v>
      </c>
      <c r="J215" s="167">
        <v>375000</v>
      </c>
      <c r="K215" s="95">
        <v>0</v>
      </c>
    </row>
    <row r="216" spans="1:11" ht="24" x14ac:dyDescent="0.25">
      <c r="A216" s="228" t="s">
        <v>542</v>
      </c>
      <c r="B216" s="229" t="s">
        <v>543</v>
      </c>
      <c r="C216" s="220">
        <v>0</v>
      </c>
      <c r="D216" s="220">
        <v>0</v>
      </c>
      <c r="E216" s="221">
        <v>11319631.25</v>
      </c>
      <c r="F216" s="147">
        <v>11319631.25</v>
      </c>
      <c r="G216" s="90">
        <v>0</v>
      </c>
      <c r="H216" s="147">
        <v>0</v>
      </c>
      <c r="I216" s="147">
        <v>22639262.5</v>
      </c>
      <c r="J216" s="147">
        <v>22639262.5</v>
      </c>
      <c r="K216" s="90">
        <v>0</v>
      </c>
    </row>
    <row r="217" spans="1:11" ht="24" x14ac:dyDescent="0.25">
      <c r="A217" s="228" t="s">
        <v>544</v>
      </c>
      <c r="B217" s="229" t="s">
        <v>545</v>
      </c>
      <c r="C217" s="220">
        <v>0</v>
      </c>
      <c r="D217" s="220">
        <v>0</v>
      </c>
      <c r="E217" s="221">
        <v>8450000</v>
      </c>
      <c r="F217" s="147">
        <v>8450000</v>
      </c>
      <c r="G217" s="90">
        <v>0</v>
      </c>
      <c r="H217" s="147">
        <v>0</v>
      </c>
      <c r="I217" s="147">
        <v>16900000</v>
      </c>
      <c r="J217" s="147">
        <v>16900000</v>
      </c>
      <c r="K217" s="90">
        <v>0</v>
      </c>
    </row>
    <row r="218" spans="1:11" x14ac:dyDescent="0.25">
      <c r="A218" s="216" t="s">
        <v>546</v>
      </c>
      <c r="B218" s="217" t="s">
        <v>547</v>
      </c>
      <c r="C218" s="225">
        <v>0</v>
      </c>
      <c r="D218" s="225">
        <v>0</v>
      </c>
      <c r="E218" s="222">
        <v>2000000</v>
      </c>
      <c r="F218" s="167">
        <v>2000000</v>
      </c>
      <c r="G218" s="95">
        <v>0</v>
      </c>
      <c r="H218" s="94">
        <v>0</v>
      </c>
      <c r="I218" s="94">
        <v>4000000</v>
      </c>
      <c r="J218" s="167">
        <v>4000000</v>
      </c>
      <c r="K218" s="95">
        <v>0</v>
      </c>
    </row>
    <row r="219" spans="1:11" ht="24.75" x14ac:dyDescent="0.25">
      <c r="A219" s="216" t="s">
        <v>548</v>
      </c>
      <c r="B219" s="217" t="s">
        <v>549</v>
      </c>
      <c r="C219" s="225">
        <v>0</v>
      </c>
      <c r="D219" s="225">
        <v>0</v>
      </c>
      <c r="E219" s="222">
        <v>6450000</v>
      </c>
      <c r="F219" s="167">
        <v>6450000</v>
      </c>
      <c r="G219" s="95">
        <v>0</v>
      </c>
      <c r="H219" s="94">
        <v>0</v>
      </c>
      <c r="I219" s="94">
        <v>12900000</v>
      </c>
      <c r="J219" s="167">
        <v>12900000</v>
      </c>
      <c r="K219" s="95">
        <v>0</v>
      </c>
    </row>
    <row r="220" spans="1:11" ht="24" x14ac:dyDescent="0.25">
      <c r="A220" s="228" t="s">
        <v>550</v>
      </c>
      <c r="B220" s="229" t="s">
        <v>551</v>
      </c>
      <c r="C220" s="220">
        <v>0</v>
      </c>
      <c r="D220" s="220">
        <v>0</v>
      </c>
      <c r="E220" s="221">
        <v>2869631.2500000005</v>
      </c>
      <c r="F220" s="167">
        <v>2869631.2500000005</v>
      </c>
      <c r="G220" s="95">
        <v>0</v>
      </c>
      <c r="H220" s="167">
        <v>0</v>
      </c>
      <c r="I220" s="167">
        <v>5739262.5000000009</v>
      </c>
      <c r="J220" s="167">
        <v>5739262.5000000009</v>
      </c>
      <c r="K220" s="95">
        <v>0</v>
      </c>
    </row>
    <row r="221" spans="1:11" x14ac:dyDescent="0.25">
      <c r="A221" s="216" t="s">
        <v>552</v>
      </c>
      <c r="B221" s="217" t="s">
        <v>553</v>
      </c>
      <c r="C221" s="225">
        <v>0</v>
      </c>
      <c r="D221" s="225">
        <v>0</v>
      </c>
      <c r="E221" s="222">
        <v>787131.25</v>
      </c>
      <c r="F221" s="167">
        <v>787131.25</v>
      </c>
      <c r="G221" s="95">
        <v>0</v>
      </c>
      <c r="H221" s="94">
        <v>0</v>
      </c>
      <c r="I221" s="94">
        <v>1574262.5</v>
      </c>
      <c r="J221" s="167">
        <v>1574262.5</v>
      </c>
      <c r="K221" s="95">
        <v>0</v>
      </c>
    </row>
    <row r="222" spans="1:11" x14ac:dyDescent="0.25">
      <c r="A222" s="216" t="s">
        <v>554</v>
      </c>
      <c r="B222" s="217" t="s">
        <v>555</v>
      </c>
      <c r="C222" s="225">
        <v>0</v>
      </c>
      <c r="D222" s="225">
        <v>0</v>
      </c>
      <c r="E222" s="222">
        <v>708333.33333333337</v>
      </c>
      <c r="F222" s="167">
        <v>708333.33333333337</v>
      </c>
      <c r="G222" s="95">
        <v>0</v>
      </c>
      <c r="H222" s="94">
        <v>0</v>
      </c>
      <c r="I222" s="94">
        <v>1416666.6666666667</v>
      </c>
      <c r="J222" s="167">
        <v>1416666.6666666667</v>
      </c>
      <c r="K222" s="95">
        <v>0</v>
      </c>
    </row>
    <row r="223" spans="1:11" x14ac:dyDescent="0.25">
      <c r="A223" s="216" t="s">
        <v>556</v>
      </c>
      <c r="B223" s="217" t="s">
        <v>557</v>
      </c>
      <c r="C223" s="225">
        <v>0</v>
      </c>
      <c r="D223" s="225">
        <v>0</v>
      </c>
      <c r="E223" s="222">
        <v>708333.33333333337</v>
      </c>
      <c r="F223" s="167">
        <v>708333.33333333337</v>
      </c>
      <c r="G223" s="95">
        <v>0</v>
      </c>
      <c r="H223" s="94">
        <v>0</v>
      </c>
      <c r="I223" s="94">
        <v>1416666.6666666667</v>
      </c>
      <c r="J223" s="167">
        <v>1416666.6666666667</v>
      </c>
      <c r="K223" s="95">
        <v>0</v>
      </c>
    </row>
    <row r="224" spans="1:11" x14ac:dyDescent="0.25">
      <c r="A224" s="216" t="s">
        <v>558</v>
      </c>
      <c r="B224" s="217" t="s">
        <v>559</v>
      </c>
      <c r="C224" s="225">
        <v>0</v>
      </c>
      <c r="D224" s="225">
        <v>0</v>
      </c>
      <c r="E224" s="222">
        <v>212500</v>
      </c>
      <c r="F224" s="167">
        <v>212500</v>
      </c>
      <c r="G224" s="95">
        <v>0</v>
      </c>
      <c r="H224" s="94">
        <v>0</v>
      </c>
      <c r="I224" s="94">
        <v>425000</v>
      </c>
      <c r="J224" s="167">
        <v>425000</v>
      </c>
      <c r="K224" s="95">
        <v>0</v>
      </c>
    </row>
    <row r="225" spans="1:11" x14ac:dyDescent="0.25">
      <c r="A225" s="216" t="s">
        <v>560</v>
      </c>
      <c r="B225" s="217" t="s">
        <v>561</v>
      </c>
      <c r="C225" s="225">
        <v>0</v>
      </c>
      <c r="D225" s="225">
        <v>0</v>
      </c>
      <c r="E225" s="222">
        <v>212500</v>
      </c>
      <c r="F225" s="167">
        <v>212500</v>
      </c>
      <c r="G225" s="95">
        <v>0</v>
      </c>
      <c r="H225" s="94">
        <v>0</v>
      </c>
      <c r="I225" s="94">
        <v>425000</v>
      </c>
      <c r="J225" s="167">
        <v>425000</v>
      </c>
      <c r="K225" s="95">
        <v>0</v>
      </c>
    </row>
    <row r="226" spans="1:11" x14ac:dyDescent="0.25">
      <c r="A226" s="216" t="s">
        <v>562</v>
      </c>
      <c r="B226" s="217" t="s">
        <v>563</v>
      </c>
      <c r="C226" s="225">
        <v>0</v>
      </c>
      <c r="D226" s="225">
        <v>0</v>
      </c>
      <c r="E226" s="222">
        <v>240833.33333333334</v>
      </c>
      <c r="F226" s="167">
        <v>240833.33333333334</v>
      </c>
      <c r="G226" s="95">
        <v>0</v>
      </c>
      <c r="H226" s="94">
        <v>0</v>
      </c>
      <c r="I226" s="94">
        <v>481666.66666666669</v>
      </c>
      <c r="J226" s="167">
        <v>481666.66666666669</v>
      </c>
      <c r="K226" s="95">
        <v>0</v>
      </c>
    </row>
    <row r="227" spans="1:11" x14ac:dyDescent="0.25">
      <c r="A227" s="228" t="s">
        <v>564</v>
      </c>
      <c r="B227" s="229" t="s">
        <v>565</v>
      </c>
      <c r="C227" s="220">
        <v>0</v>
      </c>
      <c r="D227" s="220">
        <v>0</v>
      </c>
      <c r="E227" s="221">
        <v>4046250</v>
      </c>
      <c r="F227" s="167">
        <v>4046250</v>
      </c>
      <c r="G227" s="95">
        <v>0</v>
      </c>
      <c r="H227" s="167">
        <v>0</v>
      </c>
      <c r="I227" s="167">
        <v>8092500</v>
      </c>
      <c r="J227" s="167">
        <v>8092500</v>
      </c>
      <c r="K227" s="95">
        <v>0</v>
      </c>
    </row>
    <row r="228" spans="1:11" ht="24.75" x14ac:dyDescent="0.25">
      <c r="A228" s="216" t="s">
        <v>566</v>
      </c>
      <c r="B228" s="217" t="s">
        <v>567</v>
      </c>
      <c r="C228" s="225">
        <v>0</v>
      </c>
      <c r="D228" s="225">
        <v>0</v>
      </c>
      <c r="E228" s="222">
        <v>4046250</v>
      </c>
      <c r="F228" s="167">
        <v>4046250</v>
      </c>
      <c r="G228" s="95">
        <v>0</v>
      </c>
      <c r="H228" s="94">
        <v>0</v>
      </c>
      <c r="I228" s="94">
        <v>8092500</v>
      </c>
      <c r="J228" s="167">
        <v>8092500</v>
      </c>
      <c r="K228" s="95">
        <v>0</v>
      </c>
    </row>
    <row r="229" spans="1:11" x14ac:dyDescent="0.25">
      <c r="A229" s="230" t="s">
        <v>245</v>
      </c>
      <c r="B229" s="229" t="s">
        <v>246</v>
      </c>
      <c r="C229" s="220">
        <v>59800</v>
      </c>
      <c r="D229" s="220">
        <v>59800</v>
      </c>
      <c r="E229" s="221">
        <v>77200</v>
      </c>
      <c r="F229" s="167">
        <v>17400</v>
      </c>
      <c r="G229" s="95">
        <v>0.77461139896373055</v>
      </c>
      <c r="H229" s="167">
        <v>77392.149999999994</v>
      </c>
      <c r="I229" s="167">
        <v>154400</v>
      </c>
      <c r="J229" s="167">
        <v>77007.850000000006</v>
      </c>
      <c r="K229" s="95">
        <v>0.50124449481865285</v>
      </c>
    </row>
    <row r="230" spans="1:11" x14ac:dyDescent="0.25">
      <c r="A230" s="216" t="s">
        <v>245</v>
      </c>
      <c r="B230" s="217" t="s">
        <v>247</v>
      </c>
      <c r="C230" s="225">
        <v>59800</v>
      </c>
      <c r="D230" s="225">
        <v>59800</v>
      </c>
      <c r="E230" s="222">
        <v>77200</v>
      </c>
      <c r="F230" s="167">
        <v>17400</v>
      </c>
      <c r="G230" s="95">
        <v>0.77461139896373055</v>
      </c>
      <c r="H230" s="94">
        <v>77392.149999999994</v>
      </c>
      <c r="I230" s="94">
        <v>154400</v>
      </c>
      <c r="J230" s="167">
        <v>77007.850000000006</v>
      </c>
      <c r="K230" s="95">
        <v>0.50124449481865285</v>
      </c>
    </row>
    <row r="231" spans="1:11" x14ac:dyDescent="0.25">
      <c r="A231" s="231"/>
      <c r="B231" s="232"/>
      <c r="C231" s="238"/>
      <c r="D231" s="238"/>
      <c r="E231" s="239"/>
      <c r="F231" s="167"/>
      <c r="G231" s="95"/>
      <c r="H231" s="167"/>
      <c r="I231" s="167"/>
      <c r="J231" s="167"/>
      <c r="K231" s="95"/>
    </row>
    <row r="232" spans="1:11" x14ac:dyDescent="0.25">
      <c r="A232" s="233"/>
      <c r="B232" s="233" t="s">
        <v>248</v>
      </c>
      <c r="C232" s="240">
        <v>139611208.11000001</v>
      </c>
      <c r="D232" s="240">
        <v>128333063.98999999</v>
      </c>
      <c r="E232" s="241">
        <v>263610922.99354893</v>
      </c>
      <c r="F232" s="241">
        <v>263610922.99354893</v>
      </c>
      <c r="G232" s="121" t="s">
        <v>16</v>
      </c>
      <c r="H232" s="241">
        <v>251234658.63</v>
      </c>
      <c r="I232" s="241">
        <v>526011582.88709784</v>
      </c>
      <c r="J232" s="241">
        <v>275248840.88709784</v>
      </c>
      <c r="K232" s="121">
        <v>0.47672475313879781</v>
      </c>
    </row>
    <row r="233" spans="1:11" x14ac:dyDescent="0.25">
      <c r="A233" s="67"/>
      <c r="B233" s="88"/>
      <c r="C233" s="148"/>
      <c r="D233" s="148"/>
      <c r="E233" s="190"/>
      <c r="F233" s="242"/>
      <c r="G233" s="95"/>
      <c r="H233" s="243"/>
      <c r="I233" s="190"/>
      <c r="J233" s="242"/>
      <c r="K233" s="104"/>
    </row>
    <row r="234" spans="1:11" x14ac:dyDescent="0.25">
      <c r="A234" s="67"/>
      <c r="B234" s="234" t="s">
        <v>249</v>
      </c>
      <c r="C234" s="244"/>
      <c r="D234" s="244"/>
      <c r="E234" s="190"/>
      <c r="F234" s="242"/>
      <c r="G234" s="95"/>
      <c r="H234" s="190"/>
      <c r="I234" s="190"/>
      <c r="J234" s="242"/>
      <c r="K234" s="104"/>
    </row>
    <row r="235" spans="1:11" x14ac:dyDescent="0.25">
      <c r="A235" s="67"/>
      <c r="B235" s="234" t="s">
        <v>446</v>
      </c>
      <c r="C235" s="102">
        <v>299837012.21000016</v>
      </c>
      <c r="D235" s="102"/>
      <c r="E235" s="190"/>
      <c r="F235" s="242"/>
      <c r="G235" s="245"/>
      <c r="H235" s="190"/>
      <c r="I235" s="190"/>
      <c r="J235" s="242"/>
      <c r="K235" s="245"/>
    </row>
    <row r="236" spans="1:11" ht="24.75" x14ac:dyDescent="0.25">
      <c r="A236" s="67"/>
      <c r="B236" s="234" t="s">
        <v>568</v>
      </c>
      <c r="C236" s="102"/>
      <c r="D236" s="102">
        <v>311115156.3300001</v>
      </c>
      <c r="E236" s="190"/>
      <c r="F236" s="242"/>
      <c r="G236" s="245"/>
      <c r="H236" s="190"/>
      <c r="I236" s="190"/>
      <c r="J236" s="242"/>
      <c r="K236" s="245"/>
    </row>
    <row r="237" spans="1:11" x14ac:dyDescent="0.25">
      <c r="A237" s="67"/>
      <c r="B237" s="71"/>
      <c r="C237" s="148"/>
      <c r="D237" s="148"/>
      <c r="E237" s="190"/>
      <c r="F237" s="242"/>
      <c r="G237" s="245"/>
      <c r="H237" s="190"/>
      <c r="I237" s="190"/>
      <c r="J237" s="242"/>
      <c r="K237" s="245"/>
    </row>
    <row r="238" spans="1:11" x14ac:dyDescent="0.25">
      <c r="A238" s="233"/>
      <c r="B238" s="233" t="s">
        <v>250</v>
      </c>
      <c r="C238" s="240">
        <v>439448220.32000017</v>
      </c>
      <c r="D238" s="240">
        <v>439448220.32000011</v>
      </c>
      <c r="E238" s="241">
        <v>263610922.99354893</v>
      </c>
      <c r="F238" s="241">
        <v>263610922.99354893</v>
      </c>
      <c r="G238" s="121">
        <v>0</v>
      </c>
      <c r="H238" s="246">
        <v>251234658.63</v>
      </c>
      <c r="I238" s="241">
        <v>526011582.88709784</v>
      </c>
      <c r="J238" s="241">
        <v>275248840.88709784</v>
      </c>
      <c r="K238" s="121">
        <v>0.47672475313879781</v>
      </c>
    </row>
    <row r="239" spans="1:11" x14ac:dyDescent="0.25">
      <c r="A239" s="235"/>
      <c r="B239" s="236"/>
      <c r="C239" s="247"/>
      <c r="D239" s="248"/>
      <c r="E239" s="249"/>
      <c r="F239" s="235"/>
      <c r="G239" s="250"/>
      <c r="H239" s="235"/>
      <c r="I239" s="235"/>
      <c r="J239" s="235"/>
      <c r="K239" s="251"/>
    </row>
    <row r="240" spans="1:11" x14ac:dyDescent="0.25">
      <c r="A240" s="235"/>
      <c r="B240" s="237">
        <v>45362</v>
      </c>
      <c r="C240" s="247"/>
      <c r="D240" s="248"/>
      <c r="E240" s="249"/>
      <c r="F240" s="235"/>
      <c r="G240" s="250"/>
      <c r="H240" s="235"/>
      <c r="I240" s="235"/>
      <c r="J240" s="235"/>
      <c r="K240" s="251"/>
    </row>
  </sheetData>
  <mergeCells count="11">
    <mergeCell ref="J7:J8"/>
    <mergeCell ref="K7:K8"/>
    <mergeCell ref="A5:K5"/>
    <mergeCell ref="A1:K1"/>
    <mergeCell ref="A2:K2"/>
    <mergeCell ref="A3:K3"/>
    <mergeCell ref="A4:K4"/>
    <mergeCell ref="A7:A8"/>
    <mergeCell ref="B7:B8"/>
    <mergeCell ref="F7:F8"/>
    <mergeCell ref="G7:G8"/>
  </mergeCells>
  <printOptions horizontalCentered="1"/>
  <pageMargins left="0.19685039370078741" right="0.19685039370078741" top="0.39370078740157483" bottom="0.59055118110236227" header="0.31496062992125984" footer="0"/>
  <pageSetup scale="84" fitToHeight="0" orientation="landscape" r:id="rId1"/>
  <headerFooter>
    <oddFooter>&amp;C&amp;8&amp;P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99"/>
  <sheetViews>
    <sheetView topLeftCell="A81" workbookViewId="0">
      <selection activeCell="B91" sqref="B91"/>
    </sheetView>
  </sheetViews>
  <sheetFormatPr baseColWidth="10" defaultRowHeight="15" x14ac:dyDescent="0.25"/>
  <cols>
    <col min="1" max="1" width="11.42578125" style="2"/>
    <col min="2" max="2" width="43.140625" style="5" customWidth="1"/>
    <col min="3" max="3" width="17" style="3" customWidth="1"/>
    <col min="4" max="4" width="18" style="3" customWidth="1"/>
  </cols>
  <sheetData>
    <row r="1" spans="1:4" x14ac:dyDescent="0.25">
      <c r="A1" s="252"/>
      <c r="B1" s="253"/>
      <c r="C1" s="253"/>
      <c r="D1" s="253"/>
    </row>
    <row r="2" spans="1:4" x14ac:dyDescent="0.25">
      <c r="A2" s="254"/>
      <c r="B2" s="255" t="s">
        <v>462</v>
      </c>
      <c r="C2" s="331" t="s">
        <v>621</v>
      </c>
      <c r="D2" s="331"/>
    </row>
    <row r="3" spans="1:4" x14ac:dyDescent="0.25">
      <c r="A3" s="254"/>
      <c r="B3" s="256"/>
      <c r="C3" s="254"/>
      <c r="D3" s="271"/>
    </row>
    <row r="4" spans="1:4" x14ac:dyDescent="0.25">
      <c r="A4" s="252"/>
      <c r="B4" s="255" t="s">
        <v>475</v>
      </c>
      <c r="C4" s="254"/>
      <c r="D4" s="271"/>
    </row>
    <row r="5" spans="1:4" x14ac:dyDescent="0.25">
      <c r="A5" s="252"/>
      <c r="B5" s="257"/>
      <c r="C5" s="254"/>
      <c r="D5" s="271"/>
    </row>
    <row r="6" spans="1:4" x14ac:dyDescent="0.25">
      <c r="A6" s="258"/>
      <c r="B6" s="259" t="s">
        <v>255</v>
      </c>
      <c r="C6" s="272">
        <v>961339172.33999991</v>
      </c>
      <c r="D6" s="271"/>
    </row>
    <row r="7" spans="1:4" x14ac:dyDescent="0.25">
      <c r="A7" s="252"/>
      <c r="B7" s="260"/>
      <c r="C7" s="253"/>
      <c r="D7" s="271"/>
    </row>
    <row r="8" spans="1:4" x14ac:dyDescent="0.25">
      <c r="A8" s="252"/>
      <c r="B8" s="260" t="s">
        <v>256</v>
      </c>
      <c r="C8" s="273">
        <v>172605796.5</v>
      </c>
      <c r="D8" s="271"/>
    </row>
    <row r="9" spans="1:4" x14ac:dyDescent="0.25">
      <c r="A9" s="252"/>
      <c r="B9" s="260"/>
      <c r="C9" s="253"/>
      <c r="D9" s="271"/>
    </row>
    <row r="10" spans="1:4" x14ac:dyDescent="0.25">
      <c r="A10" s="261"/>
      <c r="B10" s="259" t="s">
        <v>257</v>
      </c>
      <c r="C10" s="274">
        <v>1133944968.8399999</v>
      </c>
      <c r="D10" s="271"/>
    </row>
    <row r="11" spans="1:4" x14ac:dyDescent="0.25">
      <c r="A11" s="252"/>
      <c r="B11" s="260"/>
      <c r="C11" s="253"/>
      <c r="D11" s="253"/>
    </row>
    <row r="12" spans="1:4" x14ac:dyDescent="0.25">
      <c r="A12" s="252"/>
      <c r="B12" s="260" t="s">
        <v>258</v>
      </c>
      <c r="C12" s="273">
        <v>439448220.32000011</v>
      </c>
      <c r="D12" s="275"/>
    </row>
    <row r="13" spans="1:4" x14ac:dyDescent="0.25">
      <c r="A13" s="252"/>
      <c r="B13" s="260"/>
      <c r="C13" s="253"/>
      <c r="D13" s="253"/>
    </row>
    <row r="14" spans="1:4" x14ac:dyDescent="0.25">
      <c r="A14" s="258"/>
      <c r="B14" s="259" t="s">
        <v>259</v>
      </c>
      <c r="C14" s="274">
        <v>694496748.51999974</v>
      </c>
      <c r="D14" s="253"/>
    </row>
    <row r="15" spans="1:4" x14ac:dyDescent="0.25">
      <c r="A15" s="252"/>
      <c r="B15" s="260"/>
      <c r="C15" s="253"/>
      <c r="D15" s="253"/>
    </row>
    <row r="16" spans="1:4" ht="15.75" thickBot="1" x14ac:dyDescent="0.3">
      <c r="A16" s="252"/>
      <c r="B16" s="260" t="s">
        <v>260</v>
      </c>
      <c r="C16" s="276">
        <v>-266842423.82000017</v>
      </c>
      <c r="D16" s="253"/>
    </row>
    <row r="17" spans="1:4" ht="15.75" thickTop="1" x14ac:dyDescent="0.25">
      <c r="A17" s="262" t="s">
        <v>261</v>
      </c>
      <c r="B17" s="260"/>
      <c r="C17" s="277">
        <v>-266842423.81999999</v>
      </c>
      <c r="D17" s="253"/>
    </row>
    <row r="18" spans="1:4" x14ac:dyDescent="0.25">
      <c r="A18" s="252"/>
      <c r="B18" s="253"/>
      <c r="C18" s="278">
        <v>0</v>
      </c>
      <c r="D18" s="275"/>
    </row>
    <row r="19" spans="1:4" x14ac:dyDescent="0.25">
      <c r="A19" s="252"/>
      <c r="B19" s="253"/>
      <c r="C19" s="253"/>
      <c r="D19" s="275"/>
    </row>
    <row r="20" spans="1:4" x14ac:dyDescent="0.25">
      <c r="A20" s="252"/>
      <c r="B20" s="255" t="s">
        <v>476</v>
      </c>
      <c r="C20" s="254"/>
      <c r="D20" s="253"/>
    </row>
    <row r="21" spans="1:4" x14ac:dyDescent="0.25">
      <c r="A21" s="252"/>
      <c r="B21" s="260"/>
      <c r="C21" s="253"/>
      <c r="D21" s="253"/>
    </row>
    <row r="22" spans="1:4" x14ac:dyDescent="0.25">
      <c r="A22" s="258"/>
      <c r="B22" s="259" t="s">
        <v>262</v>
      </c>
      <c r="C22" s="279">
        <v>580494945.58999991</v>
      </c>
      <c r="D22" s="253"/>
    </row>
    <row r="23" spans="1:4" x14ac:dyDescent="0.25">
      <c r="A23" s="252"/>
      <c r="B23" s="260"/>
      <c r="C23" s="253"/>
      <c r="D23" s="253"/>
    </row>
    <row r="24" spans="1:4" x14ac:dyDescent="0.25">
      <c r="A24" s="252"/>
      <c r="B24" s="260" t="s">
        <v>263</v>
      </c>
      <c r="C24" s="280">
        <v>11278144.119999945</v>
      </c>
      <c r="D24" s="253"/>
    </row>
    <row r="25" spans="1:4" x14ac:dyDescent="0.25">
      <c r="A25" s="252"/>
      <c r="B25" s="260"/>
      <c r="C25" s="253"/>
      <c r="D25" s="253"/>
    </row>
    <row r="26" spans="1:4" x14ac:dyDescent="0.25">
      <c r="A26" s="252"/>
      <c r="B26" s="260" t="s">
        <v>264</v>
      </c>
      <c r="C26" s="280">
        <v>311115156.3300001</v>
      </c>
      <c r="D26" s="253"/>
    </row>
    <row r="27" spans="1:4" x14ac:dyDescent="0.25">
      <c r="A27" s="252"/>
      <c r="B27" s="260"/>
      <c r="C27" s="253"/>
      <c r="D27" s="253"/>
    </row>
    <row r="28" spans="1:4" x14ac:dyDescent="0.25">
      <c r="A28" s="258"/>
      <c r="B28" s="259" t="s">
        <v>265</v>
      </c>
      <c r="C28" s="279">
        <v>280657933.3799997</v>
      </c>
      <c r="D28" s="281"/>
    </row>
    <row r="29" spans="1:4" x14ac:dyDescent="0.25">
      <c r="A29" s="252"/>
      <c r="B29" s="260"/>
      <c r="C29" s="280"/>
      <c r="D29" s="253"/>
    </row>
    <row r="30" spans="1:4" ht="15.75" thickBot="1" x14ac:dyDescent="0.3">
      <c r="A30" s="252"/>
      <c r="B30" s="260" t="s">
        <v>266</v>
      </c>
      <c r="C30" s="276">
        <v>-299837012.21000022</v>
      </c>
      <c r="D30" s="253"/>
    </row>
    <row r="31" spans="1:4" ht="15.75" thickTop="1" x14ac:dyDescent="0.25">
      <c r="A31" s="252"/>
      <c r="B31" s="260"/>
      <c r="C31" s="278">
        <v>-299837012.21000016</v>
      </c>
      <c r="D31" s="253"/>
    </row>
    <row r="32" spans="1:4" x14ac:dyDescent="0.25">
      <c r="A32" s="252"/>
      <c r="B32" s="253"/>
      <c r="C32" s="280">
        <v>0</v>
      </c>
      <c r="D32" s="253"/>
    </row>
    <row r="33" spans="1:4" ht="15.75" thickBot="1" x14ac:dyDescent="0.3">
      <c r="A33" s="252"/>
      <c r="B33" s="253"/>
      <c r="C33" s="253"/>
      <c r="D33" s="253"/>
    </row>
    <row r="34" spans="1:4" ht="15.75" thickBot="1" x14ac:dyDescent="0.3">
      <c r="A34" s="252"/>
      <c r="B34" s="263"/>
      <c r="C34" s="332" t="s">
        <v>267</v>
      </c>
      <c r="D34" s="333"/>
    </row>
    <row r="35" spans="1:4" ht="15.75" thickBot="1" x14ac:dyDescent="0.3">
      <c r="A35" s="261"/>
      <c r="B35" s="264"/>
      <c r="C35" s="282" t="s">
        <v>268</v>
      </c>
      <c r="D35" s="283" t="s">
        <v>3</v>
      </c>
    </row>
    <row r="36" spans="1:4" x14ac:dyDescent="0.25">
      <c r="A36" s="262"/>
      <c r="B36" s="265"/>
      <c r="C36" s="284"/>
      <c r="D36" s="285"/>
    </row>
    <row r="37" spans="1:4" x14ac:dyDescent="0.25">
      <c r="A37" s="252" t="s">
        <v>269</v>
      </c>
      <c r="B37" s="266" t="s">
        <v>500</v>
      </c>
      <c r="C37" s="284">
        <v>308800333.61000001</v>
      </c>
      <c r="D37" s="284">
        <v>308800333.61000001</v>
      </c>
    </row>
    <row r="38" spans="1:4" x14ac:dyDescent="0.25">
      <c r="A38" s="262" t="s">
        <v>270</v>
      </c>
      <c r="B38" s="267" t="s">
        <v>271</v>
      </c>
      <c r="C38" s="284">
        <v>6750</v>
      </c>
      <c r="D38" s="284">
        <v>6750</v>
      </c>
    </row>
    <row r="39" spans="1:4" x14ac:dyDescent="0.25">
      <c r="A39" s="252" t="s">
        <v>272</v>
      </c>
      <c r="B39" s="266" t="s">
        <v>273</v>
      </c>
      <c r="C39" s="284">
        <v>309068.90999999997</v>
      </c>
      <c r="D39" s="284">
        <v>309068.90999999997</v>
      </c>
    </row>
    <row r="40" spans="1:4" x14ac:dyDescent="0.25">
      <c r="A40" s="262" t="s">
        <v>274</v>
      </c>
      <c r="B40" s="266" t="s">
        <v>275</v>
      </c>
      <c r="C40" s="286">
        <v>341035.19</v>
      </c>
      <c r="D40" s="286"/>
    </row>
    <row r="41" spans="1:4" x14ac:dyDescent="0.25">
      <c r="A41" s="262" t="s">
        <v>276</v>
      </c>
      <c r="B41" s="266" t="s">
        <v>277</v>
      </c>
      <c r="C41" s="286"/>
      <c r="D41" s="284"/>
    </row>
    <row r="42" spans="1:4" x14ac:dyDescent="0.25">
      <c r="A42" s="252" t="s">
        <v>278</v>
      </c>
      <c r="B42" s="266" t="s">
        <v>432</v>
      </c>
      <c r="C42" s="284"/>
      <c r="D42" s="287"/>
    </row>
    <row r="43" spans="1:4" x14ac:dyDescent="0.25">
      <c r="A43" s="252" t="s">
        <v>279</v>
      </c>
      <c r="B43" s="266" t="s">
        <v>280</v>
      </c>
      <c r="C43" s="284"/>
      <c r="D43" s="287"/>
    </row>
    <row r="44" spans="1:4" x14ac:dyDescent="0.25">
      <c r="A44" s="252" t="s">
        <v>281</v>
      </c>
      <c r="B44" s="266" t="s">
        <v>282</v>
      </c>
      <c r="C44" s="284"/>
      <c r="D44" s="287"/>
    </row>
    <row r="45" spans="1:4" x14ac:dyDescent="0.25">
      <c r="A45" s="262" t="s">
        <v>283</v>
      </c>
      <c r="B45" s="266" t="s">
        <v>284</v>
      </c>
      <c r="C45" s="286">
        <v>3014809.05</v>
      </c>
      <c r="D45" s="286">
        <v>3014809.05</v>
      </c>
    </row>
    <row r="46" spans="1:4" x14ac:dyDescent="0.25">
      <c r="A46" s="252" t="s">
        <v>285</v>
      </c>
      <c r="B46" s="266" t="s">
        <v>286</v>
      </c>
      <c r="C46" s="284"/>
      <c r="D46" s="284"/>
    </row>
    <row r="47" spans="1:4" x14ac:dyDescent="0.25">
      <c r="A47" s="252" t="s">
        <v>287</v>
      </c>
      <c r="B47" s="266" t="s">
        <v>288</v>
      </c>
      <c r="C47" s="284">
        <v>4869566.4800000004</v>
      </c>
      <c r="D47" s="284">
        <v>4869566.4800000004</v>
      </c>
    </row>
    <row r="48" spans="1:4" x14ac:dyDescent="0.25">
      <c r="A48" s="252" t="s">
        <v>289</v>
      </c>
      <c r="B48" s="266" t="s">
        <v>501</v>
      </c>
      <c r="C48" s="284"/>
      <c r="D48" s="288"/>
    </row>
    <row r="49" spans="1:4" x14ac:dyDescent="0.25">
      <c r="A49" s="268"/>
      <c r="B49" s="269"/>
      <c r="C49" s="289"/>
      <c r="D49" s="290"/>
    </row>
    <row r="50" spans="1:4" x14ac:dyDescent="0.25">
      <c r="A50" s="252"/>
      <c r="B50" s="269"/>
      <c r="C50" s="284"/>
      <c r="D50" s="288"/>
    </row>
    <row r="51" spans="1:4" x14ac:dyDescent="0.25">
      <c r="A51" s="262" t="s">
        <v>290</v>
      </c>
      <c r="B51" s="267" t="s">
        <v>433</v>
      </c>
      <c r="C51" s="284"/>
      <c r="D51" s="288"/>
    </row>
    <row r="52" spans="1:4" x14ac:dyDescent="0.25">
      <c r="A52" s="262" t="s">
        <v>291</v>
      </c>
      <c r="B52" s="267" t="s">
        <v>434</v>
      </c>
      <c r="C52" s="286">
        <v>20600.54</v>
      </c>
      <c r="D52" s="286">
        <v>20600.54</v>
      </c>
    </row>
    <row r="53" spans="1:4" x14ac:dyDescent="0.25">
      <c r="A53" s="262" t="s">
        <v>292</v>
      </c>
      <c r="B53" s="267" t="s">
        <v>435</v>
      </c>
      <c r="C53" s="284"/>
      <c r="D53" s="284"/>
    </row>
    <row r="54" spans="1:4" x14ac:dyDescent="0.25">
      <c r="A54" s="262" t="s">
        <v>293</v>
      </c>
      <c r="B54" s="267" t="s">
        <v>436</v>
      </c>
      <c r="C54" s="284">
        <v>3551750.72</v>
      </c>
      <c r="D54" s="284"/>
    </row>
    <row r="55" spans="1:4" x14ac:dyDescent="0.25">
      <c r="A55" s="262" t="s">
        <v>294</v>
      </c>
      <c r="B55" s="267" t="s">
        <v>295</v>
      </c>
      <c r="C55" s="286"/>
      <c r="D55" s="284"/>
    </row>
    <row r="56" spans="1:4" x14ac:dyDescent="0.25">
      <c r="A56" s="252" t="s">
        <v>296</v>
      </c>
      <c r="B56" s="267" t="s">
        <v>297</v>
      </c>
      <c r="C56" s="291">
        <v>2428189.36</v>
      </c>
      <c r="D56" s="291">
        <v>2428189.36</v>
      </c>
    </row>
    <row r="57" spans="1:4" x14ac:dyDescent="0.25">
      <c r="A57" s="252" t="s">
        <v>298</v>
      </c>
      <c r="B57" s="270" t="s">
        <v>299</v>
      </c>
      <c r="C57" s="292"/>
      <c r="D57" s="293"/>
    </row>
    <row r="58" spans="1:4" ht="15.75" thickBot="1" x14ac:dyDescent="0.3">
      <c r="A58" s="252"/>
      <c r="B58" s="270"/>
      <c r="C58" s="292"/>
      <c r="D58" s="301"/>
    </row>
    <row r="59" spans="1:4" ht="15.75" thickBot="1" x14ac:dyDescent="0.3">
      <c r="A59" s="262"/>
      <c r="B59" s="294" t="s">
        <v>300</v>
      </c>
      <c r="C59" s="302">
        <v>323342103.86000013</v>
      </c>
      <c r="D59" s="303">
        <v>319449317.95000011</v>
      </c>
    </row>
    <row r="60" spans="1:4" x14ac:dyDescent="0.25">
      <c r="A60" s="262"/>
      <c r="B60" s="267"/>
      <c r="C60" s="286"/>
      <c r="D60" s="285"/>
    </row>
    <row r="61" spans="1:4" x14ac:dyDescent="0.25">
      <c r="A61" s="262" t="s">
        <v>290</v>
      </c>
      <c r="B61" s="267" t="s">
        <v>437</v>
      </c>
      <c r="C61" s="286">
        <v>8158636.0899999999</v>
      </c>
      <c r="D61" s="286">
        <v>8158636.0899999999</v>
      </c>
    </row>
    <row r="62" spans="1:4" x14ac:dyDescent="0.25">
      <c r="A62" s="262" t="s">
        <v>291</v>
      </c>
      <c r="B62" s="267" t="s">
        <v>438</v>
      </c>
      <c r="C62" s="287"/>
      <c r="D62" s="287"/>
    </row>
    <row r="63" spans="1:4" x14ac:dyDescent="0.25">
      <c r="A63" s="262" t="s">
        <v>292</v>
      </c>
      <c r="B63" s="267" t="s">
        <v>439</v>
      </c>
      <c r="C63" s="304">
        <v>5668916.4000000004</v>
      </c>
      <c r="D63" s="304"/>
    </row>
    <row r="64" spans="1:4" x14ac:dyDescent="0.25">
      <c r="A64" s="262" t="s">
        <v>293</v>
      </c>
      <c r="B64" s="267" t="s">
        <v>440</v>
      </c>
      <c r="C64" s="304"/>
      <c r="D64" s="287"/>
    </row>
    <row r="65" spans="1:4" x14ac:dyDescent="0.25">
      <c r="A65" s="262" t="s">
        <v>294</v>
      </c>
      <c r="B65" s="267" t="s">
        <v>301</v>
      </c>
      <c r="C65" s="287">
        <v>175525.53</v>
      </c>
      <c r="D65" s="287">
        <v>175525.53</v>
      </c>
    </row>
    <row r="66" spans="1:4" x14ac:dyDescent="0.25">
      <c r="A66" s="252" t="s">
        <v>296</v>
      </c>
      <c r="B66" s="267" t="s">
        <v>302</v>
      </c>
      <c r="C66" s="287"/>
      <c r="D66" s="287"/>
    </row>
    <row r="67" spans="1:4" x14ac:dyDescent="0.25">
      <c r="A67" s="252" t="s">
        <v>298</v>
      </c>
      <c r="B67" s="267" t="s">
        <v>303</v>
      </c>
      <c r="C67" s="287"/>
      <c r="D67" s="287"/>
    </row>
    <row r="68" spans="1:4" x14ac:dyDescent="0.25">
      <c r="A68" s="252"/>
      <c r="B68" s="270" t="s">
        <v>502</v>
      </c>
      <c r="C68" s="287"/>
      <c r="D68" s="287"/>
    </row>
    <row r="69" spans="1:4" x14ac:dyDescent="0.25">
      <c r="A69" s="252"/>
      <c r="B69" s="295" t="s">
        <v>502</v>
      </c>
      <c r="C69" s="287"/>
      <c r="D69" s="287"/>
    </row>
    <row r="70" spans="1:4" x14ac:dyDescent="0.25">
      <c r="A70" s="262" t="s">
        <v>269</v>
      </c>
      <c r="B70" s="270" t="s">
        <v>304</v>
      </c>
      <c r="C70" s="287"/>
      <c r="D70" s="287"/>
    </row>
    <row r="71" spans="1:4" x14ac:dyDescent="0.25">
      <c r="A71" s="262" t="s">
        <v>270</v>
      </c>
      <c r="B71" s="270" t="s">
        <v>305</v>
      </c>
      <c r="C71" s="287"/>
      <c r="D71" s="287"/>
    </row>
    <row r="72" spans="1:4" x14ac:dyDescent="0.25">
      <c r="A72" s="262" t="s">
        <v>272</v>
      </c>
      <c r="B72" s="270" t="s">
        <v>306</v>
      </c>
      <c r="C72" s="287"/>
      <c r="D72" s="287"/>
    </row>
    <row r="73" spans="1:4" x14ac:dyDescent="0.25">
      <c r="A73" s="262" t="s">
        <v>274</v>
      </c>
      <c r="B73" s="270" t="s">
        <v>441</v>
      </c>
      <c r="C73" s="287"/>
      <c r="D73" s="287"/>
    </row>
    <row r="74" spans="1:4" x14ac:dyDescent="0.25">
      <c r="A74" s="262" t="s">
        <v>276</v>
      </c>
      <c r="B74" s="267" t="s">
        <v>442</v>
      </c>
      <c r="C74" s="287">
        <v>401221.92</v>
      </c>
      <c r="D74" s="287"/>
    </row>
    <row r="75" spans="1:4" x14ac:dyDescent="0.25">
      <c r="A75" s="252" t="s">
        <v>278</v>
      </c>
      <c r="B75" s="267" t="s">
        <v>443</v>
      </c>
      <c r="C75" s="304">
        <v>6642480.1299999999</v>
      </c>
      <c r="D75" s="304"/>
    </row>
    <row r="76" spans="1:4" x14ac:dyDescent="0.25">
      <c r="A76" s="252" t="s">
        <v>279</v>
      </c>
      <c r="B76" s="267" t="s">
        <v>307</v>
      </c>
      <c r="C76" s="304">
        <v>2443489.86</v>
      </c>
      <c r="D76" s="304"/>
    </row>
    <row r="77" spans="1:4" x14ac:dyDescent="0.25">
      <c r="A77" s="252" t="s">
        <v>281</v>
      </c>
      <c r="B77" s="266" t="s">
        <v>444</v>
      </c>
      <c r="C77" s="286">
        <v>14821.72</v>
      </c>
      <c r="D77" s="286"/>
    </row>
    <row r="78" spans="1:4" x14ac:dyDescent="0.25">
      <c r="A78" s="262" t="s">
        <v>283</v>
      </c>
      <c r="B78" s="267" t="s">
        <v>308</v>
      </c>
      <c r="C78" s="287"/>
      <c r="D78" s="287"/>
    </row>
    <row r="79" spans="1:4" x14ac:dyDescent="0.25">
      <c r="A79" s="262" t="s">
        <v>285</v>
      </c>
      <c r="B79" s="267" t="s">
        <v>309</v>
      </c>
      <c r="C79" s="287"/>
      <c r="D79" s="305"/>
    </row>
    <row r="80" spans="1:4" x14ac:dyDescent="0.25">
      <c r="A80" s="262" t="s">
        <v>287</v>
      </c>
      <c r="B80" s="267" t="s">
        <v>310</v>
      </c>
      <c r="C80" s="304"/>
      <c r="D80" s="306"/>
    </row>
    <row r="81" spans="1:4" x14ac:dyDescent="0.25">
      <c r="A81" s="252" t="s">
        <v>289</v>
      </c>
      <c r="B81" s="267" t="s">
        <v>311</v>
      </c>
      <c r="C81" s="287"/>
      <c r="D81" s="287"/>
    </row>
    <row r="82" spans="1:4" x14ac:dyDescent="0.25">
      <c r="A82" s="252"/>
      <c r="B82" s="295"/>
      <c r="C82" s="287"/>
      <c r="D82" s="287"/>
    </row>
    <row r="83" spans="1:4" ht="15.75" thickBot="1" x14ac:dyDescent="0.3">
      <c r="A83" s="252"/>
      <c r="B83" s="267"/>
      <c r="C83" s="287"/>
      <c r="D83" s="307"/>
    </row>
    <row r="84" spans="1:4" ht="15.75" thickBot="1" x14ac:dyDescent="0.3">
      <c r="A84" s="262"/>
      <c r="B84" s="296" t="s">
        <v>300</v>
      </c>
      <c r="C84" s="308">
        <v>23505091.649999999</v>
      </c>
      <c r="D84" s="308">
        <v>8334161.6200000001</v>
      </c>
    </row>
    <row r="85" spans="1:4" ht="15.75" thickBot="1" x14ac:dyDescent="0.3">
      <c r="A85" s="262"/>
      <c r="B85" s="297" t="s">
        <v>312</v>
      </c>
      <c r="C85" s="309">
        <v>-299837012.21000016</v>
      </c>
      <c r="D85" s="310">
        <v>311115156.3300001</v>
      </c>
    </row>
    <row r="86" spans="1:4" ht="16.5" thickTop="1" thickBot="1" x14ac:dyDescent="0.3">
      <c r="A86" s="262"/>
      <c r="B86" s="297" t="s">
        <v>313</v>
      </c>
      <c r="C86" s="311"/>
      <c r="D86" s="312">
        <v>11278144.119999945</v>
      </c>
    </row>
    <row r="87" spans="1:4" x14ac:dyDescent="0.25">
      <c r="A87" s="252"/>
      <c r="B87" s="253"/>
      <c r="C87" s="253"/>
      <c r="D87" s="253"/>
    </row>
    <row r="88" spans="1:4" x14ac:dyDescent="0.25">
      <c r="A88" s="252"/>
      <c r="B88" s="298" t="s">
        <v>622</v>
      </c>
      <c r="C88" s="253"/>
      <c r="D88" s="275"/>
    </row>
    <row r="89" spans="1:4" x14ac:dyDescent="0.25">
      <c r="A89" s="252"/>
      <c r="B89" s="299" t="s">
        <v>623</v>
      </c>
      <c r="C89" s="253"/>
      <c r="D89" s="275"/>
    </row>
    <row r="90" spans="1:4" x14ac:dyDescent="0.25">
      <c r="A90" s="252"/>
      <c r="B90" s="253"/>
      <c r="C90" s="253"/>
      <c r="D90" s="275"/>
    </row>
    <row r="91" spans="1:4" x14ac:dyDescent="0.25">
      <c r="A91" s="252"/>
      <c r="B91" s="300">
        <v>45364</v>
      </c>
      <c r="C91" s="253"/>
      <c r="D91" s="253"/>
    </row>
    <row r="92" spans="1:4" x14ac:dyDescent="0.25">
      <c r="A92" s="252"/>
      <c r="B92" s="253"/>
      <c r="C92" s="253"/>
      <c r="D92" s="253"/>
    </row>
    <row r="93" spans="1:4" x14ac:dyDescent="0.25">
      <c r="C93" s="36"/>
      <c r="D93" s="37"/>
    </row>
    <row r="94" spans="1:4" x14ac:dyDescent="0.25">
      <c r="C94" s="36"/>
      <c r="D94" s="37"/>
    </row>
    <row r="95" spans="1:4" x14ac:dyDescent="0.25">
      <c r="D95" s="38"/>
    </row>
    <row r="97" spans="4:4" x14ac:dyDescent="0.25">
      <c r="D97" s="4"/>
    </row>
    <row r="99" spans="4:4" x14ac:dyDescent="0.25">
      <c r="D99" s="4"/>
    </row>
  </sheetData>
  <mergeCells count="2">
    <mergeCell ref="C2:D2"/>
    <mergeCell ref="C34:D34"/>
  </mergeCells>
  <pageMargins left="0.7" right="0.7" top="0.75" bottom="0.75" header="0.3" footer="0.3"/>
  <pageSetup scale="5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48"/>
  <sheetViews>
    <sheetView workbookViewId="0">
      <selection activeCell="F7" sqref="F7"/>
    </sheetView>
  </sheetViews>
  <sheetFormatPr baseColWidth="10" defaultRowHeight="15" x14ac:dyDescent="0.25"/>
  <cols>
    <col min="1" max="1" width="66.28515625" style="25" customWidth="1"/>
    <col min="2" max="2" width="3.7109375" style="25" customWidth="1"/>
    <col min="3" max="3" width="22.7109375" customWidth="1"/>
  </cols>
  <sheetData>
    <row r="1" spans="1:3" x14ac:dyDescent="0.25">
      <c r="A1" s="40"/>
      <c r="B1" s="40"/>
    </row>
    <row r="2" spans="1:3" x14ac:dyDescent="0.25">
      <c r="A2" s="40"/>
      <c r="B2" s="40"/>
      <c r="C2" s="43"/>
    </row>
    <row r="3" spans="1:3" ht="18.75" x14ac:dyDescent="0.3">
      <c r="A3" s="316" t="s">
        <v>397</v>
      </c>
      <c r="B3" s="316"/>
      <c r="C3" s="316"/>
    </row>
    <row r="4" spans="1:3" ht="18.75" x14ac:dyDescent="0.3">
      <c r="A4" s="316" t="s">
        <v>398</v>
      </c>
      <c r="B4" s="316"/>
      <c r="C4" s="316"/>
    </row>
    <row r="5" spans="1:3" ht="18.75" x14ac:dyDescent="0.3">
      <c r="A5" s="316" t="s">
        <v>625</v>
      </c>
      <c r="B5" s="316"/>
      <c r="C5" s="316"/>
    </row>
    <row r="6" spans="1:3" ht="15.75" x14ac:dyDescent="0.25">
      <c r="A6" s="334" t="s">
        <v>393</v>
      </c>
      <c r="B6" s="334"/>
      <c r="C6" s="334"/>
    </row>
    <row r="7" spans="1:3" ht="15.75" x14ac:dyDescent="0.25">
      <c r="A7" s="42"/>
      <c r="B7" s="42"/>
      <c r="C7" s="42"/>
    </row>
    <row r="9" spans="1:3" x14ac:dyDescent="0.25">
      <c r="A9" s="26" t="s">
        <v>399</v>
      </c>
      <c r="B9" s="26"/>
      <c r="C9" s="44"/>
    </row>
    <row r="10" spans="1:3" x14ac:dyDescent="0.25">
      <c r="A10" s="27" t="s">
        <v>400</v>
      </c>
      <c r="B10" s="27"/>
      <c r="C10" s="45"/>
    </row>
    <row r="11" spans="1:3" x14ac:dyDescent="0.25">
      <c r="A11" s="28" t="s">
        <v>401</v>
      </c>
      <c r="B11" s="28"/>
      <c r="C11" s="41">
        <v>157930868.47999999</v>
      </c>
    </row>
    <row r="12" spans="1:3" x14ac:dyDescent="0.25">
      <c r="A12" s="28" t="s">
        <v>13</v>
      </c>
      <c r="B12" s="29"/>
      <c r="C12" s="41">
        <v>10778778</v>
      </c>
    </row>
    <row r="13" spans="1:3" x14ac:dyDescent="0.25">
      <c r="A13" s="28" t="s">
        <v>15</v>
      </c>
      <c r="B13" s="28"/>
      <c r="C13" s="41">
        <v>1933691.39</v>
      </c>
    </row>
    <row r="14" spans="1:3" x14ac:dyDescent="0.25">
      <c r="A14" s="29" t="s">
        <v>26</v>
      </c>
      <c r="B14" s="29"/>
      <c r="C14" s="46">
        <v>1962458.6300000001</v>
      </c>
    </row>
    <row r="15" spans="1:3" x14ac:dyDescent="0.25">
      <c r="A15" s="27" t="s">
        <v>402</v>
      </c>
      <c r="B15" s="27"/>
      <c r="C15" s="30">
        <v>172605796.49999997</v>
      </c>
    </row>
    <row r="16" spans="1:3" x14ac:dyDescent="0.25">
      <c r="A16" s="27"/>
      <c r="B16" s="27"/>
      <c r="C16" s="25"/>
    </row>
    <row r="17" spans="1:3" x14ac:dyDescent="0.25">
      <c r="A17" s="27" t="s">
        <v>403</v>
      </c>
      <c r="B17" s="27"/>
      <c r="C17" s="30">
        <v>172605796.49999997</v>
      </c>
    </row>
    <row r="18" spans="1:3" x14ac:dyDescent="0.25">
      <c r="A18" s="27"/>
      <c r="B18" s="27"/>
      <c r="C18" s="25"/>
    </row>
    <row r="19" spans="1:3" x14ac:dyDescent="0.25">
      <c r="A19" s="26" t="s">
        <v>404</v>
      </c>
      <c r="B19" s="26"/>
      <c r="C19" s="25"/>
    </row>
    <row r="20" spans="1:3" x14ac:dyDescent="0.25">
      <c r="A20" s="27" t="s">
        <v>405</v>
      </c>
      <c r="B20" s="27"/>
      <c r="C20" s="25"/>
    </row>
    <row r="21" spans="1:3" x14ac:dyDescent="0.25">
      <c r="A21" s="29" t="s">
        <v>406</v>
      </c>
      <c r="B21" s="29"/>
      <c r="C21" s="41">
        <v>73653107.969999999</v>
      </c>
    </row>
    <row r="22" spans="1:3" x14ac:dyDescent="0.25">
      <c r="A22" s="29" t="s">
        <v>407</v>
      </c>
      <c r="B22" s="29"/>
      <c r="C22" s="41">
        <v>8454106.4000000004</v>
      </c>
    </row>
    <row r="23" spans="1:3" x14ac:dyDescent="0.25">
      <c r="A23" s="29" t="s">
        <v>408</v>
      </c>
      <c r="B23" s="29"/>
      <c r="C23" s="41">
        <v>37078125.57</v>
      </c>
    </row>
    <row r="24" spans="1:3" x14ac:dyDescent="0.25">
      <c r="A24" s="29" t="s">
        <v>409</v>
      </c>
      <c r="B24" s="29"/>
      <c r="C24" s="41">
        <v>2883287.5100000002</v>
      </c>
    </row>
    <row r="25" spans="1:3" x14ac:dyDescent="0.25">
      <c r="A25" s="29" t="s">
        <v>410</v>
      </c>
      <c r="B25" s="29"/>
      <c r="C25" s="41">
        <v>2303725</v>
      </c>
    </row>
    <row r="26" spans="1:3" x14ac:dyDescent="0.25">
      <c r="A26" s="27" t="s">
        <v>411</v>
      </c>
      <c r="B26" s="27"/>
      <c r="C26" s="31">
        <v>124372352.45</v>
      </c>
    </row>
    <row r="27" spans="1:3" x14ac:dyDescent="0.25">
      <c r="A27" s="27"/>
      <c r="B27" s="27"/>
      <c r="C27" s="25"/>
    </row>
    <row r="28" spans="1:3" x14ac:dyDescent="0.25">
      <c r="A28" s="27" t="s">
        <v>412</v>
      </c>
      <c r="B28" s="27"/>
      <c r="C28" s="25"/>
    </row>
    <row r="29" spans="1:3" x14ac:dyDescent="0.25">
      <c r="A29" s="29" t="s">
        <v>413</v>
      </c>
      <c r="B29" s="29"/>
      <c r="C29" s="41">
        <v>547997.66</v>
      </c>
    </row>
    <row r="30" spans="1:3" x14ac:dyDescent="0.25">
      <c r="A30" s="29" t="s">
        <v>414</v>
      </c>
      <c r="B30" s="29"/>
      <c r="C30" s="41">
        <v>14690858</v>
      </c>
    </row>
    <row r="31" spans="1:3" x14ac:dyDescent="0.25">
      <c r="A31" s="27" t="s">
        <v>415</v>
      </c>
      <c r="B31" s="27"/>
      <c r="C31" s="30">
        <v>15238855.66</v>
      </c>
    </row>
    <row r="32" spans="1:3" x14ac:dyDescent="0.25">
      <c r="A32" s="27"/>
      <c r="B32" s="27"/>
      <c r="C32" s="25"/>
    </row>
    <row r="33" spans="1:3" x14ac:dyDescent="0.25">
      <c r="A33" s="27" t="s">
        <v>481</v>
      </c>
      <c r="B33" s="27"/>
      <c r="C33" s="25"/>
    </row>
    <row r="34" spans="1:3" x14ac:dyDescent="0.25">
      <c r="A34" s="29" t="s">
        <v>482</v>
      </c>
      <c r="B34" s="29"/>
      <c r="C34" s="41">
        <v>299837012.21000016</v>
      </c>
    </row>
    <row r="35" spans="1:3" x14ac:dyDescent="0.25">
      <c r="A35" s="27" t="s">
        <v>483</v>
      </c>
      <c r="B35" s="27"/>
      <c r="C35" s="30">
        <v>299837012.21000016</v>
      </c>
    </row>
    <row r="36" spans="1:3" x14ac:dyDescent="0.25">
      <c r="A36" s="27"/>
      <c r="B36" s="27"/>
      <c r="C36" s="25"/>
    </row>
    <row r="37" spans="1:3" x14ac:dyDescent="0.25">
      <c r="A37" s="27" t="s">
        <v>624</v>
      </c>
      <c r="B37" s="27"/>
      <c r="C37" s="30">
        <v>439448220.32000017</v>
      </c>
    </row>
    <row r="38" spans="1:3" x14ac:dyDescent="0.25">
      <c r="A38" s="27"/>
      <c r="B38" s="27"/>
      <c r="C38" s="25"/>
    </row>
    <row r="39" spans="1:3" x14ac:dyDescent="0.25">
      <c r="A39" s="27" t="s">
        <v>416</v>
      </c>
      <c r="B39" s="27"/>
      <c r="C39" s="35">
        <v>-266842423.82000017</v>
      </c>
    </row>
    <row r="40" spans="1:3" x14ac:dyDescent="0.25">
      <c r="A40" s="27" t="s">
        <v>417</v>
      </c>
      <c r="B40" s="27"/>
      <c r="C40" s="313">
        <v>961339172.33999991</v>
      </c>
    </row>
    <row r="41" spans="1:3" ht="15.75" thickBot="1" x14ac:dyDescent="0.3">
      <c r="A41" s="27" t="s">
        <v>418</v>
      </c>
      <c r="B41" s="27"/>
      <c r="C41" s="32">
        <v>694496748.51999974</v>
      </c>
    </row>
    <row r="42" spans="1:3" ht="15.75" thickTop="1" x14ac:dyDescent="0.25">
      <c r="C42" s="25"/>
    </row>
    <row r="43" spans="1:3" x14ac:dyDescent="0.25">
      <c r="C43" s="25"/>
    </row>
    <row r="44" spans="1:3" x14ac:dyDescent="0.25">
      <c r="A44" s="298" t="s">
        <v>622</v>
      </c>
      <c r="C44" s="25"/>
    </row>
    <row r="45" spans="1:3" x14ac:dyDescent="0.25">
      <c r="A45" s="299" t="s">
        <v>623</v>
      </c>
      <c r="C45" s="25"/>
    </row>
    <row r="46" spans="1:3" x14ac:dyDescent="0.25">
      <c r="C46" s="25"/>
    </row>
    <row r="47" spans="1:3" x14ac:dyDescent="0.25">
      <c r="A47" s="18">
        <v>45364</v>
      </c>
      <c r="C47" s="47"/>
    </row>
    <row r="48" spans="1:3" x14ac:dyDescent="0.25">
      <c r="C48" s="25"/>
    </row>
  </sheetData>
  <mergeCells count="4">
    <mergeCell ref="A6:C6"/>
    <mergeCell ref="A3:C3"/>
    <mergeCell ref="A4:C4"/>
    <mergeCell ref="A5:C5"/>
  </mergeCells>
  <pageMargins left="0.7" right="0.7" top="0.75" bottom="0.7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Transparencia</vt:lpstr>
      <vt:lpstr>Ejecucion</vt:lpstr>
      <vt:lpstr>Variacion</vt:lpstr>
      <vt:lpstr>Flujo</vt:lpstr>
      <vt:lpstr>Ejecucion!Área_de_impresión</vt:lpstr>
      <vt:lpstr>Flujo!Área_de_impresión</vt:lpstr>
      <vt:lpstr>Transparencia!Área_de_impresión</vt:lpstr>
      <vt:lpstr>Ejecucion!Títulos_a_imprimir</vt:lpstr>
      <vt:lpstr>Transparencia!Títulos_a_imprimir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2024-03-14T15:48:48Z</cp:lastPrinted>
  <dcterms:created xsi:type="dcterms:W3CDTF">2022-02-11T21:02:08Z</dcterms:created>
  <dcterms:modified xsi:type="dcterms:W3CDTF">2024-03-14T17:05:44Z</dcterms:modified>
</cp:coreProperties>
</file>