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Balance general marzo 2024" sheetId="1" r:id="rId1"/>
  </sheets>
  <definedNames/>
  <calcPr fullCalcOnLoad="1"/>
</workbook>
</file>

<file path=xl/sharedStrings.xml><?xml version="1.0" encoding="utf-8"?>
<sst xmlns="http://schemas.openxmlformats.org/spreadsheetml/2006/main" count="266" uniqueCount="178">
  <si>
    <t>BALANCE GENERAL</t>
  </si>
  <si>
    <t xml:space="preserve"> Al 31 de Marzo del 2024</t>
  </si>
  <si>
    <t>Valores en RD$</t>
  </si>
  <si>
    <t/>
  </si>
  <si>
    <t>ACTIVOS</t>
  </si>
  <si>
    <t>ACTIVOS CORRIENTES</t>
  </si>
  <si>
    <t>EFECTIVO EN CAJA Y BANCOS (ANEXO 1)</t>
  </si>
  <si>
    <t>INVERSION CERTIFICADOS FINANCIEROS (ANEXO 2)</t>
  </si>
  <si>
    <t>TOTAL ACTIVOS CORRIENTES</t>
  </si>
  <si>
    <t>PRESTAMOS FUNCIONARIOS Y EMPLEADOS (ANEXO 3)</t>
  </si>
  <si>
    <t>OTRAS CUENTAS POR COBRAR (ANEXO 4)</t>
  </si>
  <si>
    <t>INVENTARIO MATERIALES DE OFICINA</t>
  </si>
  <si>
    <t>GASTOS PAGADOS POR ANTICIPADO (ANEXO 5)</t>
  </si>
  <si>
    <t>CUENTA POR COBRAR A INSTITUCIONES (ANEXO 6)</t>
  </si>
  <si>
    <t>PROVISION CUENTAS POR COBRAR</t>
  </si>
  <si>
    <t>TOTAL ACTIVOS NO CORRIENTES</t>
  </si>
  <si>
    <t>ACTIVOS FIJOS</t>
  </si>
  <si>
    <t>TERRENOS</t>
  </si>
  <si>
    <t>EDIFICACIONES</t>
  </si>
  <si>
    <t>MOBILIARIO Y EQUIPOS DE OFICINA (ANEXO 7)</t>
  </si>
  <si>
    <t>VEHICULOS</t>
  </si>
  <si>
    <t>EQUIPO DE MONITOREO</t>
  </si>
  <si>
    <t>ACTIVOS CENTRO INDOTEL HUB</t>
  </si>
  <si>
    <t>ACTIVOS FIJOS BANCO MUNDIAL</t>
  </si>
  <si>
    <t>OTROS ACTIVOS FIJOS (ANEXO 8)</t>
  </si>
  <si>
    <t>TOTAL ACTIVOS FIJOS</t>
  </si>
  <si>
    <t>DEPRECIACION ACUMULADA (ANEXO 9)</t>
  </si>
  <si>
    <t>CONSTRUCCIONES EN PROCESO</t>
  </si>
  <si>
    <t>TOTAL ACTIVOS FIJOS NETO</t>
  </si>
  <si>
    <t>ACTIVOS DIFERIDOS</t>
  </si>
  <si>
    <t>MEJORAS EN PROPIEDADES ARRENDADAS</t>
  </si>
  <si>
    <t>MENOS:  AMORTIZACIONES (ANEXO 10)</t>
  </si>
  <si>
    <t>TOTAL ACTIVOS DIFERIDOS</t>
  </si>
  <si>
    <t>OTROS ACTIVOS</t>
  </si>
  <si>
    <t>DEPOSITOS Y FIANZAS (ANEXO 11)</t>
  </si>
  <si>
    <t>TOTAL DE ACTIVOS</t>
  </si>
  <si>
    <t>PASIVOS</t>
  </si>
  <si>
    <t>CUENTAS POR PAGAR PROVEEDORES Y ACUMULACIONES (ANEXO 12)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</si>
  <si>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</si>
  <si>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</si>
  <si>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</si>
  <si>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</si>
  <si>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</si>
  <si>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</si>
  <si>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PATRIMONIO DONADO</t>
  </si>
  <si>
    <t>TOTAL PATRIMONIO INDOTEL</t>
  </si>
  <si>
    <t>PATRIMONIO FDT</t>
  </si>
  <si>
    <t>MENOS PROYECTOS FDT</t>
  </si>
  <si>
    <t>TOTAL PATRIMONIO FDT</t>
  </si>
  <si>
    <t>TOTAL PATRIMONIO</t>
  </si>
  <si>
    <t>TOTAL PASIVO Y PATRIMONIO</t>
  </si>
  <si>
    <t>JULISSA CRUZ</t>
  </si>
  <si>
    <t>PRESIDENTE  DEL CONCEJO</t>
  </si>
  <si>
    <t>DIRECTORA  EJECUTIVA</t>
  </si>
  <si>
    <t xml:space="preserve">  NELSON ARROYO</t>
  </si>
  <si>
    <t>Al 31/3/2024</t>
  </si>
  <si>
    <t>Cuenta</t>
  </si>
  <si>
    <t>Valor</t>
  </si>
  <si>
    <t>CAJA CHICA-IMPREVISTOS VIATICOS</t>
  </si>
  <si>
    <t>CAJA CHICA -CENTRO INDOTEL</t>
  </si>
  <si>
    <t>CAJA CHICA- GENERAL INDOTEL</t>
  </si>
  <si>
    <t>BANCO DE RESERVAS ADM  (240-005122-9)</t>
  </si>
  <si>
    <t>BANCO DE RESERVAS FDT (240-010762-3)</t>
  </si>
  <si>
    <t>BANCO DE RESERVAS 911 (240-015012-0)</t>
  </si>
  <si>
    <t>Total  General</t>
  </si>
  <si>
    <t>ANEXOS A LOS ESTADOS FINANCIEROS</t>
  </si>
  <si>
    <t>INVERSION EN CERTIFICADOS FINANCIEROS (ANEXO 2)</t>
  </si>
  <si>
    <t>CERTIF. 960-221517-4</t>
  </si>
  <si>
    <t>CERTIF. 960-280827-5</t>
  </si>
  <si>
    <t>CERTIF. 960-378663-8</t>
  </si>
  <si>
    <t>CERTIF. 960-391076-4</t>
  </si>
  <si>
    <t>CERTIF. 960-391075-0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</si>
  <si>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</si>
  <si>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</si>
  <si>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</si>
  <si>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</si>
  <si>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</si>
  <si>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</si>
  <si>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960-543923-9</t>
  </si>
  <si>
    <t>CERTIF. 960-639488-7</t>
  </si>
  <si>
    <t>CERTIF. 960-647246-0</t>
  </si>
  <si>
    <t>CERTIF. 960-647247-6</t>
  </si>
  <si>
    <t>CERTIF. 960-676537-2</t>
  </si>
  <si>
    <t>PRESTAMOS A FUNCIONARIOS Y EMPLEADOS (ANEXO 3)</t>
  </si>
  <si>
    <t xml:space="preserve">CAROLYN NINOSKA ORTIZ JIMENEZ </t>
  </si>
  <si>
    <t>TOMAS A. HERNANDEZ--PRESTACIONES LAB.</t>
  </si>
  <si>
    <t>CUENTA POR COBRAR FDT</t>
  </si>
  <si>
    <t>CUENTAS POR COBRAR ANTICIPO BONO VACACIONAL</t>
  </si>
  <si>
    <t>RECLAMACIONES POR COBRAR-BANCO DE RESERVAS</t>
  </si>
  <si>
    <t>CUENTAS POR COBRAR DEL INDOTEL AL FDT</t>
  </si>
  <si>
    <t>CUENTA POR COBRAR FDT A INDOTEL</t>
  </si>
  <si>
    <t>OTRAS CUENTAS POR COBRAR</t>
  </si>
  <si>
    <t>CUENTAS POR COBRAR- BONANZA</t>
  </si>
  <si>
    <t xml:space="preserve">CUENTAS POR COBRAR- SUBSIDIO </t>
  </si>
  <si>
    <t>SEGURO DE VEHICULOS</t>
  </si>
  <si>
    <t>SEGUROS DE PROPIEDAD</t>
  </si>
  <si>
    <t xml:space="preserve">SEGURO DE SALUD MEDICO NACIONAL </t>
  </si>
  <si>
    <t xml:space="preserve">SEGURO DE SALUD MEDICO INTERN. </t>
  </si>
  <si>
    <t>SEGURO DENTAL</t>
  </si>
  <si>
    <t>INTERCAMBIO PUBLICITARIO-TELEANTILLAS</t>
  </si>
  <si>
    <t>UNISOFT, SRL</t>
  </si>
  <si>
    <t>CONCENTRA-LICENCIAS INF.</t>
  </si>
  <si>
    <t>BONOS COMPRA PRODUCTOS VARIOS</t>
  </si>
  <si>
    <t>RAAS SOLAR SRL</t>
  </si>
  <si>
    <t>SUJETO 10, SRL</t>
  </si>
  <si>
    <t>TCO NETWORKING, SRL</t>
  </si>
  <si>
    <t>CONSTRUCTORA COPISA S.R.L.</t>
  </si>
  <si>
    <t>QUALITAS SOFTWARE SRL</t>
  </si>
  <si>
    <t>CONSTRUCTORA NOVOGAR, SRL</t>
  </si>
  <si>
    <t>BONANZA DOMINICANA S.A.S</t>
  </si>
  <si>
    <t>MALLA AGENCY SRL</t>
  </si>
  <si>
    <t>AVANSI SRL</t>
  </si>
  <si>
    <t xml:space="preserve">COMPUSOLUCIONES JC, SRL </t>
  </si>
  <si>
    <t>ALLAN MAURICIO MADRIGAL</t>
  </si>
  <si>
    <t>HOTELERA BÁVARO, S.A</t>
  </si>
  <si>
    <t>ENFOQUE DIGITAL SRL</t>
  </si>
  <si>
    <t>GLOBMATIC SOLUTIONS, EIRL</t>
  </si>
  <si>
    <t>NOVOSIT SRL</t>
  </si>
  <si>
    <t>ASYSTEC SRL</t>
  </si>
  <si>
    <t>CUENTAS POR COBRAR A INSTITUCIONES (ANEXO 6)</t>
  </si>
  <si>
    <t>CUENTAS POR COBRAR - RADIODIFUSION</t>
  </si>
  <si>
    <t>CUENTA POR COBRAR DGII</t>
  </si>
  <si>
    <t>CUENTA POR COBRAR TESORERIA NACIONAL</t>
  </si>
  <si>
    <t>MUEBLES DE OFICINA Y ESTANTERIA</t>
  </si>
  <si>
    <t>EQUIPOS DE COMPUTO</t>
  </si>
  <si>
    <t>ELECTRODOMESTICOS</t>
  </si>
  <si>
    <t>OTROS MOBILIARIOS Y EQUIPOS DE OFICINA</t>
  </si>
  <si>
    <t>MOBILIARIO Y EQUIPO EDUCACIONAL Y RECREATIVO</t>
  </si>
  <si>
    <t>EQUIPO MEDICO Y DE LABORATORIO</t>
  </si>
  <si>
    <t>EQUIPO METEOROLOGICO Y SISMOLOGICO</t>
  </si>
  <si>
    <t>OTROS ACTIVOS FIJOS  (ANEXO 8)</t>
  </si>
  <si>
    <t>OBRAS DE ARTE</t>
  </si>
  <si>
    <t>MAQUINARIA, OTROS EQUIPOS Y HERRAMIENTAS</t>
  </si>
  <si>
    <t>EQUIPOS DE DEFENSA Y SEGURIDAD</t>
  </si>
  <si>
    <t>DEPREC. ACUM. EDIFICIO</t>
  </si>
  <si>
    <t>DEPREC. ACUM. MOBILIARIO Y EQUIPO DE OFICINA</t>
  </si>
  <si>
    <t>DEPREC. ACUM. EQUIPO DE TRANSPORTE</t>
  </si>
  <si>
    <t>DEPREC. ACUM. EQUIPO DE COMPUTOS</t>
  </si>
  <si>
    <t>DEPREC. ACUM. EQUIPOS DE DEFENSA (ARMAS)</t>
  </si>
  <si>
    <t>DEPREC. ACUM. EQUIPOS DE COMUNIC. (MONITOREO)</t>
  </si>
  <si>
    <t>DEPREC. ACUM. ACTIVOS BANCO MUNDIAL</t>
  </si>
  <si>
    <t>DEPREC. ACUM.ACTIVOS CENTRO INDOTEL-HUB Y REP. DIGITAL</t>
  </si>
  <si>
    <t>AMORTIZACIONES (ANEXO 10)</t>
  </si>
  <si>
    <t>AMORTIZ. DE LAS MEJORAS A PROP. ARRENDADAS</t>
  </si>
  <si>
    <t>ALQUILER DE LOCAL</t>
  </si>
  <si>
    <t>OTROS DEPOSITOS</t>
  </si>
  <si>
    <t>DEPOSITO ALQUILER PARQUEO</t>
  </si>
  <si>
    <t>PRIMA POR CONTRATO DE FIANZA PRESTACIONES LABORALES</t>
  </si>
  <si>
    <t>CONSTRUCCION EN PROCESO</t>
  </si>
  <si>
    <t>CUENTAS POR PAGAR Y ACUMULACIONES (ANEXO 12)</t>
  </si>
  <si>
    <t>PROVEEDORES LOCALES</t>
  </si>
  <si>
    <t>CUENTAS POR PAGAR PROYECTOS FDT</t>
  </si>
  <si>
    <t>RETENCIÓN AFP POR PAGAR</t>
  </si>
  <si>
    <t>RETENCIÓN ARS POR PAGAR</t>
  </si>
  <si>
    <t>RETENCION CODIA</t>
  </si>
  <si>
    <t>CUENTA POR PAGAR A FDT</t>
  </si>
  <si>
    <t>CUENTA POR PAGAR -  TRANS UNION</t>
  </si>
  <si>
    <t xml:space="preserve">CUENTA POR PAGAR - SEGUROS BANRESERVAS </t>
  </si>
  <si>
    <t>RETENCIÓN ARS-PADRES POR PAGAR</t>
  </si>
  <si>
    <t>DESCUENTOS COOPETEL POR PAGAR</t>
  </si>
  <si>
    <t>OTRAS CUENTAS POR PAGAR</t>
  </si>
  <si>
    <t>CUENTAS POR PAGAR CONCENTRA</t>
  </si>
  <si>
    <t>OTRAS CUENTAS POR PAGAR - CARIDELPA, S.A.M.</t>
  </si>
  <si>
    <t>OTRAS CUENTAS POR PAGAR- OEA</t>
  </si>
  <si>
    <t>OTRAS CUENTAS POR PAGAR- BONANZA DOMINICANA</t>
  </si>
  <si>
    <t>COMPAÑIA DOM. DE TELEFONOS-(911)- (CLARO-CODETEL)</t>
  </si>
  <si>
    <t>ALTICE DOMINICAN REPUBLIC II (ORANGE) -911</t>
  </si>
  <si>
    <t>RETENCIONES CARGOS BANCARIOS</t>
  </si>
  <si>
    <t>TRILOGY DOMINICANA, S.A.(9-1-1)</t>
  </si>
  <si>
    <t>CREDITOS INTERESES CTA. CORRIENTE 911</t>
  </si>
  <si>
    <t>CUENTAS POR PAGAR- CHEQUES CANCELADOS</t>
  </si>
  <si>
    <t>RETENCIÓN IMPUESTOS (10%) POR PAGAR</t>
  </si>
  <si>
    <t xml:space="preserve">RETENCIÓN ISR POR PAGAR SALARIOS </t>
  </si>
  <si>
    <t>IMPUESTOS SOBRE LA RENTA (5%)</t>
  </si>
  <si>
    <t>RETENCIÓN ISR 27%</t>
  </si>
  <si>
    <t>RETENCIÓN ITBIS 18/100%</t>
  </si>
  <si>
    <t>RETENCIÓN ITBIS 18/30%</t>
  </si>
  <si>
    <t>PROVISIONAL IMPUESTOS SOBRE LA RENTA 5% - BONANZA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</si>
</sst>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0.000"/>
    <numFmt numFmtId="166" formatCode="#,##0.0"/>
    <numFmt numFmtId="167" formatCode="0.0000"/>
  </numFmts>
  <fonts count="41">
    <font>
      <sz val="11"/>
      <color indexed="10"/>
      <name val="Calibri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ptos Narrow"/>
      <family val="2"/>
    </font>
    <font>
      <sz val="11"/>
      <color indexed="13"/>
      <name val="Aptos Narrow"/>
      <family val="2"/>
    </font>
    <font>
      <b/>
      <sz val="11"/>
      <color indexed="20"/>
      <name val="Aptos Narrow"/>
      <family val="2"/>
    </font>
    <font>
      <b/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5"/>
      <color indexed="15"/>
      <name val="Aptos Narrow"/>
      <family val="2"/>
    </font>
    <font>
      <b/>
      <sz val="11"/>
      <color indexed="15"/>
      <name val="Aptos Narrow"/>
      <family val="2"/>
    </font>
    <font>
      <sz val="11"/>
      <color indexed="9"/>
      <name val="Aptos Narrow"/>
      <family val="2"/>
    </font>
    <font>
      <sz val="11"/>
      <color indexed="18"/>
      <name val="Aptos Narrow"/>
      <family val="2"/>
    </font>
    <font>
      <sz val="11"/>
      <color indexed="16"/>
      <name val="Aptos Narrow"/>
      <family val="2"/>
    </font>
    <font>
      <sz val="11"/>
      <color indexed="14"/>
      <name val="Aptos Narrow"/>
      <family val="2"/>
    </font>
    <font>
      <b/>
      <sz val="11"/>
      <color indexed="8"/>
      <name val="Aptos Narrow"/>
      <family val="2"/>
    </font>
    <font>
      <i/>
      <sz val="11"/>
      <color indexed="18"/>
      <name val="Aptos Narrow"/>
      <family val="2"/>
    </font>
    <font>
      <sz val="18"/>
      <color indexed="15"/>
      <name val="Aptos Display"/>
      <family val="2"/>
    </font>
    <font>
      <b/>
      <sz val="13"/>
      <color indexed="15"/>
      <name val="Aptos Narrow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39" fontId="6" fillId="0" borderId="10" xfId="0" applyNumberFormat="1" applyFont="1" applyBorder="1" applyAlignment="1" applyProtection="1">
      <alignment vertical="top"/>
      <protection locked="0"/>
    </xf>
    <xf numFmtId="39" fontId="6" fillId="0" borderId="0" xfId="0" applyNumberFormat="1" applyFont="1" applyBorder="1" applyAlignment="1" applyProtection="1">
      <alignment vertical="top"/>
      <protection locked="0"/>
    </xf>
    <xf numFmtId="4" fontId="5" fillId="0" borderId="10" xfId="47" applyNumberFormat="1" applyFont="1" applyBorder="1">
      <alignment vertical="top"/>
      <protection/>
    </xf>
    <xf numFmtId="39" fontId="6" fillId="0" borderId="12" xfId="0" applyNumberFormat="1" applyFont="1" applyBorder="1" applyAlignment="1" applyProtection="1">
      <alignment vertical="top"/>
      <protection locked="0"/>
    </xf>
    <xf numFmtId="4" fontId="6" fillId="0" borderId="12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top"/>
      <protection locked="0"/>
    </xf>
    <xf numFmtId="4" fontId="5" fillId="0" borderId="0" xfId="47" applyNumberFormat="1" applyFont="1">
      <alignment vertical="top"/>
      <protection/>
    </xf>
    <xf numFmtId="4" fontId="5" fillId="0" borderId="0" xfId="0" applyNumberFormat="1" applyFont="1" applyAlignment="1" applyProtection="1">
      <alignment vertical="top"/>
      <protection locked="0"/>
    </xf>
    <xf numFmtId="0" fontId="23" fillId="0" borderId="0" xfId="0" applyFont="1" applyAlignment="1">
      <alignment horizontal="center" vertical="top"/>
    </xf>
    <xf numFmtId="164" fontId="6" fillId="0" borderId="0" xfId="0" applyNumberFormat="1" applyFont="1" applyAlignment="1" applyProtection="1">
      <alignment vertical="top"/>
      <protection locked="0"/>
    </xf>
    <xf numFmtId="0" fontId="23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2000250</xdr:colOff>
      <xdr:row>3</xdr:row>
      <xdr:rowOff>180975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572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2000250</xdr:colOff>
      <xdr:row>50</xdr:row>
      <xdr:rowOff>95250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02017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73</xdr:row>
      <xdr:rowOff>190500</xdr:rowOff>
    </xdr:from>
    <xdr:to>
      <xdr:col>1</xdr:col>
      <xdr:colOff>2543175</xdr:colOff>
      <xdr:row>74</xdr:row>
      <xdr:rowOff>19050</xdr:rowOff>
    </xdr:to>
    <xdr:sp>
      <xdr:nvSpPr>
        <xdr:cNvPr id="3" name="Line 16"/>
        <xdr:cNvSpPr>
          <a:spLocks/>
        </xdr:cNvSpPr>
      </xdr:nvSpPr>
      <xdr:spPr>
        <a:xfrm flipV="1">
          <a:off x="600075" y="14211300"/>
          <a:ext cx="2295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266700</xdr:colOff>
      <xdr:row>73</xdr:row>
      <xdr:rowOff>171450</xdr:rowOff>
    </xdr:from>
    <xdr:to>
      <xdr:col>4</xdr:col>
      <xdr:colOff>685800</xdr:colOff>
      <xdr:row>73</xdr:row>
      <xdr:rowOff>171450</xdr:rowOff>
    </xdr:to>
    <xdr:sp>
      <xdr:nvSpPr>
        <xdr:cNvPr id="4" name="Line 17"/>
        <xdr:cNvSpPr>
          <a:spLocks/>
        </xdr:cNvSpPr>
      </xdr:nvSpPr>
      <xdr:spPr>
        <a:xfrm flipV="1">
          <a:off x="3352800" y="141922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0</xdr:colOff>
      <xdr:row>92</xdr:row>
      <xdr:rowOff>0</xdr:rowOff>
    </xdr:from>
    <xdr:to>
      <xdr:col>1</xdr:col>
      <xdr:colOff>1247775</xdr:colOff>
      <xdr:row>95</xdr:row>
      <xdr:rowOff>123825</xdr:rowOff>
    </xdr:to>
    <xdr:pic>
      <xdr:nvPicPr>
        <xdr:cNvPr id="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640300"/>
          <a:ext cx="124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1152525</xdr:colOff>
      <xdr:row>112</xdr:row>
      <xdr:rowOff>123825</xdr:rowOff>
    </xdr:to>
    <xdr:pic>
      <xdr:nvPicPr>
        <xdr:cNvPr id="6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8788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1276350</xdr:colOff>
      <xdr:row>143</xdr:row>
      <xdr:rowOff>123825</xdr:rowOff>
    </xdr:to>
    <xdr:pic>
      <xdr:nvPicPr>
        <xdr:cNvPr id="7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784300"/>
          <a:ext cx="1276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1295400</xdr:colOff>
      <xdr:row>157</xdr:row>
      <xdr:rowOff>123825</xdr:rowOff>
    </xdr:to>
    <xdr:pic>
      <xdr:nvPicPr>
        <xdr:cNvPr id="8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451300"/>
          <a:ext cx="129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1323975</xdr:colOff>
      <xdr:row>189</xdr:row>
      <xdr:rowOff>123825</xdr:rowOff>
    </xdr:to>
    <xdr:pic>
      <xdr:nvPicPr>
        <xdr:cNvPr id="9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547300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1304925</xdr:colOff>
      <xdr:row>236</xdr:row>
      <xdr:rowOff>123825</xdr:rowOff>
    </xdr:to>
    <xdr:pic>
      <xdr:nvPicPr>
        <xdr:cNvPr id="10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500800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1314450</xdr:colOff>
      <xdr:row>251</xdr:row>
      <xdr:rowOff>123825</xdr:rowOff>
    </xdr:to>
    <xdr:pic>
      <xdr:nvPicPr>
        <xdr:cNvPr id="1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358300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2000250</xdr:colOff>
      <xdr:row>270</xdr:row>
      <xdr:rowOff>123825</xdr:rowOff>
    </xdr:to>
    <xdr:pic>
      <xdr:nvPicPr>
        <xdr:cNvPr id="1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9778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1285875</xdr:colOff>
      <xdr:row>284</xdr:row>
      <xdr:rowOff>123825</xdr:rowOff>
    </xdr:to>
    <xdr:pic>
      <xdr:nvPicPr>
        <xdr:cNvPr id="1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3644800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1304925</xdr:colOff>
      <xdr:row>303</xdr:row>
      <xdr:rowOff>123825</xdr:rowOff>
    </xdr:to>
    <xdr:pic>
      <xdr:nvPicPr>
        <xdr:cNvPr id="1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7264300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2000250</xdr:colOff>
      <xdr:row>316</xdr:row>
      <xdr:rowOff>123825</xdr:rowOff>
    </xdr:to>
    <xdr:pic>
      <xdr:nvPicPr>
        <xdr:cNvPr id="1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7408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</xdr:row>
      <xdr:rowOff>190500</xdr:rowOff>
    </xdr:from>
    <xdr:to>
      <xdr:col>1</xdr:col>
      <xdr:colOff>2000250</xdr:colOff>
      <xdr:row>335</xdr:row>
      <xdr:rowOff>123825</xdr:rowOff>
    </xdr:to>
    <xdr:pic>
      <xdr:nvPicPr>
        <xdr:cNvPr id="16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33603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95250</xdr:rowOff>
    </xdr:from>
    <xdr:to>
      <xdr:col>4</xdr:col>
      <xdr:colOff>0</xdr:colOff>
      <xdr:row>96</xdr:row>
      <xdr:rowOff>95250</xdr:rowOff>
    </xdr:to>
    <xdr:sp>
      <xdr:nvSpPr>
        <xdr:cNvPr id="17" name="Line 3"/>
        <xdr:cNvSpPr>
          <a:spLocks/>
        </xdr:cNvSpPr>
      </xdr:nvSpPr>
      <xdr:spPr>
        <a:xfrm>
          <a:off x="352425" y="1849755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105</xdr:row>
      <xdr:rowOff>9525</xdr:rowOff>
    </xdr:from>
    <xdr:to>
      <xdr:col>4</xdr:col>
      <xdr:colOff>0</xdr:colOff>
      <xdr:row>105</xdr:row>
      <xdr:rowOff>9525</xdr:rowOff>
    </xdr:to>
    <xdr:sp>
      <xdr:nvSpPr>
        <xdr:cNvPr id="18" name="Line 4"/>
        <xdr:cNvSpPr>
          <a:spLocks/>
        </xdr:cNvSpPr>
      </xdr:nvSpPr>
      <xdr:spPr>
        <a:xfrm>
          <a:off x="3848100" y="20126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106</xdr:row>
      <xdr:rowOff>38100</xdr:rowOff>
    </xdr:from>
    <xdr:to>
      <xdr:col>4</xdr:col>
      <xdr:colOff>0</xdr:colOff>
      <xdr:row>106</xdr:row>
      <xdr:rowOff>38100</xdr:rowOff>
    </xdr:to>
    <xdr:sp>
      <xdr:nvSpPr>
        <xdr:cNvPr id="19" name="Line 5"/>
        <xdr:cNvSpPr>
          <a:spLocks/>
        </xdr:cNvSpPr>
      </xdr:nvSpPr>
      <xdr:spPr>
        <a:xfrm>
          <a:off x="3848100" y="20345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106</xdr:row>
      <xdr:rowOff>57150</xdr:rowOff>
    </xdr:from>
    <xdr:to>
      <xdr:col>4</xdr:col>
      <xdr:colOff>0</xdr:colOff>
      <xdr:row>106</xdr:row>
      <xdr:rowOff>57150</xdr:rowOff>
    </xdr:to>
    <xdr:sp>
      <xdr:nvSpPr>
        <xdr:cNvPr id="20" name="Line 6"/>
        <xdr:cNvSpPr>
          <a:spLocks/>
        </xdr:cNvSpPr>
      </xdr:nvSpPr>
      <xdr:spPr>
        <a:xfrm>
          <a:off x="3848100" y="20364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117</xdr:row>
      <xdr:rowOff>28575</xdr:rowOff>
    </xdr:from>
    <xdr:to>
      <xdr:col>4</xdr:col>
      <xdr:colOff>0</xdr:colOff>
      <xdr:row>117</xdr:row>
      <xdr:rowOff>28575</xdr:rowOff>
    </xdr:to>
    <xdr:sp>
      <xdr:nvSpPr>
        <xdr:cNvPr id="21" name="Line 8"/>
        <xdr:cNvSpPr>
          <a:spLocks/>
        </xdr:cNvSpPr>
      </xdr:nvSpPr>
      <xdr:spPr>
        <a:xfrm>
          <a:off x="352425" y="224313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115</xdr:row>
      <xdr:rowOff>38100</xdr:rowOff>
    </xdr:from>
    <xdr:to>
      <xdr:col>4</xdr:col>
      <xdr:colOff>0</xdr:colOff>
      <xdr:row>115</xdr:row>
      <xdr:rowOff>38100</xdr:rowOff>
    </xdr:to>
    <xdr:sp>
      <xdr:nvSpPr>
        <xdr:cNvPr id="22" name="Line 9"/>
        <xdr:cNvSpPr>
          <a:spLocks/>
        </xdr:cNvSpPr>
      </xdr:nvSpPr>
      <xdr:spPr>
        <a:xfrm>
          <a:off x="352425" y="220599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134</xdr:row>
      <xdr:rowOff>9525</xdr:rowOff>
    </xdr:from>
    <xdr:to>
      <xdr:col>4</xdr:col>
      <xdr:colOff>0</xdr:colOff>
      <xdr:row>134</xdr:row>
      <xdr:rowOff>9525</xdr:rowOff>
    </xdr:to>
    <xdr:sp>
      <xdr:nvSpPr>
        <xdr:cNvPr id="23" name="Line 10"/>
        <xdr:cNvSpPr>
          <a:spLocks/>
        </xdr:cNvSpPr>
      </xdr:nvSpPr>
      <xdr:spPr>
        <a:xfrm>
          <a:off x="3848100" y="25650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135</xdr:row>
      <xdr:rowOff>38100</xdr:rowOff>
    </xdr:from>
    <xdr:to>
      <xdr:col>4</xdr:col>
      <xdr:colOff>0</xdr:colOff>
      <xdr:row>135</xdr:row>
      <xdr:rowOff>38100</xdr:rowOff>
    </xdr:to>
    <xdr:sp>
      <xdr:nvSpPr>
        <xdr:cNvPr id="24" name="Line 11"/>
        <xdr:cNvSpPr>
          <a:spLocks/>
        </xdr:cNvSpPr>
      </xdr:nvSpPr>
      <xdr:spPr>
        <a:xfrm>
          <a:off x="3848100" y="25869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135</xdr:row>
      <xdr:rowOff>57150</xdr:rowOff>
    </xdr:from>
    <xdr:to>
      <xdr:col>4</xdr:col>
      <xdr:colOff>0</xdr:colOff>
      <xdr:row>135</xdr:row>
      <xdr:rowOff>57150</xdr:rowOff>
    </xdr:to>
    <xdr:sp>
      <xdr:nvSpPr>
        <xdr:cNvPr id="25" name="Line 12"/>
        <xdr:cNvSpPr>
          <a:spLocks/>
        </xdr:cNvSpPr>
      </xdr:nvSpPr>
      <xdr:spPr>
        <a:xfrm>
          <a:off x="3848100" y="25888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148</xdr:row>
      <xdr:rowOff>28575</xdr:rowOff>
    </xdr:from>
    <xdr:to>
      <xdr:col>4</xdr:col>
      <xdr:colOff>0</xdr:colOff>
      <xdr:row>148</xdr:row>
      <xdr:rowOff>28575</xdr:rowOff>
    </xdr:to>
    <xdr:sp>
      <xdr:nvSpPr>
        <xdr:cNvPr id="26" name="Line 14"/>
        <xdr:cNvSpPr>
          <a:spLocks/>
        </xdr:cNvSpPr>
      </xdr:nvSpPr>
      <xdr:spPr>
        <a:xfrm>
          <a:off x="352425" y="283368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146</xdr:row>
      <xdr:rowOff>38100</xdr:rowOff>
    </xdr:from>
    <xdr:to>
      <xdr:col>4</xdr:col>
      <xdr:colOff>0</xdr:colOff>
      <xdr:row>146</xdr:row>
      <xdr:rowOff>38100</xdr:rowOff>
    </xdr:to>
    <xdr:sp>
      <xdr:nvSpPr>
        <xdr:cNvPr id="27" name="Line 15"/>
        <xdr:cNvSpPr>
          <a:spLocks/>
        </xdr:cNvSpPr>
      </xdr:nvSpPr>
      <xdr:spPr>
        <a:xfrm>
          <a:off x="352425" y="279654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151</xdr:row>
      <xdr:rowOff>9525</xdr:rowOff>
    </xdr:from>
    <xdr:to>
      <xdr:col>4</xdr:col>
      <xdr:colOff>0</xdr:colOff>
      <xdr:row>151</xdr:row>
      <xdr:rowOff>9525</xdr:rowOff>
    </xdr:to>
    <xdr:sp>
      <xdr:nvSpPr>
        <xdr:cNvPr id="28" name="Line 16"/>
        <xdr:cNvSpPr>
          <a:spLocks/>
        </xdr:cNvSpPr>
      </xdr:nvSpPr>
      <xdr:spPr>
        <a:xfrm>
          <a:off x="3848100" y="28889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152</xdr:row>
      <xdr:rowOff>38100</xdr:rowOff>
    </xdr:from>
    <xdr:to>
      <xdr:col>4</xdr:col>
      <xdr:colOff>0</xdr:colOff>
      <xdr:row>152</xdr:row>
      <xdr:rowOff>38100</xdr:rowOff>
    </xdr:to>
    <xdr:sp>
      <xdr:nvSpPr>
        <xdr:cNvPr id="29" name="Line 17"/>
        <xdr:cNvSpPr>
          <a:spLocks/>
        </xdr:cNvSpPr>
      </xdr:nvSpPr>
      <xdr:spPr>
        <a:xfrm>
          <a:off x="3848100" y="29108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152</xdr:row>
      <xdr:rowOff>57150</xdr:rowOff>
    </xdr:from>
    <xdr:to>
      <xdr:col>4</xdr:col>
      <xdr:colOff>0</xdr:colOff>
      <xdr:row>152</xdr:row>
      <xdr:rowOff>57150</xdr:rowOff>
    </xdr:to>
    <xdr:sp>
      <xdr:nvSpPr>
        <xdr:cNvPr id="30" name="Line 18"/>
        <xdr:cNvSpPr>
          <a:spLocks/>
        </xdr:cNvSpPr>
      </xdr:nvSpPr>
      <xdr:spPr>
        <a:xfrm>
          <a:off x="3848100" y="29127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162</xdr:row>
      <xdr:rowOff>28575</xdr:rowOff>
    </xdr:from>
    <xdr:to>
      <xdr:col>4</xdr:col>
      <xdr:colOff>0</xdr:colOff>
      <xdr:row>162</xdr:row>
      <xdr:rowOff>28575</xdr:rowOff>
    </xdr:to>
    <xdr:sp>
      <xdr:nvSpPr>
        <xdr:cNvPr id="31" name="Line 20"/>
        <xdr:cNvSpPr>
          <a:spLocks/>
        </xdr:cNvSpPr>
      </xdr:nvSpPr>
      <xdr:spPr>
        <a:xfrm>
          <a:off x="352425" y="310038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160</xdr:row>
      <xdr:rowOff>38100</xdr:rowOff>
    </xdr:from>
    <xdr:to>
      <xdr:col>4</xdr:col>
      <xdr:colOff>0</xdr:colOff>
      <xdr:row>160</xdr:row>
      <xdr:rowOff>38100</xdr:rowOff>
    </xdr:to>
    <xdr:sp>
      <xdr:nvSpPr>
        <xdr:cNvPr id="32" name="Line 21"/>
        <xdr:cNvSpPr>
          <a:spLocks/>
        </xdr:cNvSpPr>
      </xdr:nvSpPr>
      <xdr:spPr>
        <a:xfrm>
          <a:off x="352425" y="306324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171</xdr:row>
      <xdr:rowOff>9525</xdr:rowOff>
    </xdr:from>
    <xdr:to>
      <xdr:col>4</xdr:col>
      <xdr:colOff>0</xdr:colOff>
      <xdr:row>171</xdr:row>
      <xdr:rowOff>9525</xdr:rowOff>
    </xdr:to>
    <xdr:sp>
      <xdr:nvSpPr>
        <xdr:cNvPr id="33" name="Line 22"/>
        <xdr:cNvSpPr>
          <a:spLocks/>
        </xdr:cNvSpPr>
      </xdr:nvSpPr>
      <xdr:spPr>
        <a:xfrm>
          <a:off x="3848100" y="32699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172</xdr:row>
      <xdr:rowOff>38100</xdr:rowOff>
    </xdr:from>
    <xdr:to>
      <xdr:col>4</xdr:col>
      <xdr:colOff>0</xdr:colOff>
      <xdr:row>172</xdr:row>
      <xdr:rowOff>38100</xdr:rowOff>
    </xdr:to>
    <xdr:sp>
      <xdr:nvSpPr>
        <xdr:cNvPr id="34" name="Line 23"/>
        <xdr:cNvSpPr>
          <a:spLocks/>
        </xdr:cNvSpPr>
      </xdr:nvSpPr>
      <xdr:spPr>
        <a:xfrm>
          <a:off x="3848100" y="32918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172</xdr:row>
      <xdr:rowOff>57150</xdr:rowOff>
    </xdr:from>
    <xdr:to>
      <xdr:col>4</xdr:col>
      <xdr:colOff>0</xdr:colOff>
      <xdr:row>172</xdr:row>
      <xdr:rowOff>57150</xdr:rowOff>
    </xdr:to>
    <xdr:sp>
      <xdr:nvSpPr>
        <xdr:cNvPr id="35" name="Line 24"/>
        <xdr:cNvSpPr>
          <a:spLocks/>
        </xdr:cNvSpPr>
      </xdr:nvSpPr>
      <xdr:spPr>
        <a:xfrm>
          <a:off x="3848100" y="32937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194</xdr:row>
      <xdr:rowOff>28575</xdr:rowOff>
    </xdr:from>
    <xdr:to>
      <xdr:col>4</xdr:col>
      <xdr:colOff>0</xdr:colOff>
      <xdr:row>194</xdr:row>
      <xdr:rowOff>28575</xdr:rowOff>
    </xdr:to>
    <xdr:sp>
      <xdr:nvSpPr>
        <xdr:cNvPr id="36" name="Line 26"/>
        <xdr:cNvSpPr>
          <a:spLocks/>
        </xdr:cNvSpPr>
      </xdr:nvSpPr>
      <xdr:spPr>
        <a:xfrm>
          <a:off x="352425" y="370998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192</xdr:row>
      <xdr:rowOff>38100</xdr:rowOff>
    </xdr:from>
    <xdr:to>
      <xdr:col>4</xdr:col>
      <xdr:colOff>0</xdr:colOff>
      <xdr:row>192</xdr:row>
      <xdr:rowOff>38100</xdr:rowOff>
    </xdr:to>
    <xdr:sp>
      <xdr:nvSpPr>
        <xdr:cNvPr id="37" name="Line 27"/>
        <xdr:cNvSpPr>
          <a:spLocks/>
        </xdr:cNvSpPr>
      </xdr:nvSpPr>
      <xdr:spPr>
        <a:xfrm>
          <a:off x="352425" y="367284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220</xdr:row>
      <xdr:rowOff>9525</xdr:rowOff>
    </xdr:from>
    <xdr:to>
      <xdr:col>4</xdr:col>
      <xdr:colOff>0</xdr:colOff>
      <xdr:row>220</xdr:row>
      <xdr:rowOff>9525</xdr:rowOff>
    </xdr:to>
    <xdr:sp>
      <xdr:nvSpPr>
        <xdr:cNvPr id="38" name="Line 28"/>
        <xdr:cNvSpPr>
          <a:spLocks/>
        </xdr:cNvSpPr>
      </xdr:nvSpPr>
      <xdr:spPr>
        <a:xfrm>
          <a:off x="3848100" y="42033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221</xdr:row>
      <xdr:rowOff>38100</xdr:rowOff>
    </xdr:from>
    <xdr:to>
      <xdr:col>4</xdr:col>
      <xdr:colOff>0</xdr:colOff>
      <xdr:row>221</xdr:row>
      <xdr:rowOff>38100</xdr:rowOff>
    </xdr:to>
    <xdr:sp>
      <xdr:nvSpPr>
        <xdr:cNvPr id="39" name="Line 29"/>
        <xdr:cNvSpPr>
          <a:spLocks/>
        </xdr:cNvSpPr>
      </xdr:nvSpPr>
      <xdr:spPr>
        <a:xfrm>
          <a:off x="3848100" y="42252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221</xdr:row>
      <xdr:rowOff>57150</xdr:rowOff>
    </xdr:from>
    <xdr:to>
      <xdr:col>4</xdr:col>
      <xdr:colOff>0</xdr:colOff>
      <xdr:row>221</xdr:row>
      <xdr:rowOff>57150</xdr:rowOff>
    </xdr:to>
    <xdr:sp>
      <xdr:nvSpPr>
        <xdr:cNvPr id="40" name="Line 30"/>
        <xdr:cNvSpPr>
          <a:spLocks/>
        </xdr:cNvSpPr>
      </xdr:nvSpPr>
      <xdr:spPr>
        <a:xfrm>
          <a:off x="3848100" y="42271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241</xdr:row>
      <xdr:rowOff>28575</xdr:rowOff>
    </xdr:from>
    <xdr:to>
      <xdr:col>4</xdr:col>
      <xdr:colOff>0</xdr:colOff>
      <xdr:row>241</xdr:row>
      <xdr:rowOff>28575</xdr:rowOff>
    </xdr:to>
    <xdr:sp>
      <xdr:nvSpPr>
        <xdr:cNvPr id="41" name="Line 32"/>
        <xdr:cNvSpPr>
          <a:spLocks/>
        </xdr:cNvSpPr>
      </xdr:nvSpPr>
      <xdr:spPr>
        <a:xfrm>
          <a:off x="352425" y="460533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239</xdr:row>
      <xdr:rowOff>38100</xdr:rowOff>
    </xdr:from>
    <xdr:to>
      <xdr:col>4</xdr:col>
      <xdr:colOff>0</xdr:colOff>
      <xdr:row>239</xdr:row>
      <xdr:rowOff>38100</xdr:rowOff>
    </xdr:to>
    <xdr:sp>
      <xdr:nvSpPr>
        <xdr:cNvPr id="42" name="Line 33"/>
        <xdr:cNvSpPr>
          <a:spLocks/>
        </xdr:cNvSpPr>
      </xdr:nvSpPr>
      <xdr:spPr>
        <a:xfrm>
          <a:off x="352425" y="456819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245</xdr:row>
      <xdr:rowOff>9525</xdr:rowOff>
    </xdr:from>
    <xdr:to>
      <xdr:col>4</xdr:col>
      <xdr:colOff>0</xdr:colOff>
      <xdr:row>245</xdr:row>
      <xdr:rowOff>9525</xdr:rowOff>
    </xdr:to>
    <xdr:sp>
      <xdr:nvSpPr>
        <xdr:cNvPr id="43" name="Line 34"/>
        <xdr:cNvSpPr>
          <a:spLocks/>
        </xdr:cNvSpPr>
      </xdr:nvSpPr>
      <xdr:spPr>
        <a:xfrm>
          <a:off x="3848100" y="46796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246</xdr:row>
      <xdr:rowOff>38100</xdr:rowOff>
    </xdr:from>
    <xdr:to>
      <xdr:col>4</xdr:col>
      <xdr:colOff>0</xdr:colOff>
      <xdr:row>246</xdr:row>
      <xdr:rowOff>38100</xdr:rowOff>
    </xdr:to>
    <xdr:sp>
      <xdr:nvSpPr>
        <xdr:cNvPr id="44" name="Line 35"/>
        <xdr:cNvSpPr>
          <a:spLocks/>
        </xdr:cNvSpPr>
      </xdr:nvSpPr>
      <xdr:spPr>
        <a:xfrm>
          <a:off x="3848100" y="47015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246</xdr:row>
      <xdr:rowOff>57150</xdr:rowOff>
    </xdr:from>
    <xdr:to>
      <xdr:col>4</xdr:col>
      <xdr:colOff>0</xdr:colOff>
      <xdr:row>246</xdr:row>
      <xdr:rowOff>57150</xdr:rowOff>
    </xdr:to>
    <xdr:sp>
      <xdr:nvSpPr>
        <xdr:cNvPr id="45" name="Line 36"/>
        <xdr:cNvSpPr>
          <a:spLocks/>
        </xdr:cNvSpPr>
      </xdr:nvSpPr>
      <xdr:spPr>
        <a:xfrm>
          <a:off x="3848100" y="47034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256</xdr:row>
      <xdr:rowOff>28575</xdr:rowOff>
    </xdr:from>
    <xdr:to>
      <xdr:col>4</xdr:col>
      <xdr:colOff>0</xdr:colOff>
      <xdr:row>256</xdr:row>
      <xdr:rowOff>28575</xdr:rowOff>
    </xdr:to>
    <xdr:sp>
      <xdr:nvSpPr>
        <xdr:cNvPr id="46" name="Line 38"/>
        <xdr:cNvSpPr>
          <a:spLocks/>
        </xdr:cNvSpPr>
      </xdr:nvSpPr>
      <xdr:spPr>
        <a:xfrm>
          <a:off x="352425" y="489108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254</xdr:row>
      <xdr:rowOff>38100</xdr:rowOff>
    </xdr:from>
    <xdr:to>
      <xdr:col>4</xdr:col>
      <xdr:colOff>0</xdr:colOff>
      <xdr:row>254</xdr:row>
      <xdr:rowOff>38100</xdr:rowOff>
    </xdr:to>
    <xdr:sp>
      <xdr:nvSpPr>
        <xdr:cNvPr id="47" name="Line 39"/>
        <xdr:cNvSpPr>
          <a:spLocks/>
        </xdr:cNvSpPr>
      </xdr:nvSpPr>
      <xdr:spPr>
        <a:xfrm>
          <a:off x="352425" y="485394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264</xdr:row>
      <xdr:rowOff>9525</xdr:rowOff>
    </xdr:from>
    <xdr:to>
      <xdr:col>4</xdr:col>
      <xdr:colOff>0</xdr:colOff>
      <xdr:row>264</xdr:row>
      <xdr:rowOff>9525</xdr:rowOff>
    </xdr:to>
    <xdr:sp>
      <xdr:nvSpPr>
        <xdr:cNvPr id="48" name="Line 40"/>
        <xdr:cNvSpPr>
          <a:spLocks/>
        </xdr:cNvSpPr>
      </xdr:nvSpPr>
      <xdr:spPr>
        <a:xfrm>
          <a:off x="3848100" y="50415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265</xdr:row>
      <xdr:rowOff>38100</xdr:rowOff>
    </xdr:from>
    <xdr:to>
      <xdr:col>4</xdr:col>
      <xdr:colOff>0</xdr:colOff>
      <xdr:row>265</xdr:row>
      <xdr:rowOff>38100</xdr:rowOff>
    </xdr:to>
    <xdr:sp>
      <xdr:nvSpPr>
        <xdr:cNvPr id="49" name="Line 41"/>
        <xdr:cNvSpPr>
          <a:spLocks/>
        </xdr:cNvSpPr>
      </xdr:nvSpPr>
      <xdr:spPr>
        <a:xfrm>
          <a:off x="3848100" y="50634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265</xdr:row>
      <xdr:rowOff>57150</xdr:rowOff>
    </xdr:from>
    <xdr:to>
      <xdr:col>4</xdr:col>
      <xdr:colOff>0</xdr:colOff>
      <xdr:row>265</xdr:row>
      <xdr:rowOff>57150</xdr:rowOff>
    </xdr:to>
    <xdr:sp>
      <xdr:nvSpPr>
        <xdr:cNvPr id="50" name="Line 42"/>
        <xdr:cNvSpPr>
          <a:spLocks/>
        </xdr:cNvSpPr>
      </xdr:nvSpPr>
      <xdr:spPr>
        <a:xfrm>
          <a:off x="3848100" y="50653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275</xdr:row>
      <xdr:rowOff>28575</xdr:rowOff>
    </xdr:from>
    <xdr:to>
      <xdr:col>4</xdr:col>
      <xdr:colOff>0</xdr:colOff>
      <xdr:row>275</xdr:row>
      <xdr:rowOff>28575</xdr:rowOff>
    </xdr:to>
    <xdr:sp>
      <xdr:nvSpPr>
        <xdr:cNvPr id="51" name="Line 44"/>
        <xdr:cNvSpPr>
          <a:spLocks/>
        </xdr:cNvSpPr>
      </xdr:nvSpPr>
      <xdr:spPr>
        <a:xfrm>
          <a:off x="352425" y="525303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273</xdr:row>
      <xdr:rowOff>85725</xdr:rowOff>
    </xdr:from>
    <xdr:to>
      <xdr:col>4</xdr:col>
      <xdr:colOff>0</xdr:colOff>
      <xdr:row>273</xdr:row>
      <xdr:rowOff>85725</xdr:rowOff>
    </xdr:to>
    <xdr:sp>
      <xdr:nvSpPr>
        <xdr:cNvPr id="52" name="Line 45"/>
        <xdr:cNvSpPr>
          <a:spLocks/>
        </xdr:cNvSpPr>
      </xdr:nvSpPr>
      <xdr:spPr>
        <a:xfrm>
          <a:off x="352425" y="5220652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279</xdr:row>
      <xdr:rowOff>9525</xdr:rowOff>
    </xdr:from>
    <xdr:to>
      <xdr:col>4</xdr:col>
      <xdr:colOff>0</xdr:colOff>
      <xdr:row>279</xdr:row>
      <xdr:rowOff>9525</xdr:rowOff>
    </xdr:to>
    <xdr:sp>
      <xdr:nvSpPr>
        <xdr:cNvPr id="53" name="Line 46"/>
        <xdr:cNvSpPr>
          <a:spLocks/>
        </xdr:cNvSpPr>
      </xdr:nvSpPr>
      <xdr:spPr>
        <a:xfrm>
          <a:off x="3848100" y="53273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280</xdr:row>
      <xdr:rowOff>38100</xdr:rowOff>
    </xdr:from>
    <xdr:to>
      <xdr:col>4</xdr:col>
      <xdr:colOff>0</xdr:colOff>
      <xdr:row>280</xdr:row>
      <xdr:rowOff>38100</xdr:rowOff>
    </xdr:to>
    <xdr:sp>
      <xdr:nvSpPr>
        <xdr:cNvPr id="54" name="Line 47"/>
        <xdr:cNvSpPr>
          <a:spLocks/>
        </xdr:cNvSpPr>
      </xdr:nvSpPr>
      <xdr:spPr>
        <a:xfrm>
          <a:off x="3848100" y="53492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280</xdr:row>
      <xdr:rowOff>57150</xdr:rowOff>
    </xdr:from>
    <xdr:to>
      <xdr:col>4</xdr:col>
      <xdr:colOff>0</xdr:colOff>
      <xdr:row>280</xdr:row>
      <xdr:rowOff>57150</xdr:rowOff>
    </xdr:to>
    <xdr:sp>
      <xdr:nvSpPr>
        <xdr:cNvPr id="55" name="Line 48"/>
        <xdr:cNvSpPr>
          <a:spLocks/>
        </xdr:cNvSpPr>
      </xdr:nvSpPr>
      <xdr:spPr>
        <a:xfrm>
          <a:off x="3848100" y="53511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289</xdr:row>
      <xdr:rowOff>28575</xdr:rowOff>
    </xdr:from>
    <xdr:to>
      <xdr:col>4</xdr:col>
      <xdr:colOff>0</xdr:colOff>
      <xdr:row>289</xdr:row>
      <xdr:rowOff>28575</xdr:rowOff>
    </xdr:to>
    <xdr:sp>
      <xdr:nvSpPr>
        <xdr:cNvPr id="56" name="Line 50"/>
        <xdr:cNvSpPr>
          <a:spLocks/>
        </xdr:cNvSpPr>
      </xdr:nvSpPr>
      <xdr:spPr>
        <a:xfrm>
          <a:off x="352425" y="551973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287</xdr:row>
      <xdr:rowOff>38100</xdr:rowOff>
    </xdr:from>
    <xdr:to>
      <xdr:col>4</xdr:col>
      <xdr:colOff>0</xdr:colOff>
      <xdr:row>287</xdr:row>
      <xdr:rowOff>38100</xdr:rowOff>
    </xdr:to>
    <xdr:sp>
      <xdr:nvSpPr>
        <xdr:cNvPr id="57" name="Line 51"/>
        <xdr:cNvSpPr>
          <a:spLocks/>
        </xdr:cNvSpPr>
      </xdr:nvSpPr>
      <xdr:spPr>
        <a:xfrm>
          <a:off x="352425" y="548259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298</xdr:row>
      <xdr:rowOff>9525</xdr:rowOff>
    </xdr:from>
    <xdr:to>
      <xdr:col>4</xdr:col>
      <xdr:colOff>0</xdr:colOff>
      <xdr:row>298</xdr:row>
      <xdr:rowOff>9525</xdr:rowOff>
    </xdr:to>
    <xdr:sp>
      <xdr:nvSpPr>
        <xdr:cNvPr id="58" name="Line 52"/>
        <xdr:cNvSpPr>
          <a:spLocks/>
        </xdr:cNvSpPr>
      </xdr:nvSpPr>
      <xdr:spPr>
        <a:xfrm>
          <a:off x="3848100" y="56892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299</xdr:row>
      <xdr:rowOff>38100</xdr:rowOff>
    </xdr:from>
    <xdr:to>
      <xdr:col>4</xdr:col>
      <xdr:colOff>0</xdr:colOff>
      <xdr:row>299</xdr:row>
      <xdr:rowOff>38100</xdr:rowOff>
    </xdr:to>
    <xdr:sp>
      <xdr:nvSpPr>
        <xdr:cNvPr id="59" name="Line 53"/>
        <xdr:cNvSpPr>
          <a:spLocks/>
        </xdr:cNvSpPr>
      </xdr:nvSpPr>
      <xdr:spPr>
        <a:xfrm>
          <a:off x="3848100" y="57111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299</xdr:row>
      <xdr:rowOff>57150</xdr:rowOff>
    </xdr:from>
    <xdr:to>
      <xdr:col>4</xdr:col>
      <xdr:colOff>0</xdr:colOff>
      <xdr:row>299</xdr:row>
      <xdr:rowOff>57150</xdr:rowOff>
    </xdr:to>
    <xdr:sp>
      <xdr:nvSpPr>
        <xdr:cNvPr id="60" name="Line 54"/>
        <xdr:cNvSpPr>
          <a:spLocks/>
        </xdr:cNvSpPr>
      </xdr:nvSpPr>
      <xdr:spPr>
        <a:xfrm>
          <a:off x="3848100" y="57130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308</xdr:row>
      <xdr:rowOff>28575</xdr:rowOff>
    </xdr:from>
    <xdr:to>
      <xdr:col>4</xdr:col>
      <xdr:colOff>0</xdr:colOff>
      <xdr:row>308</xdr:row>
      <xdr:rowOff>28575</xdr:rowOff>
    </xdr:to>
    <xdr:sp>
      <xdr:nvSpPr>
        <xdr:cNvPr id="61" name="Line 56"/>
        <xdr:cNvSpPr>
          <a:spLocks/>
        </xdr:cNvSpPr>
      </xdr:nvSpPr>
      <xdr:spPr>
        <a:xfrm>
          <a:off x="352425" y="588168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306</xdr:row>
      <xdr:rowOff>47625</xdr:rowOff>
    </xdr:from>
    <xdr:to>
      <xdr:col>4</xdr:col>
      <xdr:colOff>0</xdr:colOff>
      <xdr:row>306</xdr:row>
      <xdr:rowOff>47625</xdr:rowOff>
    </xdr:to>
    <xdr:sp>
      <xdr:nvSpPr>
        <xdr:cNvPr id="62" name="Line 57"/>
        <xdr:cNvSpPr>
          <a:spLocks/>
        </xdr:cNvSpPr>
      </xdr:nvSpPr>
      <xdr:spPr>
        <a:xfrm>
          <a:off x="352425" y="5845492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310</xdr:row>
      <xdr:rowOff>9525</xdr:rowOff>
    </xdr:from>
    <xdr:to>
      <xdr:col>4</xdr:col>
      <xdr:colOff>0</xdr:colOff>
      <xdr:row>310</xdr:row>
      <xdr:rowOff>9525</xdr:rowOff>
    </xdr:to>
    <xdr:sp>
      <xdr:nvSpPr>
        <xdr:cNvPr id="63" name="Line 58"/>
        <xdr:cNvSpPr>
          <a:spLocks/>
        </xdr:cNvSpPr>
      </xdr:nvSpPr>
      <xdr:spPr>
        <a:xfrm>
          <a:off x="3848100" y="59178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311</xdr:row>
      <xdr:rowOff>38100</xdr:rowOff>
    </xdr:from>
    <xdr:to>
      <xdr:col>4</xdr:col>
      <xdr:colOff>0</xdr:colOff>
      <xdr:row>311</xdr:row>
      <xdr:rowOff>38100</xdr:rowOff>
    </xdr:to>
    <xdr:sp>
      <xdr:nvSpPr>
        <xdr:cNvPr id="64" name="Line 59"/>
        <xdr:cNvSpPr>
          <a:spLocks/>
        </xdr:cNvSpPr>
      </xdr:nvSpPr>
      <xdr:spPr>
        <a:xfrm>
          <a:off x="3848100" y="59397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311</xdr:row>
      <xdr:rowOff>57150</xdr:rowOff>
    </xdr:from>
    <xdr:to>
      <xdr:col>4</xdr:col>
      <xdr:colOff>0</xdr:colOff>
      <xdr:row>311</xdr:row>
      <xdr:rowOff>57150</xdr:rowOff>
    </xdr:to>
    <xdr:sp>
      <xdr:nvSpPr>
        <xdr:cNvPr id="65" name="Line 60"/>
        <xdr:cNvSpPr>
          <a:spLocks/>
        </xdr:cNvSpPr>
      </xdr:nvSpPr>
      <xdr:spPr>
        <a:xfrm>
          <a:off x="3848100" y="59416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321</xdr:row>
      <xdr:rowOff>28575</xdr:rowOff>
    </xdr:from>
    <xdr:to>
      <xdr:col>4</xdr:col>
      <xdr:colOff>0</xdr:colOff>
      <xdr:row>321</xdr:row>
      <xdr:rowOff>28575</xdr:rowOff>
    </xdr:to>
    <xdr:sp>
      <xdr:nvSpPr>
        <xdr:cNvPr id="66" name="Line 62"/>
        <xdr:cNvSpPr>
          <a:spLocks/>
        </xdr:cNvSpPr>
      </xdr:nvSpPr>
      <xdr:spPr>
        <a:xfrm>
          <a:off x="352425" y="612933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319</xdr:row>
      <xdr:rowOff>38100</xdr:rowOff>
    </xdr:from>
    <xdr:to>
      <xdr:col>4</xdr:col>
      <xdr:colOff>0</xdr:colOff>
      <xdr:row>319</xdr:row>
      <xdr:rowOff>38100</xdr:rowOff>
    </xdr:to>
    <xdr:sp>
      <xdr:nvSpPr>
        <xdr:cNvPr id="67" name="Line 63"/>
        <xdr:cNvSpPr>
          <a:spLocks/>
        </xdr:cNvSpPr>
      </xdr:nvSpPr>
      <xdr:spPr>
        <a:xfrm>
          <a:off x="352425" y="609219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327</xdr:row>
      <xdr:rowOff>9525</xdr:rowOff>
    </xdr:from>
    <xdr:to>
      <xdr:col>4</xdr:col>
      <xdr:colOff>0</xdr:colOff>
      <xdr:row>327</xdr:row>
      <xdr:rowOff>9525</xdr:rowOff>
    </xdr:to>
    <xdr:sp>
      <xdr:nvSpPr>
        <xdr:cNvPr id="68" name="Line 64"/>
        <xdr:cNvSpPr>
          <a:spLocks/>
        </xdr:cNvSpPr>
      </xdr:nvSpPr>
      <xdr:spPr>
        <a:xfrm>
          <a:off x="3848100" y="62417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328</xdr:row>
      <xdr:rowOff>38100</xdr:rowOff>
    </xdr:from>
    <xdr:to>
      <xdr:col>4</xdr:col>
      <xdr:colOff>0</xdr:colOff>
      <xdr:row>328</xdr:row>
      <xdr:rowOff>38100</xdr:rowOff>
    </xdr:to>
    <xdr:sp>
      <xdr:nvSpPr>
        <xdr:cNvPr id="69" name="Line 65"/>
        <xdr:cNvSpPr>
          <a:spLocks/>
        </xdr:cNvSpPr>
      </xdr:nvSpPr>
      <xdr:spPr>
        <a:xfrm>
          <a:off x="3848100" y="62636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328</xdr:row>
      <xdr:rowOff>57150</xdr:rowOff>
    </xdr:from>
    <xdr:to>
      <xdr:col>4</xdr:col>
      <xdr:colOff>0</xdr:colOff>
      <xdr:row>328</xdr:row>
      <xdr:rowOff>57150</xdr:rowOff>
    </xdr:to>
    <xdr:sp>
      <xdr:nvSpPr>
        <xdr:cNvPr id="70" name="Line 66"/>
        <xdr:cNvSpPr>
          <a:spLocks/>
        </xdr:cNvSpPr>
      </xdr:nvSpPr>
      <xdr:spPr>
        <a:xfrm>
          <a:off x="3848100" y="62655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340</xdr:row>
      <xdr:rowOff>28575</xdr:rowOff>
    </xdr:from>
    <xdr:to>
      <xdr:col>4</xdr:col>
      <xdr:colOff>0</xdr:colOff>
      <xdr:row>340</xdr:row>
      <xdr:rowOff>28575</xdr:rowOff>
    </xdr:to>
    <xdr:sp>
      <xdr:nvSpPr>
        <xdr:cNvPr id="71" name="Line 68"/>
        <xdr:cNvSpPr>
          <a:spLocks/>
        </xdr:cNvSpPr>
      </xdr:nvSpPr>
      <xdr:spPr>
        <a:xfrm>
          <a:off x="352425" y="64912875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338</xdr:row>
      <xdr:rowOff>38100</xdr:rowOff>
    </xdr:from>
    <xdr:to>
      <xdr:col>4</xdr:col>
      <xdr:colOff>0</xdr:colOff>
      <xdr:row>338</xdr:row>
      <xdr:rowOff>38100</xdr:rowOff>
    </xdr:to>
    <xdr:sp>
      <xdr:nvSpPr>
        <xdr:cNvPr id="72" name="Line 69"/>
        <xdr:cNvSpPr>
          <a:spLocks/>
        </xdr:cNvSpPr>
      </xdr:nvSpPr>
      <xdr:spPr>
        <a:xfrm>
          <a:off x="352425" y="645414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369</xdr:row>
      <xdr:rowOff>9525</xdr:rowOff>
    </xdr:from>
    <xdr:to>
      <xdr:col>4</xdr:col>
      <xdr:colOff>0</xdr:colOff>
      <xdr:row>369</xdr:row>
      <xdr:rowOff>9525</xdr:rowOff>
    </xdr:to>
    <xdr:sp>
      <xdr:nvSpPr>
        <xdr:cNvPr id="73" name="Line 70"/>
        <xdr:cNvSpPr>
          <a:spLocks/>
        </xdr:cNvSpPr>
      </xdr:nvSpPr>
      <xdr:spPr>
        <a:xfrm>
          <a:off x="3848100" y="7041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370</xdr:row>
      <xdr:rowOff>38100</xdr:rowOff>
    </xdr:from>
    <xdr:to>
      <xdr:col>4</xdr:col>
      <xdr:colOff>0</xdr:colOff>
      <xdr:row>370</xdr:row>
      <xdr:rowOff>38100</xdr:rowOff>
    </xdr:to>
    <xdr:sp>
      <xdr:nvSpPr>
        <xdr:cNvPr id="74" name="Line 71"/>
        <xdr:cNvSpPr>
          <a:spLocks/>
        </xdr:cNvSpPr>
      </xdr:nvSpPr>
      <xdr:spPr>
        <a:xfrm>
          <a:off x="3848100" y="70637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370</xdr:row>
      <xdr:rowOff>57150</xdr:rowOff>
    </xdr:from>
    <xdr:to>
      <xdr:col>4</xdr:col>
      <xdr:colOff>0</xdr:colOff>
      <xdr:row>370</xdr:row>
      <xdr:rowOff>57150</xdr:rowOff>
    </xdr:to>
    <xdr:sp>
      <xdr:nvSpPr>
        <xdr:cNvPr id="75" name="Line 72"/>
        <xdr:cNvSpPr>
          <a:spLocks/>
        </xdr:cNvSpPr>
      </xdr:nvSpPr>
      <xdr:spPr>
        <a:xfrm>
          <a:off x="3848100" y="70656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70"/>
  <sheetViews>
    <sheetView tabSelected="1" zoomScalePageLayoutView="0" workbookViewId="0" topLeftCell="A358">
      <selection activeCell="B377" sqref="B377"/>
    </sheetView>
  </sheetViews>
  <sheetFormatPr defaultColWidth="11.421875" defaultRowHeight="15"/>
  <cols>
    <col min="1" max="1" width="5.28125" style="0" customWidth="1"/>
    <col min="2" max="2" width="41.00390625" style="0" customWidth="1"/>
    <col min="4" max="4" width="13.00390625" style="0" bestFit="1" customWidth="1"/>
    <col min="5" max="5" width="13.57421875" style="0" bestFit="1" customWidth="1"/>
  </cols>
  <sheetData>
    <row r="2" ht="15">
      <c r="C2" s="1" t="s">
        <v>0</v>
      </c>
    </row>
    <row r="3" ht="15">
      <c r="C3" s="2" t="s">
        <v>1</v>
      </c>
    </row>
    <row r="4" ht="15">
      <c r="C4" s="2" t="s">
        <v>2</v>
      </c>
    </row>
    <row r="5" ht="15">
      <c r="B5" s="3" t="s">
        <v>3</v>
      </c>
    </row>
    <row r="6" ht="15">
      <c r="B6" s="3" t="s">
        <v>3</v>
      </c>
    </row>
    <row r="7" ht="15">
      <c r="B7" s="3" t="s">
        <v>4</v>
      </c>
    </row>
    <row r="8" ht="15">
      <c r="B8" s="3" t="s">
        <v>5</v>
      </c>
    </row>
    <row r="9" spans="2:4" ht="15">
      <c r="B9" s="4" t="s">
        <v>6</v>
      </c>
      <c r="D9" s="5">
        <v>764728507.4</v>
      </c>
    </row>
    <row r="10" spans="2:4" ht="15">
      <c r="B10" s="4" t="s">
        <v>7</v>
      </c>
      <c r="D10" s="5">
        <v>1437822076.32</v>
      </c>
    </row>
    <row r="11" spans="2:4" ht="15">
      <c r="B11" s="4" t="s">
        <v>9</v>
      </c>
      <c r="D11" s="5">
        <v>1148289.76</v>
      </c>
    </row>
    <row r="12" spans="2:4" ht="15">
      <c r="B12" s="4" t="s">
        <v>10</v>
      </c>
      <c r="D12" s="5">
        <v>521274092.71</v>
      </c>
    </row>
    <row r="13" spans="2:4" ht="15">
      <c r="B13" s="4" t="s">
        <v>11</v>
      </c>
      <c r="D13" s="5">
        <v>6056330.17</v>
      </c>
    </row>
    <row r="14" spans="2:4" ht="15">
      <c r="B14" s="4" t="s">
        <v>12</v>
      </c>
      <c r="D14" s="5">
        <v>124747151.64</v>
      </c>
    </row>
    <row r="15" spans="2:4" ht="15">
      <c r="B15" s="4" t="s">
        <v>13</v>
      </c>
      <c r="D15" s="5">
        <v>1154612436.85</v>
      </c>
    </row>
    <row r="16" spans="2:5" ht="15">
      <c r="B16" s="4" t="s">
        <v>14</v>
      </c>
      <c r="D16" s="9">
        <v>-168293866.56</v>
      </c>
      <c r="E16" s="11"/>
    </row>
    <row r="17" spans="2:5" ht="15.75" thickBot="1">
      <c r="B17" s="3" t="s">
        <v>8</v>
      </c>
      <c r="E17" s="10">
        <f>+D9+D10+D11+D12+D13+D14+D15+D16</f>
        <v>3842095018.29</v>
      </c>
    </row>
    <row r="18" spans="2:5" ht="15">
      <c r="B18" s="3"/>
      <c r="E18" s="11"/>
    </row>
    <row r="19" spans="2:5" ht="15">
      <c r="B19" s="3" t="s">
        <v>15</v>
      </c>
      <c r="E19" s="11"/>
    </row>
    <row r="20" spans="2:5" ht="15.75" thickBot="1">
      <c r="B20" s="4" t="s">
        <v>30</v>
      </c>
      <c r="D20" s="12">
        <v>928590.68</v>
      </c>
      <c r="E20" s="5"/>
    </row>
    <row r="21" ht="15">
      <c r="B21" s="3" t="s">
        <v>3</v>
      </c>
    </row>
    <row r="22" ht="15">
      <c r="B22" s="3" t="s">
        <v>16</v>
      </c>
    </row>
    <row r="23" spans="2:4" ht="15">
      <c r="B23" s="4" t="s">
        <v>17</v>
      </c>
      <c r="D23" s="5">
        <v>116030900</v>
      </c>
    </row>
    <row r="24" spans="2:4" ht="15">
      <c r="B24" s="4" t="s">
        <v>18</v>
      </c>
      <c r="D24" s="5">
        <v>525886628.83</v>
      </c>
    </row>
    <row r="25" spans="2:4" ht="15">
      <c r="B25" s="4" t="s">
        <v>19</v>
      </c>
      <c r="D25" s="5">
        <v>270371751.97</v>
      </c>
    </row>
    <row r="26" spans="2:4" ht="15">
      <c r="B26" s="4" t="s">
        <v>20</v>
      </c>
      <c r="D26" s="5">
        <v>139483948.96</v>
      </c>
    </row>
    <row r="27" spans="2:4" ht="15">
      <c r="B27" s="4" t="s">
        <v>21</v>
      </c>
      <c r="D27" s="5">
        <v>165990599.76</v>
      </c>
    </row>
    <row r="28" spans="2:4" ht="15">
      <c r="B28" s="4" t="s">
        <v>22</v>
      </c>
      <c r="D28" s="5">
        <v>3432459.84</v>
      </c>
    </row>
    <row r="29" spans="2:4" ht="15">
      <c r="B29" s="4" t="s">
        <v>23</v>
      </c>
      <c r="D29" s="5">
        <v>57119420.67</v>
      </c>
    </row>
    <row r="30" spans="2:4" ht="15">
      <c r="B30" s="4" t="s">
        <v>24</v>
      </c>
      <c r="D30" s="9">
        <v>43397594.97</v>
      </c>
    </row>
    <row r="31" spans="2:5" ht="15.75" thickBot="1">
      <c r="B31" s="3" t="s">
        <v>25</v>
      </c>
      <c r="E31" s="10">
        <f>+D23+D24+D25+D26+D27+D28+D29+D30</f>
        <v>1321713305</v>
      </c>
    </row>
    <row r="32" ht="15">
      <c r="B32" s="3" t="s">
        <v>3</v>
      </c>
    </row>
    <row r="33" spans="2:4" ht="15">
      <c r="B33" s="4" t="s">
        <v>26</v>
      </c>
      <c r="D33" s="5">
        <v>-912945407.47</v>
      </c>
    </row>
    <row r="34" spans="2:4" ht="15">
      <c r="B34" s="4" t="s">
        <v>27</v>
      </c>
      <c r="D34" s="9">
        <v>3959769.47</v>
      </c>
    </row>
    <row r="35" spans="2:5" ht="15.75" thickBot="1">
      <c r="B35" s="3" t="s">
        <v>28</v>
      </c>
      <c r="E35" s="10">
        <f>+E31+D33+D34</f>
        <v>412727667</v>
      </c>
    </row>
    <row r="36" ht="15">
      <c r="B36" s="3" t="s">
        <v>3</v>
      </c>
    </row>
    <row r="37" ht="15">
      <c r="B37" s="3" t="s">
        <v>29</v>
      </c>
    </row>
    <row r="38" spans="2:4" ht="15">
      <c r="B38" s="4" t="s">
        <v>31</v>
      </c>
      <c r="D38" s="9">
        <v>-695707.73</v>
      </c>
    </row>
    <row r="39" spans="2:5" ht="15.75" thickBot="1">
      <c r="B39" s="3" t="s">
        <v>32</v>
      </c>
      <c r="D39" s="5"/>
      <c r="E39" s="8">
        <v>-695707.73</v>
      </c>
    </row>
    <row r="40" ht="15">
      <c r="B40" s="3" t="s">
        <v>3</v>
      </c>
    </row>
    <row r="41" ht="15">
      <c r="B41" s="3" t="s">
        <v>33</v>
      </c>
    </row>
    <row r="42" spans="2:4" ht="15">
      <c r="B42" s="4" t="s">
        <v>34</v>
      </c>
      <c r="D42" s="9">
        <v>7336213.95</v>
      </c>
    </row>
    <row r="43" spans="2:5" ht="15.75" thickBot="1">
      <c r="B43" s="3" t="s">
        <v>35</v>
      </c>
      <c r="E43" s="14">
        <f>+E17+D20+E35+E39+D42</f>
        <v>4262391782.1899996</v>
      </c>
    </row>
    <row r="44" ht="15.75" thickTop="1">
      <c r="B44" s="3" t="s">
        <v>3</v>
      </c>
    </row>
    <row r="48" ht="15">
      <c r="C48" s="1" t="s">
        <v>0</v>
      </c>
    </row>
    <row r="49" ht="15">
      <c r="C49" s="2" t="s">
        <v>1</v>
      </c>
    </row>
    <row r="50" ht="15">
      <c r="C50" s="2" t="s">
        <v>2</v>
      </c>
    </row>
    <row r="51" ht="15">
      <c r="B51" s="3" t="s">
        <v>3</v>
      </c>
    </row>
    <row r="52" ht="15">
      <c r="B52" s="3" t="s">
        <v>36</v>
      </c>
    </row>
    <row r="53" spans="2:4" ht="15">
      <c r="B53" s="4" t="s">
        <v>37</v>
      </c>
      <c r="D53" s="5">
        <v>577507130.89</v>
      </c>
    </row>
    <row r="54" spans="2:4" ht="15">
      <c r="B54" s="4" t="s">
        <v>38</v>
      </c>
      <c r="D54" s="9">
        <v>48113791.14</v>
      </c>
    </row>
    <row r="55" spans="2:5" ht="15.75" thickBot="1">
      <c r="B55" s="3" t="s">
        <v>39</v>
      </c>
      <c r="E55" s="10">
        <f>+D53+D54</f>
        <v>625620922.03</v>
      </c>
    </row>
    <row r="56" ht="15">
      <c r="B56" s="3" t="s">
        <v>3</v>
      </c>
    </row>
    <row r="57" ht="15">
      <c r="B57" s="3" t="s">
        <v>40</v>
      </c>
    </row>
    <row r="58" spans="2:4" ht="15">
      <c r="B58" s="4" t="s">
        <v>41</v>
      </c>
      <c r="D58" s="5">
        <v>144199717.5</v>
      </c>
    </row>
    <row r="59" spans="2:4" ht="15">
      <c r="B59" s="4" t="s">
        <v>42</v>
      </c>
      <c r="D59" s="5">
        <v>533478301.3</v>
      </c>
    </row>
    <row r="60" spans="2:4" ht="15">
      <c r="B60" s="4" t="s">
        <v>43</v>
      </c>
      <c r="D60" s="5">
        <v>-25788250.07</v>
      </c>
    </row>
    <row r="61" spans="2:4" ht="15">
      <c r="B61" s="4" t="s">
        <v>44</v>
      </c>
      <c r="D61" s="5">
        <v>1292310</v>
      </c>
    </row>
    <row r="62" spans="2:5" ht="15.75" thickBot="1">
      <c r="B62" s="3" t="s">
        <v>45</v>
      </c>
      <c r="E62" s="10">
        <f>+D58+D59+D60+D61</f>
        <v>653182078.7299999</v>
      </c>
    </row>
    <row r="63" ht="15">
      <c r="B63" s="3" t="s">
        <v>3</v>
      </c>
    </row>
    <row r="64" spans="2:4" ht="15">
      <c r="B64" s="4" t="s">
        <v>46</v>
      </c>
      <c r="D64" s="5">
        <v>3004853562.02</v>
      </c>
    </row>
    <row r="65" spans="2:4" ht="15">
      <c r="B65" s="4" t="s">
        <v>47</v>
      </c>
      <c r="D65" s="5">
        <v>-21264780.59</v>
      </c>
    </row>
    <row r="66" spans="2:5" ht="15">
      <c r="B66" s="3" t="s">
        <v>48</v>
      </c>
      <c r="E66" s="11">
        <f>+D64+D65</f>
        <v>2983588781.43</v>
      </c>
    </row>
    <row r="67" ht="15">
      <c r="B67" s="3" t="s">
        <v>3</v>
      </c>
    </row>
    <row r="68" spans="2:5" ht="15.75" thickBot="1">
      <c r="B68" s="3" t="s">
        <v>49</v>
      </c>
      <c r="E68" s="10">
        <f>+E62+E66</f>
        <v>3636770860.16</v>
      </c>
    </row>
    <row r="69" ht="15">
      <c r="B69" s="3" t="s">
        <v>3</v>
      </c>
    </row>
    <row r="70" spans="2:5" ht="15.75" thickBot="1">
      <c r="B70" s="3" t="s">
        <v>50</v>
      </c>
      <c r="E70" s="13">
        <f>+E55+E62+E66+G62</f>
        <v>4262391782.1899996</v>
      </c>
    </row>
    <row r="71" ht="15.75" thickTop="1">
      <c r="B71" s="3" t="s">
        <v>3</v>
      </c>
    </row>
    <row r="72" ht="15">
      <c r="B72" s="3" t="s">
        <v>3</v>
      </c>
    </row>
    <row r="75" spans="2:5" ht="15">
      <c r="B75" s="6" t="s">
        <v>54</v>
      </c>
      <c r="C75" s="15" t="s">
        <v>51</v>
      </c>
      <c r="D75" s="15"/>
      <c r="E75" s="15"/>
    </row>
    <row r="76" spans="2:5" ht="15">
      <c r="B76" s="7" t="s">
        <v>52</v>
      </c>
      <c r="C76" s="16" t="s">
        <v>53</v>
      </c>
      <c r="D76" s="16"/>
      <c r="E76" s="16"/>
    </row>
    <row r="94" spans="2:4" ht="15">
      <c r="B94" s="17" t="s">
        <v>6</v>
      </c>
      <c r="C94" s="17"/>
      <c r="D94" s="17"/>
    </row>
    <row r="95" spans="2:4" ht="15">
      <c r="B95" s="17" t="s">
        <v>55</v>
      </c>
      <c r="C95" s="17"/>
      <c r="D95" s="17"/>
    </row>
    <row r="96" spans="2:4" ht="15">
      <c r="B96" s="18" t="s">
        <v>2</v>
      </c>
      <c r="C96" s="18"/>
      <c r="D96" s="18"/>
    </row>
    <row r="98" spans="2:4" ht="15">
      <c r="B98" s="3" t="s">
        <v>56</v>
      </c>
      <c r="D98" s="19" t="s">
        <v>57</v>
      </c>
    </row>
    <row r="100" spans="2:4" ht="15">
      <c r="B100" s="4" t="s">
        <v>58</v>
      </c>
      <c r="D100" s="20">
        <v>25000</v>
      </c>
    </row>
    <row r="101" spans="2:4" ht="15">
      <c r="B101" s="4" t="s">
        <v>59</v>
      </c>
      <c r="D101" s="20">
        <v>25000</v>
      </c>
    </row>
    <row r="102" spans="2:4" ht="15">
      <c r="B102" s="4" t="s">
        <v>60</v>
      </c>
      <c r="D102" s="20">
        <v>150000</v>
      </c>
    </row>
    <row r="103" spans="2:4" ht="15">
      <c r="B103" s="4" t="s">
        <v>61</v>
      </c>
      <c r="D103" s="20">
        <v>209902546.77</v>
      </c>
    </row>
    <row r="104" spans="2:4" ht="15">
      <c r="B104" s="4" t="s">
        <v>62</v>
      </c>
      <c r="D104" s="20">
        <v>517614963.29</v>
      </c>
    </row>
    <row r="105" spans="2:4" ht="15">
      <c r="B105" s="4" t="s">
        <v>63</v>
      </c>
      <c r="D105" s="20">
        <v>37010997.34</v>
      </c>
    </row>
    <row r="106" spans="2:4" ht="15">
      <c r="B106" s="3" t="s">
        <v>64</v>
      </c>
      <c r="D106" s="21">
        <f>SUM(D100:D105)</f>
        <v>764728507.4000001</v>
      </c>
    </row>
    <row r="111" spans="2:4" ht="15">
      <c r="B111" s="22" t="s">
        <v>65</v>
      </c>
      <c r="C111" s="22"/>
      <c r="D111" s="22"/>
    </row>
    <row r="112" spans="2:4" ht="15">
      <c r="B112" s="17" t="s">
        <v>55</v>
      </c>
      <c r="C112" s="17"/>
      <c r="D112" s="17"/>
    </row>
    <row r="114" spans="2:4" ht="15">
      <c r="B114" s="17" t="s">
        <v>66</v>
      </c>
      <c r="C114" s="17"/>
      <c r="D114" s="17"/>
    </row>
    <row r="115" spans="2:4" ht="15">
      <c r="B115" s="18" t="s">
        <v>2</v>
      </c>
      <c r="C115" s="18"/>
      <c r="D115" s="18"/>
    </row>
    <row r="117" spans="2:4" ht="15">
      <c r="B117" s="3" t="s">
        <v>56</v>
      </c>
      <c r="D117" s="6" t="s">
        <v>57</v>
      </c>
    </row>
    <row r="119" spans="2:4" ht="15">
      <c r="B119" s="4" t="s">
        <v>67</v>
      </c>
      <c r="D119" s="5">
        <v>13500000</v>
      </c>
    </row>
    <row r="120" spans="2:4" ht="15">
      <c r="B120" s="4" t="s">
        <v>68</v>
      </c>
      <c r="D120" s="5">
        <v>28629170</v>
      </c>
    </row>
    <row r="121" spans="2:4" ht="15">
      <c r="B121" s="4" t="s">
        <v>69</v>
      </c>
      <c r="D121" s="5">
        <v>73768033.76</v>
      </c>
    </row>
    <row r="122" spans="2:4" ht="15">
      <c r="B122" s="4" t="s">
        <v>70</v>
      </c>
      <c r="D122" s="5">
        <v>50000000</v>
      </c>
    </row>
    <row r="123" spans="2:4" ht="15">
      <c r="B123" s="4" t="s">
        <v>71</v>
      </c>
      <c r="D123" s="5">
        <v>50000000</v>
      </c>
    </row>
    <row r="124" spans="2:4" ht="15">
      <c r="B124" s="4" t="s">
        <v>72</v>
      </c>
      <c r="D124" s="5">
        <v>100000000</v>
      </c>
    </row>
    <row r="125" spans="2:4" ht="15">
      <c r="B125" s="4" t="s">
        <v>73</v>
      </c>
      <c r="D125" s="5">
        <v>100000000</v>
      </c>
    </row>
    <row r="126" spans="2:4" ht="15">
      <c r="B126" s="4" t="s">
        <v>74</v>
      </c>
      <c r="D126" s="5">
        <v>100000000</v>
      </c>
    </row>
    <row r="127" spans="2:4" ht="15">
      <c r="B127" s="4" t="s">
        <v>75</v>
      </c>
      <c r="D127" s="5">
        <v>100000000</v>
      </c>
    </row>
    <row r="128" spans="2:4" ht="15">
      <c r="B128" s="4" t="s">
        <v>76</v>
      </c>
      <c r="D128" s="5">
        <v>13000000</v>
      </c>
    </row>
    <row r="129" spans="2:4" ht="15">
      <c r="B129" s="4" t="s">
        <v>77</v>
      </c>
      <c r="D129" s="5">
        <v>100000000</v>
      </c>
    </row>
    <row r="130" spans="2:4" ht="15">
      <c r="B130" s="4" t="s">
        <v>78</v>
      </c>
      <c r="D130" s="5">
        <v>500000000</v>
      </c>
    </row>
    <row r="131" spans="2:4" ht="15">
      <c r="B131" s="4" t="s">
        <v>79</v>
      </c>
      <c r="D131" s="5">
        <v>2549872.56</v>
      </c>
    </row>
    <row r="132" spans="2:4" ht="15">
      <c r="B132" s="4" t="s">
        <v>80</v>
      </c>
      <c r="D132" s="5">
        <v>100000000</v>
      </c>
    </row>
    <row r="133" spans="2:4" ht="15">
      <c r="B133" s="4" t="s">
        <v>81</v>
      </c>
      <c r="D133" s="5">
        <v>100000000</v>
      </c>
    </row>
    <row r="134" spans="2:4" ht="15">
      <c r="B134" s="4" t="s">
        <v>82</v>
      </c>
      <c r="D134" s="5">
        <v>6375000</v>
      </c>
    </row>
    <row r="135" spans="2:4" ht="15">
      <c r="B135" s="3" t="s">
        <v>64</v>
      </c>
      <c r="D135" s="23">
        <f>SUM(D119:D134)</f>
        <v>1437822076.32</v>
      </c>
    </row>
    <row r="142" spans="2:4" ht="15">
      <c r="B142" s="22" t="s">
        <v>65</v>
      </c>
      <c r="C142" s="22"/>
      <c r="D142" s="22"/>
    </row>
    <row r="143" spans="2:4" ht="15">
      <c r="B143" s="17" t="s">
        <v>55</v>
      </c>
      <c r="C143" s="17"/>
      <c r="D143" s="17"/>
    </row>
    <row r="145" spans="2:4" ht="15">
      <c r="B145" s="17" t="s">
        <v>83</v>
      </c>
      <c r="C145" s="17"/>
      <c r="D145" s="17"/>
    </row>
    <row r="146" spans="2:4" ht="15">
      <c r="B146" s="18" t="s">
        <v>2</v>
      </c>
      <c r="C146" s="18"/>
      <c r="D146" s="18"/>
    </row>
    <row r="148" spans="2:4" ht="15">
      <c r="B148" s="3" t="s">
        <v>56</v>
      </c>
      <c r="D148" s="6" t="s">
        <v>57</v>
      </c>
    </row>
    <row r="150" spans="2:4" ht="15">
      <c r="B150" s="4" t="s">
        <v>84</v>
      </c>
      <c r="D150" s="5">
        <v>128770</v>
      </c>
    </row>
    <row r="151" spans="2:4" ht="15">
      <c r="B151" s="4" t="s">
        <v>85</v>
      </c>
      <c r="D151" s="5">
        <v>1019519.76</v>
      </c>
    </row>
    <row r="152" spans="2:4" ht="15">
      <c r="B152" s="3" t="s">
        <v>64</v>
      </c>
      <c r="D152" s="23">
        <f>SUM(D150:D151)</f>
        <v>1148289.76</v>
      </c>
    </row>
    <row r="156" spans="2:4" ht="15">
      <c r="B156" s="22" t="s">
        <v>65</v>
      </c>
      <c r="C156" s="22"/>
      <c r="D156" s="22"/>
    </row>
    <row r="157" spans="2:4" ht="15">
      <c r="B157" s="17" t="s">
        <v>55</v>
      </c>
      <c r="C157" s="17"/>
      <c r="D157" s="17"/>
    </row>
    <row r="159" spans="2:4" ht="15">
      <c r="B159" s="17" t="s">
        <v>10</v>
      </c>
      <c r="C159" s="17"/>
      <c r="D159" s="17"/>
    </row>
    <row r="160" spans="2:4" ht="15">
      <c r="B160" s="18" t="s">
        <v>2</v>
      </c>
      <c r="C160" s="18"/>
      <c r="D160" s="18"/>
    </row>
    <row r="162" spans="2:4" ht="15">
      <c r="B162" s="3" t="s">
        <v>56</v>
      </c>
      <c r="D162" s="6" t="s">
        <v>57</v>
      </c>
    </row>
    <row r="164" spans="2:4" ht="15">
      <c r="B164" s="4" t="s">
        <v>86</v>
      </c>
      <c r="D164" s="5">
        <v>5700</v>
      </c>
    </row>
    <row r="165" spans="2:4" ht="15">
      <c r="B165" s="4" t="s">
        <v>87</v>
      </c>
      <c r="D165" s="5">
        <v>146150</v>
      </c>
    </row>
    <row r="166" spans="2:4" ht="15">
      <c r="B166" s="4" t="s">
        <v>88</v>
      </c>
      <c r="D166" s="5">
        <v>88903.18</v>
      </c>
    </row>
    <row r="167" spans="2:4" ht="15">
      <c r="B167" s="4" t="s">
        <v>89</v>
      </c>
      <c r="D167" s="5">
        <v>52200</v>
      </c>
    </row>
    <row r="168" spans="2:4" ht="15">
      <c r="B168" s="4" t="s">
        <v>90</v>
      </c>
      <c r="D168" s="5">
        <v>501947800.75</v>
      </c>
    </row>
    <row r="169" spans="2:4" ht="15">
      <c r="B169" s="4" t="s">
        <v>91</v>
      </c>
      <c r="D169" s="5">
        <v>18991966.79</v>
      </c>
    </row>
    <row r="170" spans="2:4" ht="15">
      <c r="B170" s="4" t="s">
        <v>92</v>
      </c>
      <c r="D170" s="5">
        <v>7571.99</v>
      </c>
    </row>
    <row r="171" spans="2:4" ht="15">
      <c r="B171" s="4" t="s">
        <v>93</v>
      </c>
      <c r="D171" s="5">
        <v>33800</v>
      </c>
    </row>
    <row r="172" spans="2:4" ht="15">
      <c r="B172" s="3" t="s">
        <v>64</v>
      </c>
      <c r="D172" s="23">
        <f>SUM(D164:D171)</f>
        <v>521274092.71000004</v>
      </c>
    </row>
    <row r="188" spans="2:4" ht="15">
      <c r="B188" s="22" t="s">
        <v>65</v>
      </c>
      <c r="C188" s="22"/>
      <c r="D188" s="22"/>
    </row>
    <row r="189" spans="2:4" ht="15">
      <c r="B189" s="17" t="s">
        <v>55</v>
      </c>
      <c r="C189" s="17"/>
      <c r="D189" s="17"/>
    </row>
    <row r="191" spans="2:4" ht="15">
      <c r="B191" s="17" t="s">
        <v>12</v>
      </c>
      <c r="C191" s="17"/>
      <c r="D191" s="17"/>
    </row>
    <row r="192" spans="2:4" ht="15">
      <c r="B192" s="18" t="s">
        <v>2</v>
      </c>
      <c r="C192" s="18"/>
      <c r="D192" s="18"/>
    </row>
    <row r="194" spans="2:4" ht="15">
      <c r="B194" s="3" t="s">
        <v>56</v>
      </c>
      <c r="D194" s="6" t="s">
        <v>57</v>
      </c>
    </row>
    <row r="196" spans="2:4" ht="15">
      <c r="B196" s="4" t="s">
        <v>94</v>
      </c>
      <c r="D196" s="5">
        <v>4574684.13</v>
      </c>
    </row>
    <row r="197" spans="2:4" ht="15">
      <c r="B197" s="4" t="s">
        <v>95</v>
      </c>
      <c r="D197" s="5">
        <v>3610997.22</v>
      </c>
    </row>
    <row r="198" spans="2:4" ht="15">
      <c r="B198" s="4" t="s">
        <v>96</v>
      </c>
      <c r="D198" s="5">
        <v>54169402.42</v>
      </c>
    </row>
    <row r="199" spans="2:4" ht="15">
      <c r="B199" s="4" t="s">
        <v>97</v>
      </c>
      <c r="D199" s="5">
        <v>21991408.74</v>
      </c>
    </row>
    <row r="200" spans="2:4" ht="15">
      <c r="B200" s="4" t="s">
        <v>98</v>
      </c>
      <c r="D200" s="5">
        <v>133395.43</v>
      </c>
    </row>
    <row r="201" spans="2:4" ht="15">
      <c r="B201" s="4" t="s">
        <v>99</v>
      </c>
      <c r="D201" s="5">
        <v>344542.07</v>
      </c>
    </row>
    <row r="202" spans="2:4" ht="15">
      <c r="B202" s="4" t="s">
        <v>100</v>
      </c>
      <c r="D202" s="5">
        <v>8983542.72</v>
      </c>
    </row>
    <row r="203" spans="2:4" ht="15">
      <c r="B203" s="4" t="s">
        <v>101</v>
      </c>
      <c r="D203" s="5">
        <v>2755300</v>
      </c>
    </row>
    <row r="204" spans="2:4" ht="15">
      <c r="B204" s="4" t="s">
        <v>102</v>
      </c>
      <c r="D204" s="5">
        <v>400000</v>
      </c>
    </row>
    <row r="205" spans="2:4" ht="15">
      <c r="B205" s="4" t="s">
        <v>103</v>
      </c>
      <c r="D205" s="5">
        <v>2116800</v>
      </c>
    </row>
    <row r="206" spans="2:4" ht="15">
      <c r="B206" s="4" t="s">
        <v>104</v>
      </c>
      <c r="D206" s="5">
        <v>1557600</v>
      </c>
    </row>
    <row r="207" spans="2:4" ht="15">
      <c r="B207" s="4" t="s">
        <v>105</v>
      </c>
      <c r="D207" s="5">
        <v>1120392.41</v>
      </c>
    </row>
    <row r="208" spans="2:4" ht="15">
      <c r="B208" s="4" t="s">
        <v>106</v>
      </c>
      <c r="D208" s="5">
        <v>1476526.01</v>
      </c>
    </row>
    <row r="209" spans="2:4" ht="15">
      <c r="B209" s="4" t="s">
        <v>107</v>
      </c>
      <c r="D209" s="5">
        <v>7390236.75</v>
      </c>
    </row>
    <row r="210" spans="2:4" ht="15">
      <c r="B210" s="4" t="s">
        <v>108</v>
      </c>
      <c r="D210" s="5">
        <v>162886.35</v>
      </c>
    </row>
    <row r="211" spans="2:4" ht="15">
      <c r="B211" s="4" t="s">
        <v>109</v>
      </c>
      <c r="D211" s="5">
        <v>86061.32</v>
      </c>
    </row>
    <row r="212" spans="2:4" ht="15">
      <c r="B212" s="4" t="s">
        <v>110</v>
      </c>
      <c r="D212" s="5">
        <v>424800</v>
      </c>
    </row>
    <row r="213" spans="2:4" ht="15">
      <c r="B213" s="4" t="s">
        <v>111</v>
      </c>
      <c r="D213" s="5">
        <v>354840</v>
      </c>
    </row>
    <row r="214" spans="2:4" ht="15">
      <c r="B214" s="4" t="s">
        <v>112</v>
      </c>
      <c r="D214" s="5">
        <v>2195025.15</v>
      </c>
    </row>
    <row r="215" spans="2:4" ht="15">
      <c r="B215" s="4" t="s">
        <v>113</v>
      </c>
      <c r="D215" s="5">
        <v>770000</v>
      </c>
    </row>
    <row r="216" spans="2:4" ht="15">
      <c r="B216" s="4" t="s">
        <v>114</v>
      </c>
      <c r="D216" s="5">
        <v>32504.64</v>
      </c>
    </row>
    <row r="217" spans="2:4" ht="15">
      <c r="B217" s="4" t="s">
        <v>115</v>
      </c>
      <c r="D217" s="5">
        <v>13399.99</v>
      </c>
    </row>
    <row r="218" spans="2:4" ht="15">
      <c r="B218" s="4" t="s">
        <v>116</v>
      </c>
      <c r="D218" s="5">
        <v>7465935.28</v>
      </c>
    </row>
    <row r="219" spans="2:4" ht="15">
      <c r="B219" s="4" t="s">
        <v>117</v>
      </c>
      <c r="D219" s="5">
        <v>1440666.65</v>
      </c>
    </row>
    <row r="220" spans="2:4" ht="15">
      <c r="B220" s="4" t="s">
        <v>118</v>
      </c>
      <c r="D220" s="5">
        <v>1176204.36</v>
      </c>
    </row>
    <row r="221" spans="2:4" ht="15">
      <c r="B221" s="3" t="s">
        <v>64</v>
      </c>
      <c r="D221" s="23">
        <f>SUM(D196:D220)</f>
        <v>124747151.64</v>
      </c>
    </row>
    <row r="235" spans="2:4" ht="15">
      <c r="B235" s="22" t="s">
        <v>65</v>
      </c>
      <c r="C235" s="22"/>
      <c r="D235" s="22"/>
    </row>
    <row r="236" spans="2:4" ht="15">
      <c r="B236" s="17" t="s">
        <v>55</v>
      </c>
      <c r="C236" s="17"/>
      <c r="D236" s="17"/>
    </row>
    <row r="238" spans="2:4" ht="15">
      <c r="B238" s="17" t="s">
        <v>119</v>
      </c>
      <c r="C238" s="17"/>
      <c r="D238" s="17"/>
    </row>
    <row r="239" spans="2:4" ht="15">
      <c r="B239" s="18" t="s">
        <v>2</v>
      </c>
      <c r="C239" s="18"/>
      <c r="D239" s="18"/>
    </row>
    <row r="241" spans="2:4" ht="15">
      <c r="B241" s="3" t="s">
        <v>56</v>
      </c>
      <c r="D241" s="6" t="s">
        <v>57</v>
      </c>
    </row>
    <row r="243" spans="2:4" ht="15">
      <c r="B243" s="4" t="s">
        <v>120</v>
      </c>
      <c r="D243" s="5">
        <v>553578671.6</v>
      </c>
    </row>
    <row r="244" spans="2:4" ht="15">
      <c r="B244" s="4" t="s">
        <v>121</v>
      </c>
      <c r="D244" s="5">
        <v>136409179</v>
      </c>
    </row>
    <row r="245" spans="2:4" ht="15">
      <c r="B245" s="4" t="s">
        <v>122</v>
      </c>
      <c r="D245" s="5">
        <v>464624586.25</v>
      </c>
    </row>
    <row r="246" spans="2:4" ht="15">
      <c r="B246" s="3" t="s">
        <v>64</v>
      </c>
      <c r="D246" s="23">
        <f>SUM(D243:D245)</f>
        <v>1154612436.85</v>
      </c>
    </row>
    <row r="250" spans="2:4" ht="15">
      <c r="B250" s="22" t="s">
        <v>65</v>
      </c>
      <c r="C250" s="22"/>
      <c r="D250" s="22"/>
    </row>
    <row r="251" spans="2:4" ht="15">
      <c r="B251" s="17" t="s">
        <v>55</v>
      </c>
      <c r="C251" s="17"/>
      <c r="D251" s="17"/>
    </row>
    <row r="253" spans="2:4" ht="15">
      <c r="B253" s="17" t="s">
        <v>19</v>
      </c>
      <c r="C253" s="17"/>
      <c r="D253" s="17"/>
    </row>
    <row r="254" spans="2:4" ht="15">
      <c r="B254" s="18" t="s">
        <v>2</v>
      </c>
      <c r="C254" s="18"/>
      <c r="D254" s="18"/>
    </row>
    <row r="256" spans="2:4" ht="15">
      <c r="B256" s="3" t="s">
        <v>56</v>
      </c>
      <c r="D256" s="6" t="s">
        <v>57</v>
      </c>
    </row>
    <row r="258" spans="2:4" ht="15">
      <c r="B258" s="4" t="s">
        <v>123</v>
      </c>
      <c r="D258" s="5">
        <v>63049315.43</v>
      </c>
    </row>
    <row r="259" spans="2:4" ht="15">
      <c r="B259" s="4" t="s">
        <v>124</v>
      </c>
      <c r="D259" s="5">
        <v>113766231.72</v>
      </c>
    </row>
    <row r="260" spans="2:4" ht="15">
      <c r="B260" s="4" t="s">
        <v>125</v>
      </c>
      <c r="D260" s="5">
        <v>2518046.31</v>
      </c>
    </row>
    <row r="261" spans="2:4" ht="15">
      <c r="B261" s="4" t="s">
        <v>126</v>
      </c>
      <c r="D261" s="5">
        <v>82120376.5</v>
      </c>
    </row>
    <row r="262" spans="2:4" ht="15">
      <c r="B262" s="4" t="s">
        <v>127</v>
      </c>
      <c r="D262" s="5">
        <v>8783477.37</v>
      </c>
    </row>
    <row r="263" spans="2:4" ht="15">
      <c r="B263" s="4" t="s">
        <v>128</v>
      </c>
      <c r="D263" s="5">
        <v>100668.98</v>
      </c>
    </row>
    <row r="264" spans="2:4" ht="15">
      <c r="B264" s="4" t="s">
        <v>129</v>
      </c>
      <c r="D264" s="5">
        <v>33635.66</v>
      </c>
    </row>
    <row r="265" spans="2:4" ht="15">
      <c r="B265" s="3" t="s">
        <v>64</v>
      </c>
      <c r="D265" s="23">
        <f>SUM(D258:D264)</f>
        <v>270371751.97</v>
      </c>
    </row>
    <row r="269" ht="15">
      <c r="C269" s="24" t="s">
        <v>65</v>
      </c>
    </row>
    <row r="270" ht="15">
      <c r="C270" s="2" t="s">
        <v>55</v>
      </c>
    </row>
    <row r="272" ht="15">
      <c r="C272" s="2" t="s">
        <v>130</v>
      </c>
    </row>
    <row r="273" ht="15">
      <c r="C273" s="25" t="s">
        <v>2</v>
      </c>
    </row>
    <row r="275" spans="2:4" ht="15">
      <c r="B275" s="3" t="s">
        <v>56</v>
      </c>
      <c r="D275" s="6" t="s">
        <v>57</v>
      </c>
    </row>
    <row r="277" spans="2:4" ht="15">
      <c r="B277" s="4" t="s">
        <v>131</v>
      </c>
      <c r="D277" s="5">
        <v>7326596.28</v>
      </c>
    </row>
    <row r="278" spans="2:4" ht="15">
      <c r="B278" s="4" t="s">
        <v>132</v>
      </c>
      <c r="D278" s="5">
        <v>32431423.3</v>
      </c>
    </row>
    <row r="279" spans="2:4" ht="15">
      <c r="B279" s="4" t="s">
        <v>133</v>
      </c>
      <c r="D279" s="5">
        <v>3639575.39</v>
      </c>
    </row>
    <row r="280" spans="2:4" ht="15">
      <c r="B280" s="3" t="s">
        <v>64</v>
      </c>
      <c r="D280" s="23">
        <f>SUM(D277:D279)</f>
        <v>43397594.97</v>
      </c>
    </row>
    <row r="283" spans="2:4" ht="15">
      <c r="B283" s="22" t="s">
        <v>65</v>
      </c>
      <c r="C283" s="22"/>
      <c r="D283" s="22"/>
    </row>
    <row r="284" spans="2:4" ht="15">
      <c r="B284" s="17" t="s">
        <v>55</v>
      </c>
      <c r="C284" s="17"/>
      <c r="D284" s="17"/>
    </row>
    <row r="286" spans="2:4" ht="15">
      <c r="B286" s="17" t="s">
        <v>26</v>
      </c>
      <c r="C286" s="17"/>
      <c r="D286" s="17"/>
    </row>
    <row r="287" spans="2:4" ht="15">
      <c r="B287" s="18" t="s">
        <v>2</v>
      </c>
      <c r="C287" s="18"/>
      <c r="D287" s="18"/>
    </row>
    <row r="289" spans="2:4" ht="15">
      <c r="B289" s="3" t="s">
        <v>56</v>
      </c>
      <c r="D289" s="6" t="s">
        <v>57</v>
      </c>
    </row>
    <row r="291" spans="2:4" ht="15">
      <c r="B291" s="4" t="s">
        <v>134</v>
      </c>
      <c r="D291" s="5">
        <v>329966871.11</v>
      </c>
    </row>
    <row r="292" spans="2:4" ht="15">
      <c r="B292" s="4" t="s">
        <v>135</v>
      </c>
      <c r="D292" s="5">
        <v>90641365.77</v>
      </c>
    </row>
    <row r="293" spans="2:4" ht="15">
      <c r="B293" s="4" t="s">
        <v>136</v>
      </c>
      <c r="D293" s="5">
        <v>98387060.99</v>
      </c>
    </row>
    <row r="294" spans="2:4" ht="15">
      <c r="B294" s="4" t="s">
        <v>137</v>
      </c>
      <c r="D294" s="5">
        <v>166355176.17</v>
      </c>
    </row>
    <row r="295" spans="2:4" ht="15">
      <c r="B295" s="4" t="s">
        <v>138</v>
      </c>
      <c r="D295" s="5">
        <v>2131199.99</v>
      </c>
    </row>
    <row r="296" spans="2:4" ht="15">
      <c r="B296" s="4" t="s">
        <v>139</v>
      </c>
      <c r="D296" s="5">
        <v>164908345.68</v>
      </c>
    </row>
    <row r="297" spans="2:4" ht="15">
      <c r="B297" s="4" t="s">
        <v>140</v>
      </c>
      <c r="D297" s="5">
        <v>57119317.82</v>
      </c>
    </row>
    <row r="298" spans="2:4" ht="15">
      <c r="B298" s="4" t="s">
        <v>141</v>
      </c>
      <c r="D298" s="5">
        <v>3436069.94</v>
      </c>
    </row>
    <row r="299" spans="2:4" ht="15">
      <c r="B299" s="3" t="s">
        <v>64</v>
      </c>
      <c r="D299" s="23">
        <f>SUM(D291:D298)</f>
        <v>912945407.4700001</v>
      </c>
    </row>
    <row r="302" spans="2:4" ht="15">
      <c r="B302" s="22" t="s">
        <v>65</v>
      </c>
      <c r="C302" s="22"/>
      <c r="D302" s="22"/>
    </row>
    <row r="303" spans="2:4" ht="15">
      <c r="B303" s="17" t="s">
        <v>55</v>
      </c>
      <c r="C303" s="17"/>
      <c r="D303" s="17"/>
    </row>
    <row r="305" spans="2:4" ht="15">
      <c r="B305" s="17" t="s">
        <v>142</v>
      </c>
      <c r="C305" s="17"/>
      <c r="D305" s="17"/>
    </row>
    <row r="306" spans="2:4" ht="15">
      <c r="B306" s="18" t="s">
        <v>2</v>
      </c>
      <c r="C306" s="18"/>
      <c r="D306" s="18"/>
    </row>
    <row r="308" spans="2:4" ht="15">
      <c r="B308" s="3" t="s">
        <v>56</v>
      </c>
      <c r="D308" s="6" t="s">
        <v>57</v>
      </c>
    </row>
    <row r="310" spans="2:4" ht="15">
      <c r="B310" s="4" t="s">
        <v>143</v>
      </c>
      <c r="D310" s="5">
        <v>695707.73</v>
      </c>
    </row>
    <row r="311" spans="2:4" ht="15">
      <c r="B311" s="3" t="s">
        <v>64</v>
      </c>
      <c r="D311" s="26">
        <v>695707.73</v>
      </c>
    </row>
    <row r="315" ht="15">
      <c r="C315" s="24" t="s">
        <v>65</v>
      </c>
    </row>
    <row r="316" ht="15">
      <c r="C316" s="2" t="s">
        <v>55</v>
      </c>
    </row>
    <row r="318" ht="15">
      <c r="C318" s="2" t="s">
        <v>34</v>
      </c>
    </row>
    <row r="319" ht="15">
      <c r="C319" s="25" t="s">
        <v>2</v>
      </c>
    </row>
    <row r="321" spans="2:4" ht="15">
      <c r="B321" s="3" t="s">
        <v>56</v>
      </c>
      <c r="D321" s="6" t="s">
        <v>57</v>
      </c>
    </row>
    <row r="323" spans="2:4" ht="15">
      <c r="B323" s="4" t="s">
        <v>144</v>
      </c>
      <c r="D323" s="5">
        <v>2414786</v>
      </c>
    </row>
    <row r="324" spans="2:4" ht="15">
      <c r="B324" s="4" t="s">
        <v>145</v>
      </c>
      <c r="D324" s="5">
        <v>953440</v>
      </c>
    </row>
    <row r="325" spans="2:4" ht="15">
      <c r="B325" s="4" t="s">
        <v>146</v>
      </c>
      <c r="D325" s="5">
        <v>1081932.5</v>
      </c>
    </row>
    <row r="326" spans="2:4" ht="15">
      <c r="B326" s="4" t="s">
        <v>147</v>
      </c>
      <c r="D326" s="5">
        <v>805691.15</v>
      </c>
    </row>
    <row r="327" spans="2:4" ht="15">
      <c r="B327" s="4" t="s">
        <v>148</v>
      </c>
      <c r="D327" s="5">
        <v>2080364.3</v>
      </c>
    </row>
    <row r="328" spans="2:4" ht="15">
      <c r="B328" s="3" t="s">
        <v>64</v>
      </c>
      <c r="D328" s="23">
        <f>SUM(D323:D327)</f>
        <v>7336213.95</v>
      </c>
    </row>
    <row r="334" ht="15">
      <c r="C334" s="24" t="s">
        <v>65</v>
      </c>
    </row>
    <row r="335" ht="15">
      <c r="C335" s="2" t="s">
        <v>55</v>
      </c>
    </row>
    <row r="337" ht="15">
      <c r="C337" s="2" t="s">
        <v>149</v>
      </c>
    </row>
    <row r="338" ht="15">
      <c r="C338" s="25" t="s">
        <v>2</v>
      </c>
    </row>
    <row r="340" spans="2:4" ht="15">
      <c r="B340" s="3" t="s">
        <v>56</v>
      </c>
      <c r="D340" s="6" t="s">
        <v>57</v>
      </c>
    </row>
    <row r="342" spans="2:4" ht="15">
      <c r="B342" s="4" t="s">
        <v>150</v>
      </c>
      <c r="D342" s="5">
        <v>11948405.59</v>
      </c>
    </row>
    <row r="343" spans="2:4" ht="15">
      <c r="B343" s="4" t="s">
        <v>151</v>
      </c>
      <c r="D343" s="5">
        <v>51376</v>
      </c>
    </row>
    <row r="344" spans="2:4" ht="15">
      <c r="B344" s="4" t="s">
        <v>152</v>
      </c>
      <c r="D344" s="5">
        <v>1642992.67</v>
      </c>
    </row>
    <row r="345" spans="2:4" ht="15">
      <c r="B345" s="4" t="s">
        <v>153</v>
      </c>
      <c r="D345" s="5">
        <v>1679370.63</v>
      </c>
    </row>
    <row r="346" spans="2:4" ht="15">
      <c r="B346" s="4" t="s">
        <v>154</v>
      </c>
      <c r="D346" s="5">
        <v>395.24</v>
      </c>
    </row>
    <row r="347" spans="2:4" ht="15">
      <c r="B347" s="4" t="s">
        <v>155</v>
      </c>
      <c r="D347" s="5">
        <v>501947800.75</v>
      </c>
    </row>
    <row r="348" spans="2:4" ht="15">
      <c r="B348" s="4" t="s">
        <v>156</v>
      </c>
      <c r="D348" s="5">
        <v>1085.33</v>
      </c>
    </row>
    <row r="349" spans="2:4" ht="15">
      <c r="B349" s="4" t="s">
        <v>157</v>
      </c>
      <c r="D349" s="5">
        <v>2446585.89</v>
      </c>
    </row>
    <row r="350" spans="2:4" ht="15">
      <c r="B350" s="4" t="s">
        <v>158</v>
      </c>
      <c r="D350" s="5">
        <v>142383.18</v>
      </c>
    </row>
    <row r="351" spans="2:4" ht="15">
      <c r="B351" s="4" t="s">
        <v>159</v>
      </c>
      <c r="D351" s="5">
        <v>65863.66</v>
      </c>
    </row>
    <row r="352" spans="2:4" ht="15">
      <c r="B352" s="4" t="s">
        <v>160</v>
      </c>
      <c r="D352" s="5">
        <v>8950728.45</v>
      </c>
    </row>
    <row r="353" spans="2:4" ht="15">
      <c r="B353" s="4" t="s">
        <v>161</v>
      </c>
      <c r="D353" s="5">
        <v>2204240</v>
      </c>
    </row>
    <row r="354" spans="2:4" ht="15">
      <c r="B354" s="4" t="s">
        <v>162</v>
      </c>
      <c r="D354" s="5">
        <v>19295.01</v>
      </c>
    </row>
    <row r="355" spans="2:4" ht="15">
      <c r="B355" s="4" t="s">
        <v>163</v>
      </c>
      <c r="D355" s="5">
        <v>839716.19</v>
      </c>
    </row>
    <row r="356" spans="2:4" ht="15">
      <c r="B356" s="4" t="s">
        <v>164</v>
      </c>
      <c r="D356" s="5">
        <v>1878.17</v>
      </c>
    </row>
    <row r="357" spans="2:4" ht="15">
      <c r="B357" s="4" t="s">
        <v>165</v>
      </c>
      <c r="D357" s="5">
        <v>27675223.33</v>
      </c>
    </row>
    <row r="358" spans="2:4" ht="15">
      <c r="B358" s="4" t="s">
        <v>166</v>
      </c>
      <c r="D358" s="5">
        <v>8254291</v>
      </c>
    </row>
    <row r="359" spans="2:4" ht="15">
      <c r="B359" s="4" t="s">
        <v>167</v>
      </c>
      <c r="D359" s="5">
        <v>1372654.09</v>
      </c>
    </row>
    <row r="360" spans="2:4" ht="15">
      <c r="B360" s="4" t="s">
        <v>168</v>
      </c>
      <c r="D360" s="5">
        <v>176470</v>
      </c>
    </row>
    <row r="361" spans="2:4" ht="15">
      <c r="B361" s="4" t="s">
        <v>169</v>
      </c>
      <c r="D361" s="5">
        <v>126999.32</v>
      </c>
    </row>
    <row r="362" spans="2:4" ht="15">
      <c r="B362" s="4" t="s">
        <v>170</v>
      </c>
      <c r="D362" s="5">
        <v>121248</v>
      </c>
    </row>
    <row r="363" spans="2:4" ht="15">
      <c r="B363" s="4" t="s">
        <v>171</v>
      </c>
      <c r="D363" s="5">
        <v>238430</v>
      </c>
    </row>
    <row r="364" spans="2:4" ht="15">
      <c r="B364" s="4" t="s">
        <v>172</v>
      </c>
      <c r="D364" s="5">
        <v>6314261.58</v>
      </c>
    </row>
    <row r="365" spans="2:4" ht="15">
      <c r="B365" s="4" t="s">
        <v>173</v>
      </c>
      <c r="D365" s="5">
        <v>795964.55</v>
      </c>
    </row>
    <row r="366" spans="2:4" ht="15">
      <c r="B366" s="27" t="s">
        <v>174</v>
      </c>
      <c r="D366" s="5">
        <v>21708</v>
      </c>
    </row>
    <row r="367" spans="2:4" ht="15">
      <c r="B367" s="4" t="s">
        <v>175</v>
      </c>
      <c r="D367" s="5">
        <v>91080</v>
      </c>
    </row>
    <row r="368" spans="2:4" ht="15">
      <c r="B368" s="4" t="s">
        <v>176</v>
      </c>
      <c r="D368" s="5">
        <v>373037.69</v>
      </c>
    </row>
    <row r="369" spans="2:4" ht="15">
      <c r="B369" s="4" t="s">
        <v>177</v>
      </c>
      <c r="D369" s="5">
        <v>3646.67</v>
      </c>
    </row>
    <row r="370" spans="2:4" ht="15">
      <c r="B370" s="3" t="s">
        <v>64</v>
      </c>
      <c r="D370" s="23">
        <f>SUM(D342:D369)</f>
        <v>577507130.9900001</v>
      </c>
    </row>
  </sheetData>
  <sheetProtection/>
  <mergeCells count="37">
    <mergeCell ref="B306:D306"/>
    <mergeCell ref="B284:D284"/>
    <mergeCell ref="B286:D286"/>
    <mergeCell ref="B287:D287"/>
    <mergeCell ref="B302:D302"/>
    <mergeCell ref="B303:D303"/>
    <mergeCell ref="B305:D305"/>
    <mergeCell ref="B239:D239"/>
    <mergeCell ref="B250:D250"/>
    <mergeCell ref="B251:D251"/>
    <mergeCell ref="B253:D253"/>
    <mergeCell ref="B254:D254"/>
    <mergeCell ref="B283:D283"/>
    <mergeCell ref="B189:D189"/>
    <mergeCell ref="B191:D191"/>
    <mergeCell ref="B192:D192"/>
    <mergeCell ref="B235:D235"/>
    <mergeCell ref="B236:D236"/>
    <mergeCell ref="B238:D238"/>
    <mergeCell ref="B146:D146"/>
    <mergeCell ref="B156:D156"/>
    <mergeCell ref="B157:D157"/>
    <mergeCell ref="B159:D159"/>
    <mergeCell ref="B160:D160"/>
    <mergeCell ref="B188:D188"/>
    <mergeCell ref="B112:D112"/>
    <mergeCell ref="B114:D114"/>
    <mergeCell ref="B115:D115"/>
    <mergeCell ref="B142:D142"/>
    <mergeCell ref="B143:D143"/>
    <mergeCell ref="B145:D145"/>
    <mergeCell ref="C75:E75"/>
    <mergeCell ref="C76:E76"/>
    <mergeCell ref="B94:D94"/>
    <mergeCell ref="B95:D95"/>
    <mergeCell ref="B96:D96"/>
    <mergeCell ref="B111:D1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 Baez de la Rosa</dc:creator>
  <cp:keywords/>
  <dc:description/>
  <cp:lastModifiedBy>Alexis Cruz Concepcion</cp:lastModifiedBy>
  <cp:lastPrinted>2024-04-18T19:42:13Z</cp:lastPrinted>
  <dcterms:created xsi:type="dcterms:W3CDTF">2024-04-09T20:51:34Z</dcterms:created>
  <dcterms:modified xsi:type="dcterms:W3CDTF">2024-04-18T19:44:46Z</dcterms:modified>
  <cp:category/>
  <cp:version/>
  <cp:contentType/>
  <cp:contentStatus/>
</cp:coreProperties>
</file>