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lcruz\Desktop\Estados\Esdtados y reportes 2024\Ejecucion presupuestaria\Mayo Ejecucion Presupuestaria\"/>
    </mc:Choice>
  </mc:AlternateContent>
  <xr:revisionPtr revIDLastSave="0" documentId="13_ncr:1_{2236FDF4-3950-4960-9983-E09F5C8D9ADF}" xr6:coauthVersionLast="47" xr6:coauthVersionMax="47" xr10:uidLastSave="{00000000-0000-0000-0000-000000000000}"/>
  <bookViews>
    <workbookView xWindow="-120" yWindow="-120" windowWidth="20730" windowHeight="11040" tabRatio="862" firstSheet="1" activeTab="1" xr2:uid="{00000000-000D-0000-FFFF-FFFF00000000}"/>
  </bookViews>
  <sheets>
    <sheet name="Presupuesto por mes" sheetId="13" state="hidden" r:id="rId1"/>
    <sheet name="Transparencia" sheetId="15" r:id="rId2"/>
  </sheets>
  <definedNames>
    <definedName name="_xlnm.Print_Area" localSheetId="0">'Presupuesto por mes'!$A$1:$O$1070</definedName>
    <definedName name="_xlnm.Print_Area" localSheetId="1">Transparencia!$A$1:$I$93</definedName>
    <definedName name="_xlnm.Print_Titles" localSheetId="0">'Presupuesto por mes'!$7:$7</definedName>
    <definedName name="_xlnm.Print_Titles" localSheetId="1">Transparencia!$6:$7</definedName>
    <definedName name="Z_CF45BF4B_BAA4_4B65_8AD9_88FA7D66BFB6_.wvu.Cols" localSheetId="0" hidden="1">'Presupuesto por mes'!#REF!</definedName>
    <definedName name="Z_CF45BF4B_BAA4_4B65_8AD9_88FA7D66BFB6_.wvu.PrintArea" localSheetId="0" hidden="1">'Presupuesto por mes'!$A$3:$C$992</definedName>
    <definedName name="Z_CF45BF4B_BAA4_4B65_8AD9_88FA7D66BFB6_.wvu.PrintTitles" localSheetId="0" hidden="1">'Presupuesto por mes'!$1:$5</definedName>
    <definedName name="Z_CF45BF4B_BAA4_4B65_8AD9_88FA7D66BFB6_.wvu.Rows" localSheetId="0" hidden="1">'Presupuesto por mes'!$14:$14,'Presupuesto por mes'!#REF!,'Presupuesto por mes'!$16:$16,'Presupuesto por mes'!$18:$18,'Presupuesto por mes'!$35:$35,'Presupuesto por mes'!#REF!,'Presupuesto por mes'!#REF!,'Presupuesto por mes'!$41:$41,'Presupuesto por mes'!#REF!,'Presupuesto por mes'!#REF!,'Presupuesto por mes'!$363:$363,'Presupuesto por mes'!$417:$417,'Presupuesto por mes'!$470:$470,'Presupuesto por mes'!#REF!,'Presupuesto por mes'!$488:$488,'Presupuesto por mes'!#REF!,'Presupuesto por mes'!#REF!,'Presupuesto por mes'!$618:$621,'Presupuesto por mes'!$669:$669,'Presupuesto por mes'!$738:$738,'Presupuesto por mes'!#REF!,'Presupuesto por mes'!$966:$966,'Presupuesto por mes'!$993:$997,'Presupuesto por mes'!$1003:$1019,'Presupuesto por mes'!$1065:$1066</definedName>
    <definedName name="Z_E1A382D3_342A_4D6A_BAAE_4EB63A64AC04_.wvu.Cols" localSheetId="0" hidden="1">'Presupuesto por mes'!#REF!</definedName>
    <definedName name="Z_E1A382D3_342A_4D6A_BAAE_4EB63A64AC04_.wvu.PrintArea" localSheetId="0" hidden="1">'Presupuesto por mes'!$A$3:$C$992</definedName>
    <definedName name="Z_E1A382D3_342A_4D6A_BAAE_4EB63A64AC04_.wvu.PrintTitles" localSheetId="0" hidden="1">'Presupuesto por mes'!$1:$5</definedName>
    <definedName name="Z_E1A382D3_342A_4D6A_BAAE_4EB63A64AC04_.wvu.Rows" localSheetId="0" hidden="1">'Presupuesto por mes'!$14:$14,'Presupuesto por mes'!#REF!,'Presupuesto por mes'!$16:$16,'Presupuesto por mes'!$18:$18,'Presupuesto por mes'!$35:$35,'Presupuesto por mes'!#REF!,'Presupuesto por mes'!#REF!,'Presupuesto por mes'!$41:$41,'Presupuesto por mes'!#REF!,'Presupuesto por mes'!#REF!,'Presupuesto por mes'!$363:$363,'Presupuesto por mes'!$417:$417,'Presupuesto por mes'!$470:$470,'Presupuesto por mes'!#REF!,'Presupuesto por mes'!$488:$488,'Presupuesto por mes'!#REF!,'Presupuesto por mes'!#REF!,'Presupuesto por mes'!$618:$621,'Presupuesto por mes'!$669:$669,'Presupuesto por mes'!$738:$738,'Presupuesto por mes'!#REF!,'Presupuesto por mes'!$966:$966,'Presupuesto por mes'!$993:$997,'Presupuesto por mes'!$1003:$1019,'Presupuesto por mes'!$1065:$1066</definedName>
  </definedNames>
  <calcPr calcId="191028"/>
  <customWorkbookViews>
    <customWorkbookView name="Maria E. Peña Almonte - Vista personalizada" guid="{E1A382D3-342A-4D6A-BAAE-4EB63A64AC04}" mergeInterval="0" personalView="1" xWindow="233" yWindow="40" windowWidth="377" windowHeight="688" tabRatio="903" activeSheetId="4"/>
    <customWorkbookView name="Sara Moreta - Vista personalizada" guid="{CF45BF4B-BAA4-4B65-8AD9-88FA7D66BFB6}" mergeInterval="0" personalView="1" maximized="1" xWindow="-8" yWindow="-8" windowWidth="1382" windowHeight="744" tabRatio="903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3" i="15" l="1"/>
  <c r="H80" i="15"/>
  <c r="H77" i="15"/>
  <c r="H85" i="15" s="1"/>
  <c r="H62" i="15"/>
  <c r="H52" i="15"/>
  <c r="H44" i="15"/>
  <c r="H36" i="15"/>
  <c r="H26" i="15"/>
  <c r="H16" i="15"/>
  <c r="H10" i="15"/>
  <c r="G10" i="15"/>
  <c r="G83" i="15"/>
  <c r="G80" i="15"/>
  <c r="G77" i="15"/>
  <c r="G85" i="15" s="1"/>
  <c r="G62" i="15"/>
  <c r="G52" i="15"/>
  <c r="G44" i="15"/>
  <c r="G36" i="15"/>
  <c r="G26" i="15"/>
  <c r="G16" i="15"/>
  <c r="F62" i="15"/>
  <c r="F52" i="15"/>
  <c r="F44" i="15"/>
  <c r="F36" i="15"/>
  <c r="F26" i="15"/>
  <c r="F16" i="15"/>
  <c r="F10" i="15"/>
  <c r="H75" i="15" l="1"/>
  <c r="H87" i="15"/>
  <c r="G75" i="15"/>
  <c r="G87" i="15"/>
  <c r="I11" i="15" l="1"/>
  <c r="I12" i="15"/>
  <c r="I13" i="15"/>
  <c r="I14" i="15"/>
  <c r="I15" i="15"/>
  <c r="I17" i="15"/>
  <c r="I18" i="15"/>
  <c r="I19" i="15"/>
  <c r="I20" i="15"/>
  <c r="I21" i="15"/>
  <c r="I22" i="15"/>
  <c r="I23" i="15"/>
  <c r="I24" i="15"/>
  <c r="I25" i="15"/>
  <c r="I27" i="15"/>
  <c r="I28" i="15"/>
  <c r="I29" i="15"/>
  <c r="I30" i="15"/>
  <c r="I31" i="15"/>
  <c r="I32" i="15"/>
  <c r="I33" i="15"/>
  <c r="I34" i="15"/>
  <c r="I35" i="15"/>
  <c r="I37" i="15"/>
  <c r="I38" i="15"/>
  <c r="I39" i="15"/>
  <c r="I40" i="15"/>
  <c r="I41" i="15"/>
  <c r="I42" i="15"/>
  <c r="I43" i="15"/>
  <c r="I45" i="15"/>
  <c r="I46" i="15"/>
  <c r="I47" i="15"/>
  <c r="I48" i="15"/>
  <c r="I49" i="15"/>
  <c r="I50" i="15"/>
  <c r="I51" i="15"/>
  <c r="I53" i="15"/>
  <c r="I54" i="15"/>
  <c r="I55" i="15"/>
  <c r="I56" i="15"/>
  <c r="I57" i="15"/>
  <c r="I58" i="15"/>
  <c r="I59" i="15"/>
  <c r="I60" i="15"/>
  <c r="I61" i="15"/>
  <c r="I63" i="15"/>
  <c r="I64" i="15"/>
  <c r="I65" i="15"/>
  <c r="I66" i="15"/>
  <c r="I67" i="15"/>
  <c r="I68" i="15"/>
  <c r="I69" i="15"/>
  <c r="I70" i="15"/>
  <c r="I71" i="15"/>
  <c r="I72" i="15"/>
  <c r="I73" i="15"/>
  <c r="F77" i="15"/>
  <c r="I78" i="15"/>
  <c r="I79" i="15"/>
  <c r="F80" i="15"/>
  <c r="I81" i="15"/>
  <c r="I82" i="15"/>
  <c r="F83" i="15"/>
  <c r="I84" i="15"/>
  <c r="E83" i="15"/>
  <c r="D83" i="15"/>
  <c r="C83" i="15"/>
  <c r="B83" i="15"/>
  <c r="E80" i="15"/>
  <c r="D80" i="15"/>
  <c r="C80" i="15"/>
  <c r="B80" i="15"/>
  <c r="E77" i="15"/>
  <c r="D77" i="15"/>
  <c r="C77" i="15"/>
  <c r="B77" i="15"/>
  <c r="C75" i="15"/>
  <c r="B75" i="15"/>
  <c r="E62" i="15"/>
  <c r="D62" i="15"/>
  <c r="E52" i="15"/>
  <c r="D52" i="15"/>
  <c r="E44" i="15"/>
  <c r="D44" i="15"/>
  <c r="E36" i="15"/>
  <c r="D36" i="15"/>
  <c r="E26" i="15"/>
  <c r="D26" i="15"/>
  <c r="E16" i="15"/>
  <c r="D16" i="15"/>
  <c r="E10" i="15"/>
  <c r="D10" i="15"/>
  <c r="I44" i="15" l="1"/>
  <c r="I77" i="15"/>
  <c r="I52" i="15"/>
  <c r="I80" i="15"/>
  <c r="I10" i="15"/>
  <c r="I83" i="15"/>
  <c r="B85" i="15"/>
  <c r="B87" i="15" s="1"/>
  <c r="C85" i="15"/>
  <c r="C87" i="15" s="1"/>
  <c r="I62" i="15"/>
  <c r="I26" i="15"/>
  <c r="I36" i="15"/>
  <c r="F75" i="15"/>
  <c r="I16" i="15"/>
  <c r="D85" i="15"/>
  <c r="F85" i="15"/>
  <c r="E85" i="15"/>
  <c r="D75" i="15"/>
  <c r="E75" i="15"/>
  <c r="I85" i="15" l="1"/>
  <c r="F87" i="15"/>
  <c r="I75" i="15"/>
  <c r="E87" i="15"/>
  <c r="D87" i="15"/>
  <c r="I87" i="15" l="1"/>
  <c r="C1066" i="13" l="1"/>
  <c r="C1069" i="13" l="1"/>
  <c r="E1066" i="13" l="1"/>
  <c r="D1066" i="13" l="1"/>
  <c r="I1066" i="13"/>
  <c r="H1066" i="13"/>
  <c r="F1066" i="13"/>
  <c r="G1066" i="13"/>
  <c r="J1066" i="13"/>
  <c r="L1066" i="13"/>
  <c r="K1066" i="13"/>
  <c r="N1066" i="13"/>
  <c r="M1066" i="13"/>
  <c r="D1069" i="13" l="1"/>
  <c r="E1069" i="13" s="1"/>
  <c r="F1069" i="13" s="1"/>
  <c r="G1069" i="13" s="1"/>
  <c r="H1069" i="13" s="1"/>
  <c r="I1069" i="13" s="1"/>
  <c r="J1069" i="13" s="1"/>
  <c r="K1069" i="13" s="1"/>
  <c r="L1069" i="13" s="1"/>
  <c r="M1069" i="13" s="1"/>
  <c r="N1069" i="13" s="1"/>
  <c r="O1066" i="13"/>
  <c r="Q1066" i="13" s="1"/>
  <c r="O1070" i="13" l="1"/>
  <c r="O1069" i="13" s="1"/>
</calcChain>
</file>

<file path=xl/sharedStrings.xml><?xml version="1.0" encoding="utf-8"?>
<sst xmlns="http://schemas.openxmlformats.org/spreadsheetml/2006/main" count="2172" uniqueCount="1364">
  <si>
    <t>INSTITUTO DOMINICANO DE LAS TELECOMUNICACIONES (INDOTEL)</t>
  </si>
  <si>
    <t>DIRECCION FINANCIERA</t>
  </si>
  <si>
    <t>DEPARTAMENTO DE PRESUPUESTO</t>
  </si>
  <si>
    <t>PRESUPUESTO MENSUAL APROBADO 2024</t>
  </si>
  <si>
    <t>Valores en RD$</t>
  </si>
  <si>
    <t>Tasa 2020:  $54.26</t>
  </si>
  <si>
    <t>Cuenta</t>
  </si>
  <si>
    <t>Concepto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</si>
  <si>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</si>
  <si>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</si>
  <si>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</si>
  <si>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</si>
  <si>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</si>
  <si>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</si>
  <si>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</si>
  <si>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</si>
  <si>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</si>
  <si>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</si>
  <si>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</si>
  <si>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</si>
  <si>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</si>
  <si>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4</t>
  </si>
  <si>
    <t xml:space="preserve">INGRESOS </t>
  </si>
  <si>
    <t>INGRESOS CORRIENTES</t>
  </si>
  <si>
    <t>4-114232-000</t>
  </si>
  <si>
    <t>Contribución CDT</t>
  </si>
  <si>
    <t>4-9108</t>
  </si>
  <si>
    <t>Derecho Uso del Espectro</t>
  </si>
  <si>
    <t>INTERESES</t>
  </si>
  <si>
    <t>4-161206-161</t>
  </si>
  <si>
    <t>Intereses Certificados Financieros</t>
  </si>
  <si>
    <t>4-16121-001</t>
  </si>
  <si>
    <t>Intereses Cuenta Corriente</t>
  </si>
  <si>
    <t>INGRESOS CENTRO INDOTEL</t>
  </si>
  <si>
    <t>4-9101</t>
  </si>
  <si>
    <t>Boleteria</t>
  </si>
  <si>
    <t>4-9102</t>
  </si>
  <si>
    <t>Cafeteria CCT y Tienda de Souvenirs</t>
  </si>
  <si>
    <t>4-9106</t>
  </si>
  <si>
    <t>Alquiler de espacios Centro Indotel</t>
  </si>
  <si>
    <t>4-91</t>
  </si>
  <si>
    <t>OTROS INGRESOS</t>
  </si>
  <si>
    <t>4-9103</t>
  </si>
  <si>
    <t>Venta de libros</t>
  </si>
  <si>
    <t>4-9104</t>
  </si>
  <si>
    <t>Arrendamiento Inmuebles</t>
  </si>
  <si>
    <t>4-9105</t>
  </si>
  <si>
    <t>Depositos no identificados</t>
  </si>
  <si>
    <t>4-9107</t>
  </si>
  <si>
    <t>Multas, Recargos y Sanciones</t>
  </si>
  <si>
    <t>4-9109</t>
  </si>
  <si>
    <t>Club Recreativo</t>
  </si>
  <si>
    <t>4-9112</t>
  </si>
  <si>
    <t>Servicios Adm. y Serv. de Telecomunicaciones</t>
  </si>
  <si>
    <t>4-9113</t>
  </si>
  <si>
    <t>Intereses Indemnizatorios CDT</t>
  </si>
  <si>
    <t>4-9114</t>
  </si>
  <si>
    <t xml:space="preserve">Licitacion Publica </t>
  </si>
  <si>
    <t>4-9116</t>
  </si>
  <si>
    <t>Maquina de Café</t>
  </si>
  <si>
    <t>4-9117</t>
  </si>
  <si>
    <t>Servicios Adm. y Serv. de Telec. (Permiso de No Objecion)</t>
  </si>
  <si>
    <t>4-9152</t>
  </si>
  <si>
    <t>Aporte presupuestario Gobierno Central</t>
  </si>
  <si>
    <t>4-9154</t>
  </si>
  <si>
    <t>Firma Digital</t>
  </si>
  <si>
    <t>4-9155</t>
  </si>
  <si>
    <t xml:space="preserve">Ingresos por Extension de Contratos de Concesion </t>
  </si>
  <si>
    <t>4-9199</t>
  </si>
  <si>
    <t>Otros Ingresos</t>
  </si>
  <si>
    <t>1-1313</t>
  </si>
  <si>
    <t>TOTAL DE INGRESOS</t>
  </si>
  <si>
    <t>GASTOS CORRIENTES</t>
  </si>
  <si>
    <t>6-21</t>
  </si>
  <si>
    <t>REMUNERACIONES Y CONTRIBUCIONES</t>
  </si>
  <si>
    <t>6-211</t>
  </si>
  <si>
    <t>REMUNERACIONES</t>
  </si>
  <si>
    <t>6-2111</t>
  </si>
  <si>
    <t>REMUNERACIONES AL PERSONAL FIJO</t>
  </si>
  <si>
    <t>6-211101</t>
  </si>
  <si>
    <t>SUELDOS FIJOS</t>
  </si>
  <si>
    <t>6-211101-001</t>
  </si>
  <si>
    <t>CONSEJO DIRECTIVO (CD)</t>
  </si>
  <si>
    <t>6-211101-002</t>
  </si>
  <si>
    <t>DIRECCION EJECUTIVA (DE)</t>
  </si>
  <si>
    <t>6-211101-003</t>
  </si>
  <si>
    <t>ADMINISTRATIVA  (SC)</t>
  </si>
  <si>
    <t>6-211101-005</t>
  </si>
  <si>
    <t>JURÍDICA   (UJ)</t>
  </si>
  <si>
    <t>6-211101-009</t>
  </si>
  <si>
    <t>REGULACIÓN Y DEFENSA DE LA COMPETENCIA   (PO)</t>
  </si>
  <si>
    <t>6-211101-011</t>
  </si>
  <si>
    <t>PROTECCIÓN AL USUARIO  (DC)</t>
  </si>
  <si>
    <t>6-211101-012</t>
  </si>
  <si>
    <t xml:space="preserve">FDT </t>
  </si>
  <si>
    <t>6-211101-013</t>
  </si>
  <si>
    <t>RELACIONES PÚBLICAS Y COMUNICACIONES   (SU)</t>
  </si>
  <si>
    <t>6-211101-014</t>
  </si>
  <si>
    <t>PLANIFICACIÓN ESTRATEGICA (PL)</t>
  </si>
  <si>
    <t>6-211101-016</t>
  </si>
  <si>
    <t>RELACIONES INTERNACIONALES (AS)</t>
  </si>
  <si>
    <t>6-211101-018</t>
  </si>
  <si>
    <t>TECNOLOGÍA DE LA INFORMACIÓN Y COMUNICACIÓN  (TI)</t>
  </si>
  <si>
    <t>6-211101-019</t>
  </si>
  <si>
    <t>FINANCIERA (GF)</t>
  </si>
  <si>
    <t>6-211101-020</t>
  </si>
  <si>
    <t>CENTRO INDOTEL   (FD)</t>
  </si>
  <si>
    <t>6-211101-022</t>
  </si>
  <si>
    <t>GESTIÓN HUMANA   (RH)</t>
  </si>
  <si>
    <t>6-211101-023</t>
  </si>
  <si>
    <t>CIBERSEGURIDAD, COMERCIO ELECTRÓNICO Y FIRMA DIGITAL  (CB)</t>
  </si>
  <si>
    <t>6-211101-024</t>
  </si>
  <si>
    <t xml:space="preserve"> ESPECTRO RADIOELECTRICO    (ER)</t>
  </si>
  <si>
    <t>6-211101-025</t>
  </si>
  <si>
    <t xml:space="preserve">AUTORIZACIONES    (AU)                     </t>
  </si>
  <si>
    <t>6-211101-026</t>
  </si>
  <si>
    <t xml:space="preserve">FISCALIZACIÓN    (DF)         </t>
  </si>
  <si>
    <t>6-211101-027</t>
  </si>
  <si>
    <t>OFICINA DE PRESIDENCIA   (OP)</t>
  </si>
  <si>
    <t>6-211101-029</t>
  </si>
  <si>
    <t>CUMPLIMIENTO Y SANCIONES</t>
  </si>
  <si>
    <t>6-211101-030</t>
  </si>
  <si>
    <t>UNIDAD EJECUTORA PROYECTO BID</t>
  </si>
  <si>
    <t>Salario Personal Nuevo</t>
  </si>
  <si>
    <t>6-21101-001</t>
  </si>
  <si>
    <t>6-21101-002</t>
  </si>
  <si>
    <t>6-21101-003</t>
  </si>
  <si>
    <t>6-21101-005</t>
  </si>
  <si>
    <t>6-21101-009</t>
  </si>
  <si>
    <t>6-21101-011</t>
  </si>
  <si>
    <t>6-21101-012</t>
  </si>
  <si>
    <t>FONDO DE DESARROLLO (FDT)</t>
  </si>
  <si>
    <t>6-21101-013</t>
  </si>
  <si>
    <t>6-21101-014</t>
  </si>
  <si>
    <t>6-21101-016</t>
  </si>
  <si>
    <t>6-21101-018</t>
  </si>
  <si>
    <t>6-21101-019</t>
  </si>
  <si>
    <t>6-21101-020</t>
  </si>
  <si>
    <t>6-21101-022</t>
  </si>
  <si>
    <t>6-21101-023</t>
  </si>
  <si>
    <t>6-21101-024</t>
  </si>
  <si>
    <t>6-21101-025</t>
  </si>
  <si>
    <t>6-21101-026</t>
  </si>
  <si>
    <t>6-21101-027</t>
  </si>
  <si>
    <t>6-21101-029</t>
  </si>
  <si>
    <t>6-21101-030</t>
  </si>
  <si>
    <t>Aumento Salarial</t>
  </si>
  <si>
    <t>CENTRO INDOTEL</t>
  </si>
  <si>
    <t xml:space="preserve">GESTIÓN HUMANA   (RH) </t>
  </si>
  <si>
    <t>6-2112</t>
  </si>
  <si>
    <t>REMUNERACIONES AL PERSONAL CON CARACTER TRANSITORIO</t>
  </si>
  <si>
    <t>6-211206</t>
  </si>
  <si>
    <t>JORNALES</t>
  </si>
  <si>
    <t>6-211206-001</t>
  </si>
  <si>
    <t>JORNALES (CD)</t>
  </si>
  <si>
    <t>6-211209</t>
  </si>
  <si>
    <t>PERSONAL DE CARACTER EVENTUAL</t>
  </si>
  <si>
    <t>6-211209-001</t>
  </si>
  <si>
    <t>6-211209-002</t>
  </si>
  <si>
    <t>6-211209-003</t>
  </si>
  <si>
    <t>6-211209-005</t>
  </si>
  <si>
    <t>6-211209-009</t>
  </si>
  <si>
    <t>6-211209-011</t>
  </si>
  <si>
    <t>6-211209-012</t>
  </si>
  <si>
    <t xml:space="preserve">FONDO DE DESARROLLO (FDT) </t>
  </si>
  <si>
    <t>6-211209-013</t>
  </si>
  <si>
    <t>6-211209-014</t>
  </si>
  <si>
    <t>6-211209-016</t>
  </si>
  <si>
    <t>6-211209-018</t>
  </si>
  <si>
    <t>6-211209-019</t>
  </si>
  <si>
    <t>6-211209-020</t>
  </si>
  <si>
    <t>6-211209-022</t>
  </si>
  <si>
    <t>6-211209-023</t>
  </si>
  <si>
    <t>6-211209-024</t>
  </si>
  <si>
    <t>6-211209-025</t>
  </si>
  <si>
    <t>6-211209-026</t>
  </si>
  <si>
    <t>6-211209-027</t>
  </si>
  <si>
    <t>6-211209-029</t>
  </si>
  <si>
    <t>6-211209-030</t>
  </si>
  <si>
    <t>6-2114</t>
  </si>
  <si>
    <t>SUELDO ANUAL NO. 13 (Regalia Pascual)</t>
  </si>
  <si>
    <t>6-2114-001</t>
  </si>
  <si>
    <t>6-2114-002</t>
  </si>
  <si>
    <t>6-2114-003</t>
  </si>
  <si>
    <t>6-2114-005</t>
  </si>
  <si>
    <t>6-2114-009</t>
  </si>
  <si>
    <t>6-2114-011</t>
  </si>
  <si>
    <t>6-2114-012</t>
  </si>
  <si>
    <t>6-2114-013</t>
  </si>
  <si>
    <t>6-2114-014</t>
  </si>
  <si>
    <t>6-2114-016</t>
  </si>
  <si>
    <t>6-2114-018</t>
  </si>
  <si>
    <t>6-2114-019</t>
  </si>
  <si>
    <t>6-2114-020</t>
  </si>
  <si>
    <t>6-2114-022</t>
  </si>
  <si>
    <t>6-2114-023</t>
  </si>
  <si>
    <t>6-2114-024</t>
  </si>
  <si>
    <t>6-2114-025</t>
  </si>
  <si>
    <t>6-2114-026</t>
  </si>
  <si>
    <t>6-2114-027</t>
  </si>
  <si>
    <t>6-2114-029</t>
  </si>
  <si>
    <t>6-2114-030</t>
  </si>
  <si>
    <t>6-211503</t>
  </si>
  <si>
    <t>PRESTACION LABORAL POR DESVINCULACION</t>
  </si>
  <si>
    <t>6-211503-001</t>
  </si>
  <si>
    <t>6-211503-002</t>
  </si>
  <si>
    <t>6-211503-003</t>
  </si>
  <si>
    <t>6-211503-005</t>
  </si>
  <si>
    <t>6-211503-009</t>
  </si>
  <si>
    <t>6-211503-011</t>
  </si>
  <si>
    <t>6-211503-012</t>
  </si>
  <si>
    <t>6-211503-013</t>
  </si>
  <si>
    <t>6-211503-014</t>
  </si>
  <si>
    <t>6-211503-016</t>
  </si>
  <si>
    <t>6-211503-018</t>
  </si>
  <si>
    <t>6-211503-019</t>
  </si>
  <si>
    <t>6-211503-020</t>
  </si>
  <si>
    <t>6-211503-022</t>
  </si>
  <si>
    <t>6-211503-023</t>
  </si>
  <si>
    <t>6-211503-024</t>
  </si>
  <si>
    <t>6-211503-025</t>
  </si>
  <si>
    <t>6-211503-026</t>
  </si>
  <si>
    <t>6-211503-027</t>
  </si>
  <si>
    <t>6-211503-029</t>
  </si>
  <si>
    <t>6-211503-030</t>
  </si>
  <si>
    <t>6-211601</t>
  </si>
  <si>
    <t xml:space="preserve">VACACIONES </t>
  </si>
  <si>
    <t>6-211601-001</t>
  </si>
  <si>
    <t>6-211601-002</t>
  </si>
  <si>
    <t>6-211601-003</t>
  </si>
  <si>
    <t>6-211601-005</t>
  </si>
  <si>
    <t>6-211601-009</t>
  </si>
  <si>
    <t>6-211601-011</t>
  </si>
  <si>
    <t>6-211601-012</t>
  </si>
  <si>
    <t>6-211601-013</t>
  </si>
  <si>
    <t>6-211601-014</t>
  </si>
  <si>
    <t>6-211601-016</t>
  </si>
  <si>
    <t>6-211601-018</t>
  </si>
  <si>
    <t>6-211601-019</t>
  </si>
  <si>
    <t>6-211601-020</t>
  </si>
  <si>
    <t>6-211601-022</t>
  </si>
  <si>
    <t>6-211601-023</t>
  </si>
  <si>
    <t>6-211601-024</t>
  </si>
  <si>
    <t>6-211601-025</t>
  </si>
  <si>
    <t>6-211601-026</t>
  </si>
  <si>
    <t>6-211601-027</t>
  </si>
  <si>
    <t>6-211601-029</t>
  </si>
  <si>
    <t>6-211601-030</t>
  </si>
  <si>
    <t>6-212</t>
  </si>
  <si>
    <t>SOBRESUELDOS</t>
  </si>
  <si>
    <t>6-212201</t>
  </si>
  <si>
    <t>COMPENSACION POR GASTOS DE ALIMENTACION</t>
  </si>
  <si>
    <t>6-212201-001</t>
  </si>
  <si>
    <t>6-212201-002</t>
  </si>
  <si>
    <t>6-212201-003</t>
  </si>
  <si>
    <t>6-212201-005</t>
  </si>
  <si>
    <t>6-212201-009</t>
  </si>
  <si>
    <t>6-212201-011</t>
  </si>
  <si>
    <t>6-212201-012</t>
  </si>
  <si>
    <t>6-212201-013</t>
  </si>
  <si>
    <t>6-212201-014</t>
  </si>
  <si>
    <t>6-212201-016</t>
  </si>
  <si>
    <t>6-212201-018</t>
  </si>
  <si>
    <t>6-212201-019</t>
  </si>
  <si>
    <t>6-212201-020</t>
  </si>
  <si>
    <t>6-212201-022</t>
  </si>
  <si>
    <t>6-212201-023</t>
  </si>
  <si>
    <t>6-212201-024</t>
  </si>
  <si>
    <t>ESPECTRO RADIOELECTRICO    (ER)</t>
  </si>
  <si>
    <t>6-212201-025</t>
  </si>
  <si>
    <t>6-212201-026</t>
  </si>
  <si>
    <t>6-212201-027</t>
  </si>
  <si>
    <t>6-212201-029</t>
  </si>
  <si>
    <t>6-212201-030</t>
  </si>
  <si>
    <t>6-212203</t>
  </si>
  <si>
    <t>PAGO HORAS EXTRAORDINARIAS</t>
  </si>
  <si>
    <t>6-212203-001</t>
  </si>
  <si>
    <t>6-212203-002</t>
  </si>
  <si>
    <t>6-212203-003</t>
  </si>
  <si>
    <t>6-212203-005</t>
  </si>
  <si>
    <t>6-212203-009</t>
  </si>
  <si>
    <t>6-212203-011</t>
  </si>
  <si>
    <t>6-212203-012</t>
  </si>
  <si>
    <t>6-212203-013</t>
  </si>
  <si>
    <t>6-212203-014</t>
  </si>
  <si>
    <t>6-212203-016</t>
  </si>
  <si>
    <t>6-212203-018</t>
  </si>
  <si>
    <t>6-212203-019</t>
  </si>
  <si>
    <t>6-212203-020</t>
  </si>
  <si>
    <t>6-212203-022</t>
  </si>
  <si>
    <t>6-212203-023</t>
  </si>
  <si>
    <t>6-212203-024</t>
  </si>
  <si>
    <t>6-212203-025</t>
  </si>
  <si>
    <t>6-212203-026</t>
  </si>
  <si>
    <t>6-212203-027</t>
  </si>
  <si>
    <t>6-212203-029</t>
  </si>
  <si>
    <t>6-212203-030</t>
  </si>
  <si>
    <t>6-212205</t>
  </si>
  <si>
    <t>COMPENSACION SERVICIOS DE SEGURIDAD</t>
  </si>
  <si>
    <t>001</t>
  </si>
  <si>
    <t>6-212206</t>
  </si>
  <si>
    <t>INCENTIVO POR RENDIMIENTO INDIVIDUAL</t>
  </si>
  <si>
    <t>6-212209</t>
  </si>
  <si>
    <t xml:space="preserve">Bono por Desempeño  (Clasificador: 6-212206) </t>
  </si>
  <si>
    <t>6-212209-001</t>
  </si>
  <si>
    <t>6-212209-002</t>
  </si>
  <si>
    <t>6-212209-003</t>
  </si>
  <si>
    <t>6-212209-005</t>
  </si>
  <si>
    <t>6-212209-009</t>
  </si>
  <si>
    <t>6-212209-011</t>
  </si>
  <si>
    <t>6-212209-012</t>
  </si>
  <si>
    <t>6-212209-013</t>
  </si>
  <si>
    <t>6-212209-014</t>
  </si>
  <si>
    <t>6-212209-016</t>
  </si>
  <si>
    <t>6-212209-018</t>
  </si>
  <si>
    <t>6-212209-019</t>
  </si>
  <si>
    <t>6-212209-020</t>
  </si>
  <si>
    <t>6-212209-022</t>
  </si>
  <si>
    <t>6-212209-023</t>
  </si>
  <si>
    <t>6-212209-024</t>
  </si>
  <si>
    <t>6-212209-025</t>
  </si>
  <si>
    <t>6-212209-026</t>
  </si>
  <si>
    <t>6-212209-027</t>
  </si>
  <si>
    <t>6-212209-029</t>
  </si>
  <si>
    <t>6-212209-030</t>
  </si>
  <si>
    <t>6-2141</t>
  </si>
  <si>
    <t xml:space="preserve">Bono por Desempeño del Consejo Directivo (Clasificador: 6-212206) </t>
  </si>
  <si>
    <t>6-2141-001</t>
  </si>
  <si>
    <t>6-2141-002</t>
  </si>
  <si>
    <t>6-213</t>
  </si>
  <si>
    <t>DIETAS Y GASTOS DE REPRESENTACION</t>
  </si>
  <si>
    <t>6-213201</t>
  </si>
  <si>
    <t>GASTOS DE REPRESENTACION EN EL PAIS</t>
  </si>
  <si>
    <t>6-213201-001</t>
  </si>
  <si>
    <t>6-213201-002</t>
  </si>
  <si>
    <t>6-214</t>
  </si>
  <si>
    <t>GRATIFICACIONES Y BONIFICACIONES</t>
  </si>
  <si>
    <t>6-214201</t>
  </si>
  <si>
    <r>
      <t xml:space="preserve">BONO ESCOLAR </t>
    </r>
    <r>
      <rPr>
        <sz val="10"/>
        <rFont val="Calibri"/>
        <family val="2"/>
        <scheme val="minor"/>
      </rPr>
      <t>(Subsidio Escolar y Universitario)</t>
    </r>
  </si>
  <si>
    <t>6-214201-001</t>
  </si>
  <si>
    <t>6-214201-002</t>
  </si>
  <si>
    <t>6-214201-003</t>
  </si>
  <si>
    <t xml:space="preserve">ADMINISTRATIVA  (SC) </t>
  </si>
  <si>
    <t>6-214201-005</t>
  </si>
  <si>
    <t>6-214201-009</t>
  </si>
  <si>
    <t>6-214201-011</t>
  </si>
  <si>
    <t>6-214201-012</t>
  </si>
  <si>
    <t>6-214201-013</t>
  </si>
  <si>
    <t>6-214201-014</t>
  </si>
  <si>
    <t>6-214201-016</t>
  </si>
  <si>
    <t>6-214201-018</t>
  </si>
  <si>
    <t>6-214201-019</t>
  </si>
  <si>
    <t>6-214201-020</t>
  </si>
  <si>
    <t>6-214201-022</t>
  </si>
  <si>
    <t>6-214201-023</t>
  </si>
  <si>
    <t>6-214201-024</t>
  </si>
  <si>
    <t>6-214201-025</t>
  </si>
  <si>
    <t>6-214201-026</t>
  </si>
  <si>
    <t>6-214201-027</t>
  </si>
  <si>
    <t>6-214201-029</t>
  </si>
  <si>
    <t>6-214201-030</t>
  </si>
  <si>
    <t>6-214202</t>
  </si>
  <si>
    <t>GRATIFICACIONES POR PASANTIAS</t>
  </si>
  <si>
    <t>022</t>
  </si>
  <si>
    <t>6-214203</t>
  </si>
  <si>
    <r>
      <t xml:space="preserve">GRATIFICACIONES POR ANIVERSARIO DE INSTITUCION </t>
    </r>
    <r>
      <rPr>
        <sz val="9"/>
        <rFont val="Arial"/>
        <family val="2"/>
      </rPr>
      <t>(Solo se utiliza cuando es el aniversario de la institucion)</t>
    </r>
  </si>
  <si>
    <t>6-214204</t>
  </si>
  <si>
    <t>OTRAS GRATIFICACIONES (Bono Vacacional, Salario 14)</t>
  </si>
  <si>
    <t>6-2142-001</t>
  </si>
  <si>
    <t>OTRAS GRATIFICACIONES (Clasificador: 6-214204)</t>
  </si>
  <si>
    <t>003</t>
  </si>
  <si>
    <t>GESTION HUMANA</t>
  </si>
  <si>
    <t>6-2143</t>
  </si>
  <si>
    <t>BONO VACACIONAL (Clasificador: 6-214204)</t>
  </si>
  <si>
    <t>6-2143-001</t>
  </si>
  <si>
    <t>6-2143-002</t>
  </si>
  <si>
    <t>6-2143-003</t>
  </si>
  <si>
    <t>6-2143-005</t>
  </si>
  <si>
    <t>6-2143-009</t>
  </si>
  <si>
    <t>6-2143-011</t>
  </si>
  <si>
    <t>6-2143-012</t>
  </si>
  <si>
    <t>6-2143-013</t>
  </si>
  <si>
    <t>6-2143-014</t>
  </si>
  <si>
    <t>6-2143-016</t>
  </si>
  <si>
    <t>6-2143-018</t>
  </si>
  <si>
    <t>6-2143-019</t>
  </si>
  <si>
    <t>6-2143-020</t>
  </si>
  <si>
    <t>6-2143-022</t>
  </si>
  <si>
    <t>6-2143-023</t>
  </si>
  <si>
    <t>6-2143-024</t>
  </si>
  <si>
    <t>6-2143-025</t>
  </si>
  <si>
    <t>6-2143-026</t>
  </si>
  <si>
    <t>6-2143-027</t>
  </si>
  <si>
    <t>6-2143-029</t>
  </si>
  <si>
    <t>6-2143-030</t>
  </si>
  <si>
    <t>6-2144</t>
  </si>
  <si>
    <t>BONO ESTUDIANTIL 14 (Clasificador: 6-214204)</t>
  </si>
  <si>
    <t>6-2144-001</t>
  </si>
  <si>
    <t>6-2144-002</t>
  </si>
  <si>
    <t>6-2144-003</t>
  </si>
  <si>
    <t>6-2144-005</t>
  </si>
  <si>
    <t>6-2144-009</t>
  </si>
  <si>
    <t>6-2144-011</t>
  </si>
  <si>
    <t>6-2144-012</t>
  </si>
  <si>
    <t>FONDO DE DESARROLLO (FDT)   (FD)</t>
  </si>
  <si>
    <t>6-2144-013</t>
  </si>
  <si>
    <t>6-2144-014</t>
  </si>
  <si>
    <t>6-2144-016</t>
  </si>
  <si>
    <t>6-2144-018</t>
  </si>
  <si>
    <t>6-2144-019</t>
  </si>
  <si>
    <t>6-2144-020</t>
  </si>
  <si>
    <t>6-2144-022</t>
  </si>
  <si>
    <t>6-2144-023</t>
  </si>
  <si>
    <t>6-2144-024</t>
  </si>
  <si>
    <t>6-2144-025</t>
  </si>
  <si>
    <t>6-2144-026</t>
  </si>
  <si>
    <t>6-2144-027</t>
  </si>
  <si>
    <t>6-2144-029</t>
  </si>
  <si>
    <t>6-2144-030</t>
  </si>
  <si>
    <t>6-215</t>
  </si>
  <si>
    <t xml:space="preserve">CONTRIBUCIONES A LA SEGURIDAD SOCIAL  </t>
  </si>
  <si>
    <t>6-2151</t>
  </si>
  <si>
    <t xml:space="preserve">SEGURO FAMILIAR DE SALUD (SFS) </t>
  </si>
  <si>
    <t>6-2152</t>
  </si>
  <si>
    <t xml:space="preserve">FONDO DE PENSIONES (AFP) </t>
  </si>
  <si>
    <t>6-2153</t>
  </si>
  <si>
    <t xml:space="preserve">SEGURO DE RIESGOS LABORALES (SRL) </t>
  </si>
  <si>
    <t>6-22</t>
  </si>
  <si>
    <t>CONTRATACION DE SERVICIOS</t>
  </si>
  <si>
    <t>6-221</t>
  </si>
  <si>
    <t>SERVICIOS BASICOS</t>
  </si>
  <si>
    <t>6-2213</t>
  </si>
  <si>
    <t>Teléfono y Fax</t>
  </si>
  <si>
    <t>6-2214</t>
  </si>
  <si>
    <t>Correos y Telégrafos</t>
  </si>
  <si>
    <t>6-2215</t>
  </si>
  <si>
    <t>Servicio de Internet y TV por cable</t>
  </si>
  <si>
    <t>6-221601</t>
  </si>
  <si>
    <t>Energía Eléctrica</t>
  </si>
  <si>
    <t>6-2217</t>
  </si>
  <si>
    <t>Agua y Basura</t>
  </si>
  <si>
    <t>6-2218</t>
  </si>
  <si>
    <t>Recoleccion Residuos Solidos</t>
  </si>
  <si>
    <t>6-222</t>
  </si>
  <si>
    <t>PUBLICIDAD, IMPRESION Y ENCUADERNACION</t>
  </si>
  <si>
    <t>6-2221</t>
  </si>
  <si>
    <t>PUBLICIDAD Y PROPAGANDA</t>
  </si>
  <si>
    <t>6-2221-001</t>
  </si>
  <si>
    <t>6-2221-002</t>
  </si>
  <si>
    <t>6-2221-003</t>
  </si>
  <si>
    <t>6-2221-005</t>
  </si>
  <si>
    <t>6-2221-009</t>
  </si>
  <si>
    <t>6-2221-011</t>
  </si>
  <si>
    <t>6-2221-012</t>
  </si>
  <si>
    <t>6-2221-013</t>
  </si>
  <si>
    <t>6-2221-014</t>
  </si>
  <si>
    <t>6-2221-016</t>
  </si>
  <si>
    <t>6-2221-018</t>
  </si>
  <si>
    <t>6-2221-019</t>
  </si>
  <si>
    <t>6-2221-020</t>
  </si>
  <si>
    <t>6-2221-022</t>
  </si>
  <si>
    <t>6-2221-023</t>
  </si>
  <si>
    <t>6-2221-024</t>
  </si>
  <si>
    <t>6-2221-025</t>
  </si>
  <si>
    <t>6-2221-026</t>
  </si>
  <si>
    <t>6-2221-027</t>
  </si>
  <si>
    <t>6-2221-029</t>
  </si>
  <si>
    <t>6-2221-030</t>
  </si>
  <si>
    <t>6-222102</t>
  </si>
  <si>
    <t>PROMOCION Y PATROCINIO</t>
  </si>
  <si>
    <t>6-222102-001</t>
  </si>
  <si>
    <t>6-222102-013</t>
  </si>
  <si>
    <t>6-222102-023</t>
  </si>
  <si>
    <t>6-222103</t>
  </si>
  <si>
    <t>PUBLICACIONES DE AVISOS OFICIALES</t>
  </si>
  <si>
    <t>6-222103-001</t>
  </si>
  <si>
    <t>6-222103-002</t>
  </si>
  <si>
    <t>6-222103-003</t>
  </si>
  <si>
    <t>6-222103-005</t>
  </si>
  <si>
    <t>6-222103-009</t>
  </si>
  <si>
    <t>6-222103-011</t>
  </si>
  <si>
    <t>6-222103-012</t>
  </si>
  <si>
    <t>6-222103-013</t>
  </si>
  <si>
    <t>6-222103-014</t>
  </si>
  <si>
    <t>6-222103-016</t>
  </si>
  <si>
    <t>6-222103-018</t>
  </si>
  <si>
    <t>6-222103-019</t>
  </si>
  <si>
    <t>6-222103-020</t>
  </si>
  <si>
    <t>6-222103-022</t>
  </si>
  <si>
    <t>6-222103-023</t>
  </si>
  <si>
    <t>6-222103-024</t>
  </si>
  <si>
    <t>6-222103-025</t>
  </si>
  <si>
    <t>6-222103-026</t>
  </si>
  <si>
    <t>6-222103-027</t>
  </si>
  <si>
    <t>6-222103-029</t>
  </si>
  <si>
    <t>6-222103-030</t>
  </si>
  <si>
    <t>6-2222</t>
  </si>
  <si>
    <t>IMPRESIÓN Y ENCUADERNACION</t>
  </si>
  <si>
    <t>6-223</t>
  </si>
  <si>
    <t>VIATICOS</t>
  </si>
  <si>
    <t>6-2231</t>
  </si>
  <si>
    <t>VIATICOS DENTRO DEL PAIS</t>
  </si>
  <si>
    <t>6-2231-001</t>
  </si>
  <si>
    <t>6-2231-002</t>
  </si>
  <si>
    <t>6-2231-003</t>
  </si>
  <si>
    <t>6-2231-005</t>
  </si>
  <si>
    <t>6-2231-009</t>
  </si>
  <si>
    <t>6-2231-011</t>
  </si>
  <si>
    <t>6-2231-012</t>
  </si>
  <si>
    <t>6-2231-013</t>
  </si>
  <si>
    <t>6-2231-014</t>
  </si>
  <si>
    <t>6-2231-016</t>
  </si>
  <si>
    <t>6-2231-018</t>
  </si>
  <si>
    <t>6-2231-019</t>
  </si>
  <si>
    <t>6-2231-020</t>
  </si>
  <si>
    <t>6-2231-022</t>
  </si>
  <si>
    <t>6-2231-023</t>
  </si>
  <si>
    <t>6-2231-024</t>
  </si>
  <si>
    <t>6-2231-025</t>
  </si>
  <si>
    <t>6-2231-026</t>
  </si>
  <si>
    <t>6-2231-027</t>
  </si>
  <si>
    <t>6-2231-029</t>
  </si>
  <si>
    <t>6-2231-030</t>
  </si>
  <si>
    <t>6-2232</t>
  </si>
  <si>
    <t>VIATICOS FUERA DEL PAIS</t>
  </si>
  <si>
    <t>6-2232-001</t>
  </si>
  <si>
    <t>6-2232-002</t>
  </si>
  <si>
    <t>6-2232-003</t>
  </si>
  <si>
    <t>6-2232-005</t>
  </si>
  <si>
    <t>6-2232-009</t>
  </si>
  <si>
    <t>6-2232-011</t>
  </si>
  <si>
    <t>6-2232-012</t>
  </si>
  <si>
    <t>6-2232-013</t>
  </si>
  <si>
    <t>6-2232-014</t>
  </si>
  <si>
    <t>6-2232-016</t>
  </si>
  <si>
    <t>6-2232-018</t>
  </si>
  <si>
    <t>6-2232-019</t>
  </si>
  <si>
    <t>6-2232-020</t>
  </si>
  <si>
    <t>6-2232-022</t>
  </si>
  <si>
    <t>6-2232-023</t>
  </si>
  <si>
    <t>6-2232-024</t>
  </si>
  <si>
    <t>6-2232-025</t>
  </si>
  <si>
    <t>6-2232-026</t>
  </si>
  <si>
    <t>6-2232-027</t>
  </si>
  <si>
    <t>6-2232-029</t>
  </si>
  <si>
    <t>6-2232-030</t>
  </si>
  <si>
    <t>6-2233</t>
  </si>
  <si>
    <t>OTROS VIATICOS</t>
  </si>
  <si>
    <t>6-2233-016</t>
  </si>
  <si>
    <t>6-224</t>
  </si>
  <si>
    <t>TRANSPORTE Y ALMACENAJE</t>
  </si>
  <si>
    <t>6-2241</t>
  </si>
  <si>
    <t xml:space="preserve">     Pasaje</t>
  </si>
  <si>
    <t>6-2242</t>
  </si>
  <si>
    <t xml:space="preserve">     Flete</t>
  </si>
  <si>
    <t>6-2244</t>
  </si>
  <si>
    <t xml:space="preserve">     Peaje</t>
  </si>
  <si>
    <t>6-225</t>
  </si>
  <si>
    <t>ALQUILERES Y RENTAS</t>
  </si>
  <si>
    <t>6-2251</t>
  </si>
  <si>
    <t>Alquiler de Edificio y Locales</t>
  </si>
  <si>
    <t>6-225302</t>
  </si>
  <si>
    <t>Alquiler de Equipos de Cómputos</t>
  </si>
  <si>
    <t>6-2254</t>
  </si>
  <si>
    <t>Alquiler de Equipos de Transporte</t>
  </si>
  <si>
    <t>6-2258</t>
  </si>
  <si>
    <t>OTROS ALQUILERES</t>
  </si>
  <si>
    <t>Alquileres diversos</t>
  </si>
  <si>
    <t>Alquiler Planta Electrica</t>
  </si>
  <si>
    <t>Alquiler de Estaciones Moviles</t>
  </si>
  <si>
    <t>Alquiler de Parqueos</t>
  </si>
  <si>
    <t>6-2259</t>
  </si>
  <si>
    <t>DERECHOS DE USO</t>
  </si>
  <si>
    <t>6-225901</t>
  </si>
  <si>
    <t>LICENCIAS INFORMATICAS</t>
  </si>
  <si>
    <t>018</t>
  </si>
  <si>
    <t>6-226</t>
  </si>
  <si>
    <t>SEGUROS</t>
  </si>
  <si>
    <t>6-2261</t>
  </si>
  <si>
    <t>Bienes Inmuebles</t>
  </si>
  <si>
    <t>6-2262</t>
  </si>
  <si>
    <t>Bienes Muebles (vehículos)</t>
  </si>
  <si>
    <t>6-2263</t>
  </si>
  <si>
    <t>Seguro de Personas</t>
  </si>
  <si>
    <t>6-22631</t>
  </si>
  <si>
    <t>Seguro de Vida</t>
  </si>
  <si>
    <t>6-22632</t>
  </si>
  <si>
    <t>Seguro de Salud local</t>
  </si>
  <si>
    <t>Seguro Salud Internacional</t>
  </si>
  <si>
    <t>6-22633</t>
  </si>
  <si>
    <t>Seguros Últimos Gastos</t>
  </si>
  <si>
    <t>6-22634</t>
  </si>
  <si>
    <t>Seguro Dental</t>
  </si>
  <si>
    <t>6-227</t>
  </si>
  <si>
    <t>SERVICIOS DE CONSERVACION, REPARACIONES MENORES E INSTALACIONES</t>
  </si>
  <si>
    <t>6-2271</t>
  </si>
  <si>
    <t>Contratacion De Mantenimiento Y Reparaciones Menores</t>
  </si>
  <si>
    <t>6-227101</t>
  </si>
  <si>
    <t>Mantenimiento y reparaciones menores en edificaciones</t>
  </si>
  <si>
    <t>6-227102</t>
  </si>
  <si>
    <t xml:space="preserve">Servicios especiales de mantenimiento y reparación </t>
  </si>
  <si>
    <t>6-227103</t>
  </si>
  <si>
    <t>Limpieza, Desmantelamiento de Tierras y Terrenos</t>
  </si>
  <si>
    <t>6-227104</t>
  </si>
  <si>
    <t>Mant. Y reparación de obras civiles en instalación</t>
  </si>
  <si>
    <t>6-227106</t>
  </si>
  <si>
    <t>Instalaciones Electricas</t>
  </si>
  <si>
    <t>6-2272</t>
  </si>
  <si>
    <t>Mantenimiento y Reparación de Maquinarias y Equipos</t>
  </si>
  <si>
    <t>6-227201</t>
  </si>
  <si>
    <t xml:space="preserve">     Mant. Y Rep. De muebles y equipos de oficina</t>
  </si>
  <si>
    <t>6-227202</t>
  </si>
  <si>
    <t xml:space="preserve">     Mant. Y Rep. De equipos de computación</t>
  </si>
  <si>
    <t>6-227203</t>
  </si>
  <si>
    <t xml:space="preserve">     Mant. Y rep. De equipo educacional</t>
  </si>
  <si>
    <t>6-227204</t>
  </si>
  <si>
    <t xml:space="preserve">     Mant. Y Rep. De equipos sanitarios y de laboratorio</t>
  </si>
  <si>
    <t>6-227205</t>
  </si>
  <si>
    <t xml:space="preserve">     Mant. Y Rep. De equipos de comunicación</t>
  </si>
  <si>
    <t>6-227206</t>
  </si>
  <si>
    <t xml:space="preserve">     Mant. Y Rep. Equipo de Transporte</t>
  </si>
  <si>
    <t>6-227206-001</t>
  </si>
  <si>
    <t>6-227206-002</t>
  </si>
  <si>
    <t>6-227206-003</t>
  </si>
  <si>
    <t>6-227206-005</t>
  </si>
  <si>
    <t>6-227206-009</t>
  </si>
  <si>
    <t>6-227206-011</t>
  </si>
  <si>
    <t>6-227206-012</t>
  </si>
  <si>
    <t>6-227206-013</t>
  </si>
  <si>
    <t>6-227206-014</t>
  </si>
  <si>
    <t>6-227206-016</t>
  </si>
  <si>
    <t>6-227206-018</t>
  </si>
  <si>
    <t>6-227206-019</t>
  </si>
  <si>
    <t>6-227206-020</t>
  </si>
  <si>
    <t>6-227206-022</t>
  </si>
  <si>
    <t>6-227206-023</t>
  </si>
  <si>
    <t>6-227206-024</t>
  </si>
  <si>
    <t>6-227206-025</t>
  </si>
  <si>
    <t>6-227206-026</t>
  </si>
  <si>
    <t>6-227206-027</t>
  </si>
  <si>
    <t>6-227206-029</t>
  </si>
  <si>
    <t>6-227206-030</t>
  </si>
  <si>
    <t>6-2273</t>
  </si>
  <si>
    <t xml:space="preserve">Instalaciones Temporales </t>
  </si>
  <si>
    <t>6-228</t>
  </si>
  <si>
    <t>OTROS SERVICIOS NO INCLUIDOS EN CONCEPTOS ANTERIORES</t>
  </si>
  <si>
    <t>6-2281</t>
  </si>
  <si>
    <t>Gastos Judiciales</t>
  </si>
  <si>
    <t>6-2282</t>
  </si>
  <si>
    <t>Comisiones y Gastos Bancarios</t>
  </si>
  <si>
    <t>6-2283</t>
  </si>
  <si>
    <t>Servicios Sanitarios y Medicos</t>
  </si>
  <si>
    <t>6-2284</t>
  </si>
  <si>
    <t>Servicios funerarios y gastos conexos</t>
  </si>
  <si>
    <t>6-2285</t>
  </si>
  <si>
    <t>Fumigación, Lavandería e Higiene</t>
  </si>
  <si>
    <t>6-228501</t>
  </si>
  <si>
    <t>Fumigación</t>
  </si>
  <si>
    <t>6-228502</t>
  </si>
  <si>
    <t>Lavandería</t>
  </si>
  <si>
    <t>6-228503</t>
  </si>
  <si>
    <t>Limpieza e Higiene</t>
  </si>
  <si>
    <t>6-2286</t>
  </si>
  <si>
    <t>Organización de Eventos y Festividades</t>
  </si>
  <si>
    <t>6-228601</t>
  </si>
  <si>
    <t>Eventos y Reuniones</t>
  </si>
  <si>
    <t>6-228602</t>
  </si>
  <si>
    <t>Festividades</t>
  </si>
  <si>
    <t>6-2287</t>
  </si>
  <si>
    <t>Servicios Tecnicos y Profesionales</t>
  </si>
  <si>
    <t>6-228701</t>
  </si>
  <si>
    <t>6-228702</t>
  </si>
  <si>
    <t>Servicios Jurídicos</t>
  </si>
  <si>
    <t>6-228703</t>
  </si>
  <si>
    <t>Servicios de Contabilidad y Auditoria</t>
  </si>
  <si>
    <t>6-228704</t>
  </si>
  <si>
    <t xml:space="preserve">Servicios de Capacitacion </t>
  </si>
  <si>
    <t>6-228705</t>
  </si>
  <si>
    <t xml:space="preserve">Servicios de Informática y Sistema </t>
  </si>
  <si>
    <t>6-228706</t>
  </si>
  <si>
    <t xml:space="preserve">Otros Servicios Técnicos y Prof. </t>
  </si>
  <si>
    <t>6-228706-001</t>
  </si>
  <si>
    <t>6-228706-002</t>
  </si>
  <si>
    <t>6-228706-003</t>
  </si>
  <si>
    <t>6-228706-005</t>
  </si>
  <si>
    <t>6-228706-009</t>
  </si>
  <si>
    <t>6-228706-011</t>
  </si>
  <si>
    <t>6-228706-012</t>
  </si>
  <si>
    <t>6-228706-013</t>
  </si>
  <si>
    <t>6-228706-014</t>
  </si>
  <si>
    <t>6-228706-016</t>
  </si>
  <si>
    <t>RELACIONES INTERNACIONALES</t>
  </si>
  <si>
    <t>6-228706-018</t>
  </si>
  <si>
    <t>6-228706-019</t>
  </si>
  <si>
    <t>6-228706-020</t>
  </si>
  <si>
    <t>6-228706-022</t>
  </si>
  <si>
    <t>6-228706-023</t>
  </si>
  <si>
    <t>6-228706-024</t>
  </si>
  <si>
    <t>6-228706-025</t>
  </si>
  <si>
    <t>6-228706-026</t>
  </si>
  <si>
    <t>6-228706-027</t>
  </si>
  <si>
    <t>6-228706-029</t>
  </si>
  <si>
    <t>6-228706-030</t>
  </si>
  <si>
    <t>6-2288</t>
  </si>
  <si>
    <t>Impuestos Derechos y Tasas</t>
  </si>
  <si>
    <t>6-228801</t>
  </si>
  <si>
    <t>Impuestos</t>
  </si>
  <si>
    <t>6-228802</t>
  </si>
  <si>
    <t xml:space="preserve">Derechos </t>
  </si>
  <si>
    <t>6-228803</t>
  </si>
  <si>
    <t>Tasas</t>
  </si>
  <si>
    <t>6-229</t>
  </si>
  <si>
    <t>OTRAS CONTRATACIONES DE SERVICIOS</t>
  </si>
  <si>
    <t>6-229203</t>
  </si>
  <si>
    <t>SERVICIOS DE CATERING</t>
  </si>
  <si>
    <t>6-229203-001</t>
  </si>
  <si>
    <t>6-229203-002</t>
  </si>
  <si>
    <t>6-229203-003</t>
  </si>
  <si>
    <t>6-229203-005</t>
  </si>
  <si>
    <t>6-229203-009</t>
  </si>
  <si>
    <t>6-229203-011</t>
  </si>
  <si>
    <t>6-229203-012</t>
  </si>
  <si>
    <t>6-229203-013</t>
  </si>
  <si>
    <t>6-229203-014</t>
  </si>
  <si>
    <t>6-229203-016</t>
  </si>
  <si>
    <t>6-229203-018</t>
  </si>
  <si>
    <t>6-229203-019</t>
  </si>
  <si>
    <t>6-229203-020</t>
  </si>
  <si>
    <t>6-229203-022</t>
  </si>
  <si>
    <t>6-229203-023</t>
  </si>
  <si>
    <t>6-229203-024</t>
  </si>
  <si>
    <t>6-229203-025</t>
  </si>
  <si>
    <t>6-229203-026</t>
  </si>
  <si>
    <t>6-229203-027</t>
  </si>
  <si>
    <t>6-229203-029</t>
  </si>
  <si>
    <t>6-229203-030</t>
  </si>
  <si>
    <t>6-23</t>
  </si>
  <si>
    <t>MATERIALES Y SUMINISTROS</t>
  </si>
  <si>
    <t>6-231</t>
  </si>
  <si>
    <t>ALIMENTOS Y PRODUCTOS AGROFORESTALES</t>
  </si>
  <si>
    <t>6-231101</t>
  </si>
  <si>
    <t>ALIMENTOS Y BEBIDAS PARA PERSONAS</t>
  </si>
  <si>
    <t>6-231101-001</t>
  </si>
  <si>
    <t>6-231101-002</t>
  </si>
  <si>
    <t>6-231101-003</t>
  </si>
  <si>
    <t>6-231101-005</t>
  </si>
  <si>
    <t>6-231101-009</t>
  </si>
  <si>
    <t>6-231101-011</t>
  </si>
  <si>
    <t>6-231101-012</t>
  </si>
  <si>
    <t>6-231101-013</t>
  </si>
  <si>
    <t>6-231101-014</t>
  </si>
  <si>
    <t>6-231101-016</t>
  </si>
  <si>
    <t>6-231101-018</t>
  </si>
  <si>
    <t>6-231101-019</t>
  </si>
  <si>
    <t>6-231101-020</t>
  </si>
  <si>
    <t>6-231101-022</t>
  </si>
  <si>
    <t>6-231101-023</t>
  </si>
  <si>
    <t>6-231101-024</t>
  </si>
  <si>
    <t>6-231101-025</t>
  </si>
  <si>
    <t>6-231101-026</t>
  </si>
  <si>
    <t>6-231101-027</t>
  </si>
  <si>
    <t>6-231101-029</t>
  </si>
  <si>
    <t>6-231101-030</t>
  </si>
  <si>
    <t>6-2313</t>
  </si>
  <si>
    <t>PRODUCTOS AGROFORESTALES Y PECUARIOS</t>
  </si>
  <si>
    <t>6-231303</t>
  </si>
  <si>
    <t>PRODUCTOS FORESTALES</t>
  </si>
  <si>
    <t>6-2314</t>
  </si>
  <si>
    <t>MADERA, CORCHO Y SUS MANUFACTURAS</t>
  </si>
  <si>
    <t>6-232</t>
  </si>
  <si>
    <t>TEXTILES Y VESTUARIOS</t>
  </si>
  <si>
    <t>6-2322</t>
  </si>
  <si>
    <t>Acabados Textiles</t>
  </si>
  <si>
    <t>6-2323</t>
  </si>
  <si>
    <t>Prenda de Vestir</t>
  </si>
  <si>
    <t>6-2323-001</t>
  </si>
  <si>
    <t>6-2323-002</t>
  </si>
  <si>
    <t>6-2323-003</t>
  </si>
  <si>
    <t>6-2323-005</t>
  </si>
  <si>
    <t>6-2323-009</t>
  </si>
  <si>
    <t>6-2323-011</t>
  </si>
  <si>
    <t>6-2323-012</t>
  </si>
  <si>
    <t>FDT</t>
  </si>
  <si>
    <t>6-2323-013</t>
  </si>
  <si>
    <t>6-2323-014</t>
  </si>
  <si>
    <t>6-2323-016</t>
  </si>
  <si>
    <t>6-2323-018</t>
  </si>
  <si>
    <t>6-2323-019</t>
  </si>
  <si>
    <t>6-2323-020</t>
  </si>
  <si>
    <t>6-2323-022</t>
  </si>
  <si>
    <t>6-2323-023</t>
  </si>
  <si>
    <t>6-2323-024</t>
  </si>
  <si>
    <t>6-2323-025</t>
  </si>
  <si>
    <t>6-2323-026</t>
  </si>
  <si>
    <t>6-2323-027</t>
  </si>
  <si>
    <t>6-2323-029</t>
  </si>
  <si>
    <t>6-2323-030</t>
  </si>
  <si>
    <t>6-233</t>
  </si>
  <si>
    <t>PRODUCTOS DE PAPEL, CARTON E IMPRESOS</t>
  </si>
  <si>
    <t>6-2331</t>
  </si>
  <si>
    <t>PRODUCTOS DE PAPEL Y CARTON</t>
  </si>
  <si>
    <t>6-2332-001</t>
  </si>
  <si>
    <t>6-2332-002</t>
  </si>
  <si>
    <t>6-2332-003</t>
  </si>
  <si>
    <t>6-2332-005</t>
  </si>
  <si>
    <t>6-2332-009</t>
  </si>
  <si>
    <t>6-2332-011</t>
  </si>
  <si>
    <t>6-2332-012</t>
  </si>
  <si>
    <t>6-2332-013</t>
  </si>
  <si>
    <t>6-2332-014</t>
  </si>
  <si>
    <t>6-2332-016</t>
  </si>
  <si>
    <t>6-2332-018</t>
  </si>
  <si>
    <t>6-2332-019</t>
  </si>
  <si>
    <t>6-2332-020</t>
  </si>
  <si>
    <t>6-2332-022</t>
  </si>
  <si>
    <t>6-2332-023</t>
  </si>
  <si>
    <t>6-2332-024</t>
  </si>
  <si>
    <t>6-2332-025</t>
  </si>
  <si>
    <t>6-2332-026</t>
  </si>
  <si>
    <t>6-2332-027</t>
  </si>
  <si>
    <t>6-2332-029</t>
  </si>
  <si>
    <t>6-2332</t>
  </si>
  <si>
    <t>6-2333</t>
  </si>
  <si>
    <t>PRODUCTOS DE ARTES GRAFICAS</t>
  </si>
  <si>
    <t>6-2333-003</t>
  </si>
  <si>
    <t>6-2334</t>
  </si>
  <si>
    <t>LIBROS, REVISTAS Y PERIODICOS</t>
  </si>
  <si>
    <t>6-2334-001</t>
  </si>
  <si>
    <t>6-2334-002</t>
  </si>
  <si>
    <t>6-2334-003</t>
  </si>
  <si>
    <t>6-2334-005</t>
  </si>
  <si>
    <t>6-2334-009</t>
  </si>
  <si>
    <t>6-2334-011</t>
  </si>
  <si>
    <t>6-2334-012</t>
  </si>
  <si>
    <t>6-2334-013</t>
  </si>
  <si>
    <t>6-2334-014</t>
  </si>
  <si>
    <t>6-2334-016</t>
  </si>
  <si>
    <t>6-2334-018</t>
  </si>
  <si>
    <t>6-2334-019</t>
  </si>
  <si>
    <t>6-2334-020</t>
  </si>
  <si>
    <t>6-2334-022</t>
  </si>
  <si>
    <t>6-2334-023</t>
  </si>
  <si>
    <t>6-2334-024</t>
  </si>
  <si>
    <t>6-2334-025</t>
  </si>
  <si>
    <t>6-2334-026</t>
  </si>
  <si>
    <t>6-2334-027</t>
  </si>
  <si>
    <t>6-2334-029</t>
  </si>
  <si>
    <t>6-2334-030</t>
  </si>
  <si>
    <t>6-234</t>
  </si>
  <si>
    <t>PRODUCTOS FARMACEUTICOS</t>
  </si>
  <si>
    <t>6-2341</t>
  </si>
  <si>
    <t>PRODUCTOS MEDICINALES PARA USO HUMANO</t>
  </si>
  <si>
    <t>6-2341-001</t>
  </si>
  <si>
    <t>6-2341-002</t>
  </si>
  <si>
    <t>6-2341-003</t>
  </si>
  <si>
    <t>6-2341-005</t>
  </si>
  <si>
    <t>6-2341-009</t>
  </si>
  <si>
    <t>6-2341-011</t>
  </si>
  <si>
    <t>6-2341-012</t>
  </si>
  <si>
    <t>6-2341-013</t>
  </si>
  <si>
    <t>6-2341-014</t>
  </si>
  <si>
    <t>6-2341-016</t>
  </si>
  <si>
    <t>6-2341-018</t>
  </si>
  <si>
    <t>6-2341-019</t>
  </si>
  <si>
    <t>6-2341-020</t>
  </si>
  <si>
    <t>6-2341-022</t>
  </si>
  <si>
    <t>6-2341-023</t>
  </si>
  <si>
    <t>6-2341-024</t>
  </si>
  <si>
    <t>6-2341-025</t>
  </si>
  <si>
    <t>6-2341-026</t>
  </si>
  <si>
    <t>6-2341-027</t>
  </si>
  <si>
    <t>6-2341-029</t>
  </si>
  <si>
    <t>6-2341-030</t>
  </si>
  <si>
    <t>6-235</t>
  </si>
  <si>
    <t>PRODUCTOS DE CUERO, CAUCHO Y PLASTICO</t>
  </si>
  <si>
    <t>6-2353</t>
  </si>
  <si>
    <t>LLANTAS Y NEUMATICOS</t>
  </si>
  <si>
    <t>6-2353-001</t>
  </si>
  <si>
    <t>6-2353-002</t>
  </si>
  <si>
    <t>6-2353-003</t>
  </si>
  <si>
    <t>6-2353-005</t>
  </si>
  <si>
    <t>6-2353-009</t>
  </si>
  <si>
    <t>6-2353-011</t>
  </si>
  <si>
    <t>6-2353-012</t>
  </si>
  <si>
    <t>6-2353-013</t>
  </si>
  <si>
    <t>6-2353-014</t>
  </si>
  <si>
    <t>6-2353-016</t>
  </si>
  <si>
    <t>6-2353-018</t>
  </si>
  <si>
    <t>6-2353-019</t>
  </si>
  <si>
    <t>6-2353-020</t>
  </si>
  <si>
    <t>6-2353-022</t>
  </si>
  <si>
    <t>6-2353-023</t>
  </si>
  <si>
    <t>6-2353-024</t>
  </si>
  <si>
    <t>6-2353-025</t>
  </si>
  <si>
    <t>6-2353-026</t>
  </si>
  <si>
    <t>6-2353-027</t>
  </si>
  <si>
    <t>6-2353-029</t>
  </si>
  <si>
    <t>6-2353-030</t>
  </si>
  <si>
    <t>6-2355</t>
  </si>
  <si>
    <t>ARTICULOS DE PLASTICO</t>
  </si>
  <si>
    <t>03</t>
  </si>
  <si>
    <t>6-236</t>
  </si>
  <si>
    <t>PRODUCTOS DE MINERALES, METALICOS Y NO METALICOS</t>
  </si>
  <si>
    <t>6-236101</t>
  </si>
  <si>
    <t>Productos de Cemento</t>
  </si>
  <si>
    <t>6-236104</t>
  </si>
  <si>
    <t>Productos de Yeso</t>
  </si>
  <si>
    <t>6-236201</t>
  </si>
  <si>
    <t>Productos de Vidrio</t>
  </si>
  <si>
    <t>6-236202</t>
  </si>
  <si>
    <t xml:space="preserve">Productos de Loza </t>
  </si>
  <si>
    <t>6-236304</t>
  </si>
  <si>
    <t>Herramientas y Repuestos menores</t>
  </si>
  <si>
    <t>6-236304-003</t>
  </si>
  <si>
    <t>6-236304-020</t>
  </si>
  <si>
    <t>CENTRO INDOTEL (CCT)</t>
  </si>
  <si>
    <t>6-236304-026</t>
  </si>
  <si>
    <t>6-236306</t>
  </si>
  <si>
    <t>Productos Metalicos</t>
  </si>
  <si>
    <t>6-236306-003</t>
  </si>
  <si>
    <t>6-237</t>
  </si>
  <si>
    <t>COMBUSTIBLES, LUBRICANTES, PRODUCTOS QUIMICOS Y CONEXOS</t>
  </si>
  <si>
    <t>GASOLINA</t>
  </si>
  <si>
    <t>6-237101-001</t>
  </si>
  <si>
    <t>6-237101-002</t>
  </si>
  <si>
    <t>6-237101-003</t>
  </si>
  <si>
    <t>6-237101-005</t>
  </si>
  <si>
    <t>6-237101-009</t>
  </si>
  <si>
    <t>6-237101-011</t>
  </si>
  <si>
    <t>6-237101-012</t>
  </si>
  <si>
    <t>6-237101-013</t>
  </si>
  <si>
    <t>6-237101-014</t>
  </si>
  <si>
    <t>6-237101-016</t>
  </si>
  <si>
    <t>6-237101-018</t>
  </si>
  <si>
    <t>6-237101-019</t>
  </si>
  <si>
    <t>6-237101-020</t>
  </si>
  <si>
    <t>6-237101-022</t>
  </si>
  <si>
    <t>6-237101-023</t>
  </si>
  <si>
    <t>6-237101-024</t>
  </si>
  <si>
    <t>6-237101-025</t>
  </si>
  <si>
    <t>6-237101-026</t>
  </si>
  <si>
    <t>6-237101-027</t>
  </si>
  <si>
    <t>6-237101-029</t>
  </si>
  <si>
    <t>6-237101-030</t>
  </si>
  <si>
    <t>6-237102</t>
  </si>
  <si>
    <t>GASOIL</t>
  </si>
  <si>
    <t>6-237102-020</t>
  </si>
  <si>
    <t>6-237105</t>
  </si>
  <si>
    <t>ACEITES Y GRASAS</t>
  </si>
  <si>
    <t>6-237106</t>
  </si>
  <si>
    <t>LUBRICANTES</t>
  </si>
  <si>
    <t>6-2372</t>
  </si>
  <si>
    <t>PRODUCTOS QUIMICOS Y CONEXOS</t>
  </si>
  <si>
    <t>6-237203</t>
  </si>
  <si>
    <t>Productos Quimicos de uso personal</t>
  </si>
  <si>
    <t>6-237204</t>
  </si>
  <si>
    <t>Abonos y Fertilizantes</t>
  </si>
  <si>
    <t>6-237205</t>
  </si>
  <si>
    <t>Insecticidas, Fumigantes y Otros  PACC</t>
  </si>
  <si>
    <t>6-237205-003</t>
  </si>
  <si>
    <t>6-237206</t>
  </si>
  <si>
    <t>Pinturas, Lacas, Barnices, Diluyentes y Absorbentes para pinturas</t>
  </si>
  <si>
    <t>6-237299</t>
  </si>
  <si>
    <t>Otros Productos Quimicos y Conexos</t>
  </si>
  <si>
    <t>6-239</t>
  </si>
  <si>
    <t>PRODUCTOS Y UTILES VARIOS</t>
  </si>
  <si>
    <t>6-2391</t>
  </si>
  <si>
    <t>MATERIAL PARA LIMPIEZA</t>
  </si>
  <si>
    <t>6-2391-001</t>
  </si>
  <si>
    <t>6-2391-002</t>
  </si>
  <si>
    <t>6-2391-003</t>
  </si>
  <si>
    <t>6-2391-005</t>
  </si>
  <si>
    <t>6-2391-009</t>
  </si>
  <si>
    <t>6-2391-011</t>
  </si>
  <si>
    <t>6-2391-012</t>
  </si>
  <si>
    <t>6-2391-013</t>
  </si>
  <si>
    <t>6-2391-014</t>
  </si>
  <si>
    <t>6-2391-016</t>
  </si>
  <si>
    <t>6-2391-018</t>
  </si>
  <si>
    <t>6-2391-019</t>
  </si>
  <si>
    <t>6-2391-020</t>
  </si>
  <si>
    <t>6-2391-022</t>
  </si>
  <si>
    <t>6-2391-023</t>
  </si>
  <si>
    <t>6-2391-024</t>
  </si>
  <si>
    <t>6-2391-025</t>
  </si>
  <si>
    <t>6-2391-026</t>
  </si>
  <si>
    <t>6-2391-027</t>
  </si>
  <si>
    <t>6-2391-029</t>
  </si>
  <si>
    <t>6-2391-030</t>
  </si>
  <si>
    <t>6-2392</t>
  </si>
  <si>
    <t>UTILES DE ESCRITORIO, OFICINA, INFORMATICA Y DE ENSEÑANZA</t>
  </si>
  <si>
    <t>6-2392-001</t>
  </si>
  <si>
    <t>6-2392-002</t>
  </si>
  <si>
    <t>6-2392-003</t>
  </si>
  <si>
    <t>6-2392-005</t>
  </si>
  <si>
    <t>6-2392-009</t>
  </si>
  <si>
    <t>6-2392-011</t>
  </si>
  <si>
    <t>6-2392-012</t>
  </si>
  <si>
    <t>6-2392-013</t>
  </si>
  <si>
    <t>6-2392-014</t>
  </si>
  <si>
    <t>6-2392-016</t>
  </si>
  <si>
    <t>6-2392-018</t>
  </si>
  <si>
    <t>6-2392-019</t>
  </si>
  <si>
    <t>6-2392-020</t>
  </si>
  <si>
    <t>6-2392-022</t>
  </si>
  <si>
    <t>6-2392-023</t>
  </si>
  <si>
    <t>6-2392-024</t>
  </si>
  <si>
    <t>6-2392-025</t>
  </si>
  <si>
    <t>6-2392-026</t>
  </si>
  <si>
    <t>6-2392-027</t>
  </si>
  <si>
    <t>6-2392-029</t>
  </si>
  <si>
    <t>6-2392-030</t>
  </si>
  <si>
    <t>6-2393</t>
  </si>
  <si>
    <t>UTILES MENORES MEDICO-QUIRURGICOS</t>
  </si>
  <si>
    <t>6-2394</t>
  </si>
  <si>
    <t>UTILES DESTINADOS A ACTIVIDADES DEPORTIVAS Y RECREATIVAS</t>
  </si>
  <si>
    <t>6-2395</t>
  </si>
  <si>
    <t>UTILES DE COCINA Y COMEDOR</t>
  </si>
  <si>
    <t>6-2395-001</t>
  </si>
  <si>
    <t>6-2395-002</t>
  </si>
  <si>
    <t>6-2395-003</t>
  </si>
  <si>
    <t>6-2395-005</t>
  </si>
  <si>
    <t>6-2395-009</t>
  </si>
  <si>
    <t>6-2395-011</t>
  </si>
  <si>
    <t>6-2395-012</t>
  </si>
  <si>
    <t>6-2395-013</t>
  </si>
  <si>
    <t>6-2395-014</t>
  </si>
  <si>
    <t>6-2395-016</t>
  </si>
  <si>
    <t>6-2395-018</t>
  </si>
  <si>
    <t>6-2395-019</t>
  </si>
  <si>
    <t>6-2395-020</t>
  </si>
  <si>
    <t>6-2395-022</t>
  </si>
  <si>
    <t>6-2395-023</t>
  </si>
  <si>
    <t>6-2395-024</t>
  </si>
  <si>
    <t>6-2395-025</t>
  </si>
  <si>
    <t>6-2395-026</t>
  </si>
  <si>
    <t>6-2395-027</t>
  </si>
  <si>
    <t>6-2395-029</t>
  </si>
  <si>
    <t>6-2395-030</t>
  </si>
  <si>
    <t>6-2396</t>
  </si>
  <si>
    <t>PRODUCTOS ELECTRICOS Y AFINES</t>
  </si>
  <si>
    <t>6-2396-001</t>
  </si>
  <si>
    <t>6-2396-002</t>
  </si>
  <si>
    <t>6-2396-003</t>
  </si>
  <si>
    <t>6-2396-005</t>
  </si>
  <si>
    <t>6-2396-009</t>
  </si>
  <si>
    <t>6-2396-011</t>
  </si>
  <si>
    <t>6-2396-012</t>
  </si>
  <si>
    <t>6-2396-013</t>
  </si>
  <si>
    <t>6-2396-014</t>
  </si>
  <si>
    <t>6-2396-016</t>
  </si>
  <si>
    <t>6-2396-018</t>
  </si>
  <si>
    <t>6-2396-019</t>
  </si>
  <si>
    <t>6-2396-020</t>
  </si>
  <si>
    <t>6-2396-022</t>
  </si>
  <si>
    <t>6-2396-023</t>
  </si>
  <si>
    <t>6-2396-024</t>
  </si>
  <si>
    <t>6-2396-025</t>
  </si>
  <si>
    <t>6-2396-026</t>
  </si>
  <si>
    <t>6-2396-027</t>
  </si>
  <si>
    <t>6-2396-029</t>
  </si>
  <si>
    <t>6-2396-030</t>
  </si>
  <si>
    <t>6-2397</t>
  </si>
  <si>
    <t>PRODUCTOS Y UTILES VETERINARIOS</t>
  </si>
  <si>
    <t>6-2398</t>
  </si>
  <si>
    <t>OTROS REPUESTOS Y ACCESORIOS MENORES</t>
  </si>
  <si>
    <t>6-2399</t>
  </si>
  <si>
    <t>PRODUCTOS Y UTILES VARIOS NO IDENTIFICADOS PRECEDENTEMENTE</t>
  </si>
  <si>
    <t>6-2399-001</t>
  </si>
  <si>
    <t>6-2399-002</t>
  </si>
  <si>
    <t>6-2399-003</t>
  </si>
  <si>
    <t>6-2399-005</t>
  </si>
  <si>
    <t>6-2399-009</t>
  </si>
  <si>
    <t>6-2399-011</t>
  </si>
  <si>
    <t>6-2399-012</t>
  </si>
  <si>
    <t>6-2399-013</t>
  </si>
  <si>
    <t>6-2399-014</t>
  </si>
  <si>
    <t>6-2399-016</t>
  </si>
  <si>
    <t>6-2399-018</t>
  </si>
  <si>
    <t>6-2399-019</t>
  </si>
  <si>
    <t>6-2399-020</t>
  </si>
  <si>
    <t>6-2399-022</t>
  </si>
  <si>
    <t>6-2399-023</t>
  </si>
  <si>
    <t>6-2399-024</t>
  </si>
  <si>
    <t>6-2399-025</t>
  </si>
  <si>
    <t>6-2399-026</t>
  </si>
  <si>
    <t>6-2399-027</t>
  </si>
  <si>
    <t>6-2399-029</t>
  </si>
  <si>
    <t>6-2399-030</t>
  </si>
  <si>
    <t>6-239904</t>
  </si>
  <si>
    <t>PRODUCTOS Y UTILES DE DEFENSA Y SEGURIDAD</t>
  </si>
  <si>
    <t>6-239904-003</t>
  </si>
  <si>
    <t>6-24</t>
  </si>
  <si>
    <t>TRANSFERENCIAS CORRIENTES</t>
  </si>
  <si>
    <t>6-241</t>
  </si>
  <si>
    <t>TRANSFERENCIAS CORRIENTES AL SECTOR PRIVADO</t>
  </si>
  <si>
    <t>6-2412</t>
  </si>
  <si>
    <t>AYUDAS Y DONACIONES A PERSONAS</t>
  </si>
  <si>
    <t>6-241201</t>
  </si>
  <si>
    <t>Ayudas y donaciones programadas a hogares</t>
  </si>
  <si>
    <t>6-241202</t>
  </si>
  <si>
    <t>Ayudas y donaciones ocasionales a hogares</t>
  </si>
  <si>
    <t>6-2414</t>
  </si>
  <si>
    <t>BECAS DE ENTRENAMIENTO Y CAPACITACION</t>
  </si>
  <si>
    <t>6-241401-022</t>
  </si>
  <si>
    <t>Becas Nacionales</t>
  </si>
  <si>
    <t>6-241402-001</t>
  </si>
  <si>
    <t>Becas Extranjeras</t>
  </si>
  <si>
    <t>6-2415</t>
  </si>
  <si>
    <t>TRANSFERENCIAS CORRIENTES A EMPRESAS DEL SECTOR PRIVADO</t>
  </si>
  <si>
    <t>.</t>
  </si>
  <si>
    <t>6-2416</t>
  </si>
  <si>
    <t>TRANSFERENCIAS CORRIENTES A ASOCIACIONES SIN FINES DE LUCRO</t>
  </si>
  <si>
    <t>6-241605</t>
  </si>
  <si>
    <t>Transferencias Corrientes Ocasionales a Instituciones sin fines de lucro</t>
  </si>
  <si>
    <t>6-242</t>
  </si>
  <si>
    <t>TRANSFERENCIAS CORRIENTES AL GOBIERNO GENERAL NACIONAL</t>
  </si>
  <si>
    <t>6-2421</t>
  </si>
  <si>
    <t>Aportes a Instituciones del Sector Publico</t>
  </si>
  <si>
    <t xml:space="preserve">   Aportes Gobierno Central 50% CDT</t>
  </si>
  <si>
    <t>6-247</t>
  </si>
  <si>
    <t>TRANSFERENCIAS CORRIENTES AL SECTOR EXTERNO</t>
  </si>
  <si>
    <t>6-2472</t>
  </si>
  <si>
    <t>Transferencias Corrientes A Organismos Internacionales</t>
  </si>
  <si>
    <t>6-2491</t>
  </si>
  <si>
    <t>TRANSFERENCIAS CORRIENTES DESTINADAS A OTRAS INSTITUCIONES PUBLICAS</t>
  </si>
  <si>
    <t>6-249101</t>
  </si>
  <si>
    <t>Transferencias Corrientes detinadas a Otras Instituciones Publicas</t>
  </si>
  <si>
    <t>GASTOS FINANCIEROS</t>
  </si>
  <si>
    <t>TOTAL GASTOS CORRIENTES</t>
  </si>
  <si>
    <t>DEPRECIACION Y AMORTIZACION</t>
  </si>
  <si>
    <t>6-91</t>
  </si>
  <si>
    <t>DEPRECIACION</t>
  </si>
  <si>
    <t>6-9101</t>
  </si>
  <si>
    <t>EDIFICIO</t>
  </si>
  <si>
    <t>6-9102</t>
  </si>
  <si>
    <t>MUEBLES Y ENSERES</t>
  </si>
  <si>
    <t>6-9103</t>
  </si>
  <si>
    <t>EQUIPOS DE TRANSPORTE</t>
  </si>
  <si>
    <t>6-9104</t>
  </si>
  <si>
    <t>EQUIPOS DE COMPUTOS</t>
  </si>
  <si>
    <t>6-9105</t>
  </si>
  <si>
    <t>ARMAS</t>
  </si>
  <si>
    <t>6-9106</t>
  </si>
  <si>
    <t>EQUIPOS DE COMUNICACIÓN</t>
  </si>
  <si>
    <t>6-92</t>
  </si>
  <si>
    <t>AMORTIZACION</t>
  </si>
  <si>
    <t>6-9201</t>
  </si>
  <si>
    <t>AMORTIZ. SOFTWARE, LICENCIA, PROGRAMAS COMPUT.</t>
  </si>
  <si>
    <t>TOTAL GASTOS CORRIENTES Y DEPRECIACION</t>
  </si>
  <si>
    <t>2.6</t>
  </si>
  <si>
    <t>ACTIVOS FIJOS</t>
  </si>
  <si>
    <t>1-26</t>
  </si>
  <si>
    <t>BIENES MUEBLES, INMUEBLES E INTANGIBLES</t>
  </si>
  <si>
    <t>1-2611</t>
  </si>
  <si>
    <t>Mobiliario y Equipos</t>
  </si>
  <si>
    <t>1-2613</t>
  </si>
  <si>
    <t>Equipos de Informática</t>
  </si>
  <si>
    <t>1-2614</t>
  </si>
  <si>
    <t>Electodomesticos</t>
  </si>
  <si>
    <t>1-2619-002</t>
  </si>
  <si>
    <t>Otros Mobiliarios y Equipos de Oficina</t>
  </si>
  <si>
    <t>1-2619-004</t>
  </si>
  <si>
    <t>Equipos de comunicación y monitoreo</t>
  </si>
  <si>
    <t>1-2621</t>
  </si>
  <si>
    <t>Equipo y Aparatos Audiovisuales</t>
  </si>
  <si>
    <t>1-2623</t>
  </si>
  <si>
    <t>Camaras Fotograficas y de Video</t>
  </si>
  <si>
    <t>1-2641</t>
  </si>
  <si>
    <t>Vehículos y Equipos de Transporte</t>
  </si>
  <si>
    <t>1-2654</t>
  </si>
  <si>
    <t>Sistema de Aire Acondicionado, Calefacción</t>
  </si>
  <si>
    <t>1-2655</t>
  </si>
  <si>
    <t>Equipos de Comunicación, Telecomunicaciones y Señalamiento</t>
  </si>
  <si>
    <t>1-2656</t>
  </si>
  <si>
    <t>Equipos de Generación Electrica</t>
  </si>
  <si>
    <t>1-2657</t>
  </si>
  <si>
    <t>Herramientas y Máquinas- Herramientas</t>
  </si>
  <si>
    <t>1-2658</t>
  </si>
  <si>
    <t>Otros Equipos</t>
  </si>
  <si>
    <t>1-2662</t>
  </si>
  <si>
    <t>Equipos de Seguridad</t>
  </si>
  <si>
    <t>1-268301</t>
  </si>
  <si>
    <t>Programas de Informatica</t>
  </si>
  <si>
    <t>1-268302</t>
  </si>
  <si>
    <t>Base de Datos</t>
  </si>
  <si>
    <t>2.7</t>
  </si>
  <si>
    <t>OBRAS</t>
  </si>
  <si>
    <t>1-2712</t>
  </si>
  <si>
    <t>Obra para Edificacion No Residencial</t>
  </si>
  <si>
    <t>1-2731</t>
  </si>
  <si>
    <t>Construcciones En Bienes De Uso Publico Concesionados</t>
  </si>
  <si>
    <t>1-2733</t>
  </si>
  <si>
    <t>Mejoras a Las Propiedades Arrendadas</t>
  </si>
  <si>
    <t>TOTAL GASTOS CORRIENTES Y DE INVERSION</t>
  </si>
  <si>
    <t>RESULTADO PRESUPUESTARIO SUPERAVIT/DEFICIT</t>
  </si>
  <si>
    <t>FUENTES FINANCIERAS CERTIFICADOS FINANCIERA</t>
  </si>
  <si>
    <t>5</t>
  </si>
  <si>
    <t>Proyectos FDT</t>
  </si>
  <si>
    <t>5-3008</t>
  </si>
  <si>
    <t>Proyecto Especial Mujeres en las TIC's - LOYOLA (PB 2017-2018)</t>
  </si>
  <si>
    <t>5-3008-001</t>
  </si>
  <si>
    <t>Matricula Academica</t>
  </si>
  <si>
    <t>5-3008-002</t>
  </si>
  <si>
    <t xml:space="preserve">Manutención de becarias </t>
  </si>
  <si>
    <t>5-3008-003</t>
  </si>
  <si>
    <t xml:space="preserve">Costo de Trabajo de Grado y Graduación Ordinaria </t>
  </si>
  <si>
    <t>5-4003</t>
  </si>
  <si>
    <t>Componentes Complementarios del proyecto Redes Wi-Fi de Acceso en Lugares Públicos</t>
  </si>
  <si>
    <t>5-4003-003</t>
  </si>
  <si>
    <t>Servicio de Internet - Puntos WIFI</t>
  </si>
  <si>
    <t>5-5003</t>
  </si>
  <si>
    <t>Proyecto Conectar a los No Conectados (PB 2021-2022)</t>
  </si>
  <si>
    <t>5-5003-001</t>
  </si>
  <si>
    <t>Viajes diagnóstico de las comunidades y gastos a administrativos del proyecto (P-DFDT-01)</t>
  </si>
  <si>
    <t>5-5003-002</t>
  </si>
  <si>
    <t xml:space="preserve">Componente: Acceso e Infraestructura </t>
  </si>
  <si>
    <t>5-5003-003</t>
  </si>
  <si>
    <t>Componente: Subsidio a la Demanda</t>
  </si>
  <si>
    <t>5-5003-004</t>
  </si>
  <si>
    <t>Componente: Apropiación Social y Desarrollo de Habilidades</t>
  </si>
  <si>
    <t>5-5003-005</t>
  </si>
  <si>
    <t>Realizar Proceso de Contratación de una Evaluación de Impacto del Proyecto Conectar a los No Conectados   (P-02)</t>
  </si>
  <si>
    <t>5-60</t>
  </si>
  <si>
    <t>Plan Bianual  de Proyectos 2023-2024</t>
  </si>
  <si>
    <t>5-6001</t>
  </si>
  <si>
    <t>Gastos a administrativos del proyecto (PB 2023-2024)</t>
  </si>
  <si>
    <t>5-6001-01</t>
  </si>
  <si>
    <t>Viáticos y gastos de transporte</t>
  </si>
  <si>
    <t>5-6001-02</t>
  </si>
  <si>
    <t>Consultoria Linea base Proyectos FDT</t>
  </si>
  <si>
    <t>5-6002</t>
  </si>
  <si>
    <t>Proyecto Conectar a los No Conectados (PB 2023-2024)</t>
  </si>
  <si>
    <t>5-6002-01</t>
  </si>
  <si>
    <t>Componente: Acceso e Infraestructura (PB 2023-2024)</t>
  </si>
  <si>
    <t>5-6002-0101</t>
  </si>
  <si>
    <t>Infraestructura Digital</t>
  </si>
  <si>
    <t>5-6002-02</t>
  </si>
  <si>
    <t>Componente: Subsidio a la Demanda (PB 2023-2024)</t>
  </si>
  <si>
    <t>5-6002-0201</t>
  </si>
  <si>
    <t>Logistica entrega Canasta Digital Social</t>
  </si>
  <si>
    <t>5-6002-0202</t>
  </si>
  <si>
    <t>Subsidio Plan Voz y Data Canasta Digital Social</t>
  </si>
  <si>
    <t>5-6002-0203</t>
  </si>
  <si>
    <t>Personal de Enlace Comunitario</t>
  </si>
  <si>
    <t>5-6002-03</t>
  </si>
  <si>
    <t>Componente: Apropiación Social y Desarrollo de Habilidades (PB 2023-2024)</t>
  </si>
  <si>
    <t>5-6002-0301</t>
  </si>
  <si>
    <t>Honorarios a Facilitadores</t>
  </si>
  <si>
    <t>5-6002-0302</t>
  </si>
  <si>
    <t>Becas ITLA-Moca</t>
  </si>
  <si>
    <t>5-6002-0303</t>
  </si>
  <si>
    <t>Becas ITLA-SFM</t>
  </si>
  <si>
    <t>5-6002-0304</t>
  </si>
  <si>
    <t>Becas ITLA-Pedernales</t>
  </si>
  <si>
    <t>5-6002-0305</t>
  </si>
  <si>
    <t>Becas ITLA-Pedro Brand</t>
  </si>
  <si>
    <t>5-6002-0306</t>
  </si>
  <si>
    <t>Becas ITLA-Azua</t>
  </si>
  <si>
    <t>5-6002-0307</t>
  </si>
  <si>
    <t>Estrategia de Desarrollo Social Comunitario</t>
  </si>
  <si>
    <t>5-6003</t>
  </si>
  <si>
    <t xml:space="preserve">Proyectos Especiales (PB 2023-2024) </t>
  </si>
  <si>
    <t>5-6003-01</t>
  </si>
  <si>
    <t>Proyecto Especial -Laboratorio para el desarrollo de competencias tecnológicas (Biblioteca Municipal La Vega)</t>
  </si>
  <si>
    <t>5-6003-02</t>
  </si>
  <si>
    <t xml:space="preserve">Prevision Proyectos Especiales (PB 2023-2024) </t>
  </si>
  <si>
    <t>5-9100</t>
  </si>
  <si>
    <t>Servicios de Conectividad a Internet</t>
  </si>
  <si>
    <t>Servicio mensual de internet</t>
  </si>
  <si>
    <t>Total Gastos Corrientes e Inversión y FDT</t>
  </si>
  <si>
    <t>PRESUPUESTO ACUMULADO</t>
  </si>
  <si>
    <t>Enero</t>
  </si>
  <si>
    <t>MAYO</t>
  </si>
  <si>
    <t>INSTITUTO DOMINICANO DE LAS TELECOMUNICACIONES</t>
  </si>
  <si>
    <t>Detalle</t>
  </si>
  <si>
    <t>Presupuesto Aprobado</t>
  </si>
  <si>
    <t>Presupuesto Modificado</t>
  </si>
  <si>
    <t>Gasto Devengado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</si>
  <si>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</si>
  <si>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</si>
  <si>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</si>
  <si>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</si>
  <si>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</si>
  <si>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</si>
  <si>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</si>
  <si>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</si>
  <si>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</si>
  <si>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</si>
  <si>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</si>
  <si>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</si>
  <si>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</si>
  <si>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</si>
  <si>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</si>
  <si>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</si>
  <si>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</si>
  <si>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</si>
  <si>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</si>
  <si>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</si>
  <si>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</si>
  <si>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</si>
  <si>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</si>
  <si>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</si>
  <si>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 xml:space="preserve"> 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</si>
  <si>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</si>
  <si>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</si>
  <si>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</si>
  <si>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</si>
  <si>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</si>
  <si>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</si>
  <si>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</si>
  <si>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</si>
  <si>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</si>
  <si>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</si>
  <si>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</si>
  <si>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</si>
  <si>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</si>
  <si>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</si>
  <si>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</si>
  <si>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</si>
  <si>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</si>
  <si>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</si>
  <si>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</si>
  <si>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</si>
  <si>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</si>
  <si>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</si>
  <si>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</si>
  <si>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</si>
  <si>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</si>
  <si>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</si>
  <si>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</si>
  <si>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</si>
  <si>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</si>
  <si>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</si>
  <si>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</si>
  <si>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</si>
  <si>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</si>
  <si>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</si>
  <si>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</si>
  <si>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</si>
  <si>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</si>
  <si>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</si>
  <si>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</si>
  <si>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</si>
  <si>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</si>
  <si>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</si>
  <si>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</si>
  <si>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</si>
  <si>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</si>
  <si>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</si>
  <si>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</si>
  <si>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</si>
  <si>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</si>
  <si>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</si>
  <si>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</si>
  <si>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</si>
  <si>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</si>
  <si>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</si>
  <si>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_________________________________</t>
  </si>
  <si>
    <t>NELSON ARROYO</t>
  </si>
  <si>
    <t>JULISSA CRUZ</t>
  </si>
  <si>
    <t>Presidente del Consejo Directivo</t>
  </si>
  <si>
    <t>Directora Ejecutiva</t>
  </si>
  <si>
    <t>Ejecución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</si>
</sst>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1C0A]d&quot; de &quot;mmmm&quot; de &quot;yyyy;@"/>
    <numFmt numFmtId="166" formatCode="#,##0.000000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rgb="FF92D050"/>
      </patternFill>
    </fill>
    <fill>
      <patternFill patternType="solid">
        <fgColor rgb="FFBFBFBF"/>
        <bgColor indexed="64"/>
      </patternFill>
    </fill>
    <fill>
      <patternFill patternType="solid">
        <fgColor theme="8" tint="0.79998168889431442"/>
        <bgColor rgb="FF0F243E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1" fillId="0" borderId="0"/>
  </cellStyleXfs>
  <cellXfs count="179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1" xfId="0" applyFont="1" applyBorder="1" applyAlignment="1">
      <alignment horizontal="left" wrapText="1"/>
    </xf>
    <xf numFmtId="3" fontId="5" fillId="0" borderId="0" xfId="0" applyNumberFormat="1" applyFont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3" fontId="6" fillId="0" borderId="1" xfId="0" applyNumberFormat="1" applyFont="1" applyBorder="1"/>
    <xf numFmtId="0" fontId="5" fillId="0" borderId="0" xfId="0" applyFont="1" applyAlignment="1">
      <alignment wrapText="1"/>
    </xf>
    <xf numFmtId="3" fontId="6" fillId="0" borderId="0" xfId="0" applyNumberFormat="1" applyFont="1"/>
    <xf numFmtId="3" fontId="5" fillId="0" borderId="0" xfId="0" applyNumberFormat="1" applyFont="1" applyAlignment="1">
      <alignment vertical="center"/>
    </xf>
    <xf numFmtId="0" fontId="5" fillId="8" borderId="0" xfId="0" applyFont="1" applyFill="1"/>
    <xf numFmtId="0" fontId="6" fillId="8" borderId="0" xfId="0" applyFont="1" applyFill="1"/>
    <xf numFmtId="49" fontId="5" fillId="0" borderId="1" xfId="0" applyNumberFormat="1" applyFont="1" applyBorder="1"/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49" fontId="6" fillId="0" borderId="1" xfId="0" applyNumberFormat="1" applyFont="1" applyBorder="1"/>
    <xf numFmtId="49" fontId="5" fillId="0" borderId="1" xfId="0" quotePrefix="1" applyNumberFormat="1" applyFont="1" applyBorder="1"/>
    <xf numFmtId="49" fontId="5" fillId="2" borderId="1" xfId="0" quotePrefix="1" applyNumberFormat="1" applyFont="1" applyFill="1" applyBorder="1"/>
    <xf numFmtId="49" fontId="5" fillId="0" borderId="0" xfId="0" applyNumberFormat="1" applyFont="1" applyAlignment="1">
      <alignment horizontal="left"/>
    </xf>
    <xf numFmtId="0" fontId="5" fillId="8" borderId="1" xfId="0" applyFont="1" applyFill="1" applyBorder="1" applyAlignment="1">
      <alignment horizontal="left" wrapText="1"/>
    </xf>
    <xf numFmtId="49" fontId="6" fillId="11" borderId="8" xfId="0" applyNumberFormat="1" applyFont="1" applyFill="1" applyBorder="1" applyAlignment="1">
      <alignment horizontal="center" vertical="center"/>
    </xf>
    <xf numFmtId="3" fontId="6" fillId="11" borderId="8" xfId="0" applyNumberFormat="1" applyFont="1" applyFill="1" applyBorder="1" applyAlignment="1">
      <alignment horizontal="center" vertical="center" wrapText="1"/>
    </xf>
    <xf numFmtId="3" fontId="6" fillId="11" borderId="8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6" fillId="3" borderId="0" xfId="0" applyFont="1" applyFill="1"/>
    <xf numFmtId="0" fontId="6" fillId="0" borderId="0" xfId="0" applyFont="1" applyAlignment="1">
      <alignment horizontal="left" wrapText="1"/>
    </xf>
    <xf numFmtId="49" fontId="6" fillId="5" borderId="2" xfId="0" applyNumberFormat="1" applyFont="1" applyFill="1" applyBorder="1" applyAlignment="1">
      <alignment wrapText="1"/>
    </xf>
    <xf numFmtId="0" fontId="6" fillId="5" borderId="2" xfId="0" applyFont="1" applyFill="1" applyBorder="1" applyAlignment="1">
      <alignment vertical="center" wrapText="1"/>
    </xf>
    <xf numFmtId="3" fontId="6" fillId="5" borderId="2" xfId="0" applyNumberFormat="1" applyFont="1" applyFill="1" applyBorder="1" applyAlignment="1">
      <alignment vertical="center" wrapText="1"/>
    </xf>
    <xf numFmtId="3" fontId="5" fillId="0" borderId="1" xfId="0" applyNumberFormat="1" applyFont="1" applyBorder="1"/>
    <xf numFmtId="3" fontId="6" fillId="4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0" fontId="5" fillId="4" borderId="1" xfId="0" applyFont="1" applyFill="1" applyBorder="1" applyAlignment="1">
      <alignment horizontal="left" wrapText="1"/>
    </xf>
    <xf numFmtId="3" fontId="5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49" fontId="6" fillId="9" borderId="1" xfId="0" applyNumberFormat="1" applyFont="1" applyFill="1" applyBorder="1" applyAlignment="1">
      <alignment wrapText="1"/>
    </xf>
    <xf numFmtId="0" fontId="6" fillId="9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10" borderId="1" xfId="0" applyNumberFormat="1" applyFont="1" applyFill="1" applyBorder="1"/>
    <xf numFmtId="0" fontId="6" fillId="10" borderId="1" xfId="0" applyFont="1" applyFill="1" applyBorder="1" applyAlignment="1">
      <alignment vertical="center" wrapText="1"/>
    </xf>
    <xf numFmtId="3" fontId="6" fillId="7" borderId="1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left" wrapText="1"/>
    </xf>
    <xf numFmtId="49" fontId="8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3" fontId="5" fillId="0" borderId="1" xfId="1" applyNumberFormat="1" applyFont="1" applyFill="1" applyBorder="1" applyAlignment="1" applyProtection="1">
      <alignment horizontal="right"/>
      <protection locked="0"/>
    </xf>
    <xf numFmtId="49" fontId="5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10" fillId="0" borderId="1" xfId="0" applyFont="1" applyBorder="1" applyAlignment="1">
      <alignment horizontal="left"/>
    </xf>
    <xf numFmtId="49" fontId="5" fillId="2" borderId="1" xfId="0" applyNumberFormat="1" applyFont="1" applyFill="1" applyBorder="1"/>
    <xf numFmtId="0" fontId="5" fillId="2" borderId="1" xfId="0" applyFont="1" applyFill="1" applyBorder="1" applyAlignment="1" applyProtection="1">
      <alignment horizontal="left" wrapText="1"/>
      <protection locked="0"/>
    </xf>
    <xf numFmtId="3" fontId="5" fillId="1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/>
    <xf numFmtId="0" fontId="5" fillId="2" borderId="0" xfId="0" applyFont="1" applyFill="1"/>
    <xf numFmtId="3" fontId="5" fillId="2" borderId="0" xfId="0" applyNumberFormat="1" applyFont="1" applyFill="1"/>
    <xf numFmtId="0" fontId="8" fillId="0" borderId="1" xfId="0" applyFont="1" applyBorder="1" applyAlignment="1" applyProtection="1">
      <alignment horizontal="left" wrapText="1"/>
      <protection locked="0"/>
    </xf>
    <xf numFmtId="49" fontId="6" fillId="2" borderId="1" xfId="0" applyNumberFormat="1" applyFont="1" applyFill="1" applyBorder="1"/>
    <xf numFmtId="0" fontId="10" fillId="0" borderId="1" xfId="0" applyFont="1" applyBorder="1" applyAlignment="1" applyProtection="1">
      <alignment horizontal="left" wrapText="1"/>
      <protection locked="0"/>
    </xf>
    <xf numFmtId="49" fontId="6" fillId="3" borderId="1" xfId="0" applyNumberFormat="1" applyFont="1" applyFill="1" applyBorder="1"/>
    <xf numFmtId="0" fontId="6" fillId="3" borderId="1" xfId="0" applyFont="1" applyFill="1" applyBorder="1" applyAlignment="1">
      <alignment horizontal="left" wrapText="1"/>
    </xf>
    <xf numFmtId="3" fontId="6" fillId="3" borderId="1" xfId="0" applyNumberFormat="1" applyFont="1" applyFill="1" applyBorder="1" applyAlignment="1">
      <alignment wrapText="1"/>
    </xf>
    <xf numFmtId="3" fontId="6" fillId="3" borderId="1" xfId="0" applyNumberFormat="1" applyFont="1" applyFill="1" applyBorder="1"/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wrapText="1"/>
    </xf>
    <xf numFmtId="3" fontId="5" fillId="0" borderId="4" xfId="0" applyNumberFormat="1" applyFont="1" applyBorder="1"/>
    <xf numFmtId="49" fontId="6" fillId="6" borderId="4" xfId="0" applyNumberFormat="1" applyFont="1" applyFill="1" applyBorder="1" applyAlignment="1">
      <alignment horizontal="left" vertical="center"/>
    </xf>
    <xf numFmtId="0" fontId="6" fillId="6" borderId="4" xfId="0" applyFont="1" applyFill="1" applyBorder="1" applyAlignment="1">
      <alignment vertical="center" wrapText="1"/>
    </xf>
    <xf numFmtId="3" fontId="6" fillId="6" borderId="4" xfId="0" applyNumberFormat="1" applyFont="1" applyFill="1" applyBorder="1" applyAlignment="1">
      <alignment vertical="center"/>
    </xf>
    <xf numFmtId="49" fontId="6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/>
    <xf numFmtId="0" fontId="5" fillId="0" borderId="4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49" fontId="10" fillId="0" borderId="1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 indent="1"/>
    </xf>
    <xf numFmtId="49" fontId="6" fillId="0" borderId="9" xfId="0" applyNumberFormat="1" applyFont="1" applyBorder="1"/>
    <xf numFmtId="49" fontId="5" fillId="0" borderId="9" xfId="0" applyNumberFormat="1" applyFont="1" applyBorder="1"/>
    <xf numFmtId="0" fontId="6" fillId="0" borderId="4" xfId="0" applyFont="1" applyBorder="1" applyAlignment="1">
      <alignment horizontal="left" wrapText="1"/>
    </xf>
    <xf numFmtId="0" fontId="6" fillId="4" borderId="4" xfId="0" applyFont="1" applyFill="1" applyBorder="1" applyAlignment="1">
      <alignment wrapText="1"/>
    </xf>
    <xf numFmtId="3" fontId="6" fillId="4" borderId="4" xfId="0" applyNumberFormat="1" applyFont="1" applyFill="1" applyBorder="1"/>
    <xf numFmtId="0" fontId="6" fillId="4" borderId="4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49" fontId="6" fillId="8" borderId="1" xfId="0" applyNumberFormat="1" applyFont="1" applyFill="1" applyBorder="1"/>
    <xf numFmtId="0" fontId="7" fillId="8" borderId="1" xfId="0" applyFont="1" applyFill="1" applyBorder="1" applyAlignment="1">
      <alignment horizontal="left" wrapText="1"/>
    </xf>
    <xf numFmtId="49" fontId="5" fillId="0" borderId="9" xfId="0" applyNumberFormat="1" applyFont="1" applyBorder="1" applyAlignment="1">
      <alignment horizontal="center"/>
    </xf>
    <xf numFmtId="0" fontId="6" fillId="8" borderId="1" xfId="0" applyFont="1" applyFill="1" applyBorder="1" applyAlignment="1">
      <alignment wrapText="1"/>
    </xf>
    <xf numFmtId="0" fontId="6" fillId="8" borderId="1" xfId="0" applyFont="1" applyFill="1" applyBorder="1" applyAlignment="1">
      <alignment horizontal="left" wrapText="1"/>
    </xf>
    <xf numFmtId="49" fontId="5" fillId="8" borderId="1" xfId="0" applyNumberFormat="1" applyFont="1" applyFill="1" applyBorder="1"/>
    <xf numFmtId="3" fontId="6" fillId="8" borderId="1" xfId="0" applyNumberFormat="1" applyFont="1" applyFill="1" applyBorder="1" applyAlignment="1">
      <alignment wrapText="1"/>
    </xf>
    <xf numFmtId="3" fontId="5" fillId="8" borderId="0" xfId="0" applyNumberFormat="1" applyFont="1" applyFill="1"/>
    <xf numFmtId="3" fontId="6" fillId="8" borderId="1" xfId="0" applyNumberFormat="1" applyFont="1" applyFill="1" applyBorder="1"/>
    <xf numFmtId="49" fontId="5" fillId="8" borderId="1" xfId="0" applyNumberFormat="1" applyFont="1" applyFill="1" applyBorder="1" applyAlignment="1">
      <alignment horizontal="center"/>
    </xf>
    <xf numFmtId="3" fontId="5" fillId="8" borderId="1" xfId="0" applyNumberFormat="1" applyFont="1" applyFill="1" applyBorder="1" applyAlignment="1">
      <alignment wrapText="1"/>
    </xf>
    <xf numFmtId="3" fontId="6" fillId="8" borderId="1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wrapText="1"/>
    </xf>
    <xf numFmtId="49" fontId="6" fillId="0" borderId="7" xfId="0" applyNumberFormat="1" applyFont="1" applyBorder="1" applyAlignment="1">
      <alignment horizontal="left"/>
    </xf>
    <xf numFmtId="3" fontId="6" fillId="0" borderId="5" xfId="0" applyNumberFormat="1" applyFont="1" applyBorder="1"/>
    <xf numFmtId="49" fontId="5" fillId="0" borderId="7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3" fontId="5" fillId="0" borderId="5" xfId="0" applyNumberFormat="1" applyFont="1" applyBorder="1"/>
    <xf numFmtId="3" fontId="5" fillId="8" borderId="1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left" wrapText="1"/>
    </xf>
    <xf numFmtId="3" fontId="5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wrapText="1"/>
    </xf>
    <xf numFmtId="49" fontId="6" fillId="0" borderId="4" xfId="0" applyNumberFormat="1" applyFont="1" applyBorder="1"/>
    <xf numFmtId="3" fontId="6" fillId="0" borderId="4" xfId="0" applyNumberFormat="1" applyFont="1" applyBorder="1" applyAlignment="1">
      <alignment horizontal="right"/>
    </xf>
    <xf numFmtId="3" fontId="6" fillId="6" borderId="4" xfId="0" applyNumberFormat="1" applyFont="1" applyFill="1" applyBorder="1" applyAlignment="1">
      <alignment horizontal="right" vertical="center"/>
    </xf>
    <xf numFmtId="49" fontId="6" fillId="0" borderId="4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5" fillId="0" borderId="4" xfId="0" applyNumberFormat="1" applyFont="1" applyBorder="1" applyAlignment="1">
      <alignment wrapText="1"/>
    </xf>
    <xf numFmtId="3" fontId="6" fillId="0" borderId="6" xfId="0" applyNumberFormat="1" applyFont="1" applyBorder="1" applyAlignment="1">
      <alignment vertical="center"/>
    </xf>
    <xf numFmtId="3" fontId="6" fillId="0" borderId="6" xfId="0" applyNumberFormat="1" applyFont="1" applyBorder="1"/>
    <xf numFmtId="49" fontId="6" fillId="0" borderId="1" xfId="0" applyNumberFormat="1" applyFont="1" applyBorder="1" applyAlignment="1">
      <alignment horizontal="left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49" fontId="6" fillId="4" borderId="4" xfId="0" applyNumberFormat="1" applyFont="1" applyFill="1" applyBorder="1" applyAlignment="1">
      <alignment horizontal="left"/>
    </xf>
    <xf numFmtId="0" fontId="6" fillId="0" borderId="4" xfId="0" applyFont="1" applyBorder="1" applyAlignment="1">
      <alignment vertical="center" wrapText="1"/>
    </xf>
    <xf numFmtId="4" fontId="11" fillId="0" borderId="0" xfId="0" applyNumberFormat="1" applyFont="1"/>
    <xf numFmtId="0" fontId="12" fillId="0" borderId="0" xfId="0" applyFont="1"/>
    <xf numFmtId="165" fontId="5" fillId="0" borderId="0" xfId="0" applyNumberFormat="1" applyFont="1" applyAlignment="1">
      <alignment horizontal="left" wrapText="1"/>
    </xf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6" fillId="15" borderId="10" xfId="0" applyNumberFormat="1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 indent="2"/>
    </xf>
    <xf numFmtId="4" fontId="15" fillId="0" borderId="0" xfId="1" applyNumberFormat="1" applyFont="1" applyAlignment="1"/>
    <xf numFmtId="4" fontId="15" fillId="0" borderId="0" xfId="0" applyNumberFormat="1" applyFont="1"/>
    <xf numFmtId="0" fontId="16" fillId="0" borderId="0" xfId="0" applyFont="1" applyAlignment="1">
      <alignment horizontal="left" wrapText="1"/>
    </xf>
    <xf numFmtId="43" fontId="16" fillId="0" borderId="0" xfId="1" applyFont="1" applyBorder="1" applyAlignment="1">
      <alignment wrapText="1"/>
    </xf>
    <xf numFmtId="4" fontId="16" fillId="0" borderId="0" xfId="1" applyNumberFormat="1" applyFont="1" applyBorder="1" applyAlignment="1">
      <alignment horizontal="left" wrapText="1"/>
    </xf>
    <xf numFmtId="0" fontId="15" fillId="0" borderId="0" xfId="0" applyFont="1"/>
    <xf numFmtId="0" fontId="16" fillId="0" borderId="11" xfId="0" applyFont="1" applyBorder="1" applyAlignment="1">
      <alignment horizontal="left" wrapText="1"/>
    </xf>
    <xf numFmtId="4" fontId="16" fillId="0" borderId="11" xfId="0" applyNumberFormat="1" applyFont="1" applyBorder="1"/>
    <xf numFmtId="4" fontId="0" fillId="8" borderId="0" xfId="0" applyNumberFormat="1" applyFill="1"/>
    <xf numFmtId="0" fontId="15" fillId="0" borderId="0" xfId="0" applyFont="1" applyAlignment="1">
      <alignment horizontal="left" wrapText="1" indent="2"/>
    </xf>
    <xf numFmtId="4" fontId="15" fillId="0" borderId="0" xfId="1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15" fillId="0" borderId="11" xfId="0" applyFont="1" applyBorder="1" applyAlignment="1">
      <alignment horizontal="left" wrapText="1" indent="2"/>
    </xf>
    <xf numFmtId="4" fontId="15" fillId="0" borderId="11" xfId="0" applyNumberFormat="1" applyFont="1" applyBorder="1"/>
    <xf numFmtId="4" fontId="0" fillId="0" borderId="11" xfId="0" applyNumberFormat="1" applyBorder="1"/>
    <xf numFmtId="0" fontId="16" fillId="16" borderId="12" xfId="0" applyFont="1" applyFill="1" applyBorder="1" applyAlignment="1">
      <alignment horizontal="left" wrapText="1"/>
    </xf>
    <xf numFmtId="4" fontId="16" fillId="14" borderId="12" xfId="0" applyNumberFormat="1" applyFont="1" applyFill="1" applyBorder="1"/>
    <xf numFmtId="4" fontId="16" fillId="0" borderId="0" xfId="0" applyNumberFormat="1" applyFont="1" applyAlignment="1">
      <alignment wrapText="1"/>
    </xf>
    <xf numFmtId="164" fontId="16" fillId="0" borderId="0" xfId="0" applyNumberFormat="1" applyFont="1" applyAlignment="1">
      <alignment wrapText="1"/>
    </xf>
    <xf numFmtId="0" fontId="16" fillId="17" borderId="13" xfId="0" applyFont="1" applyFill="1" applyBorder="1" applyAlignment="1">
      <alignment horizontal="left" wrapText="1"/>
    </xf>
    <xf numFmtId="4" fontId="16" fillId="18" borderId="0" xfId="0" applyNumberFormat="1" applyFont="1" applyFill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166" fontId="15" fillId="0" borderId="0" xfId="0" applyNumberFormat="1" applyFont="1"/>
    <xf numFmtId="4" fontId="15" fillId="0" borderId="14" xfId="0" applyNumberFormat="1" applyFont="1" applyBorder="1"/>
    <xf numFmtId="0" fontId="15" fillId="0" borderId="15" xfId="0" applyFont="1" applyBorder="1"/>
    <xf numFmtId="0" fontId="16" fillId="0" borderId="0" xfId="0" applyFont="1" applyAlignment="1">
      <alignment horizontal="left" vertical="center" indent="5"/>
    </xf>
    <xf numFmtId="0" fontId="15" fillId="0" borderId="0" xfId="0" applyFont="1" applyAlignment="1">
      <alignment horizontal="left" vertical="center" indent="2"/>
    </xf>
    <xf numFmtId="15" fontId="11" fillId="0" borderId="0" xfId="0" applyNumberFormat="1" applyFont="1" applyAlignment="1">
      <alignment horizontal="left"/>
    </xf>
    <xf numFmtId="4" fontId="0" fillId="0" borderId="0" xfId="0" applyNumberFormat="1" applyAlignment="1">
      <alignment vertical="center"/>
    </xf>
    <xf numFmtId="4" fontId="15" fillId="2" borderId="0" xfId="1" applyNumberFormat="1" applyFont="1" applyFill="1" applyAlignment="1">
      <alignment horizontal="right"/>
    </xf>
    <xf numFmtId="0" fontId="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15" borderId="10" xfId="0" applyFont="1" applyFill="1" applyBorder="1" applyAlignment="1">
      <alignment horizontal="center" vertical="center" wrapText="1"/>
    </xf>
    <xf numFmtId="4" fontId="6" fillId="15" borderId="10" xfId="0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6" xr:uid="{00000000-0005-0000-0000-000005000000}"/>
    <cellStyle name="Porcentaje 2" xfId="5" xr:uid="{00000000-0005-0000-0000-000007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id="{722D6120-CFF5-4703-9154-DBE93F46E2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"/>
          <a:ext cx="100965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70"/>
  <sheetViews>
    <sheetView zoomScale="90" zoomScaleNormal="90" workbookViewId="0">
      <pane xSplit="2" ySplit="7" topLeftCell="D1030" activePane="bottomRight" state="frozen"/>
      <selection pane="topRight" activeCell="C1" sqref="C1"/>
      <selection pane="bottomLeft" activeCell="A9" sqref="A9"/>
      <selection pane="bottomRight" activeCell="D1030" sqref="D1030"/>
    </sheetView>
  </sheetViews>
  <sheetFormatPr baseColWidth="10" defaultColWidth="14.42578125" defaultRowHeight="12.75" x14ac:dyDescent="0.2"/>
  <cols>
    <col min="1" max="1" width="12.140625" style="20" bestFit="1" customWidth="1"/>
    <col min="2" max="2" width="50.7109375" style="9" customWidth="1"/>
    <col min="3" max="3" width="13.7109375" style="2" customWidth="1"/>
    <col min="4" max="16384" width="14.42578125" style="2"/>
  </cols>
  <sheetData>
    <row r="1" spans="1:16" ht="12.75" customHeight="1" x14ac:dyDescent="0.2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6" ht="12.75" customHeight="1" x14ac:dyDescent="0.2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6" ht="12.75" customHeight="1" x14ac:dyDescent="0.2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6" ht="12.75" customHeight="1" x14ac:dyDescent="0.2">
      <c r="A4" s="170" t="s">
        <v>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6" ht="12.75" customHeight="1" x14ac:dyDescent="0.2">
      <c r="A5" s="170" t="s">
        <v>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6" ht="15.75" customHeight="1" thickBot="1" x14ac:dyDescent="0.25">
      <c r="B6" s="27" t="s">
        <v>5</v>
      </c>
    </row>
    <row r="7" spans="1:16" ht="21.75" customHeight="1" thickBot="1" x14ac:dyDescent="0.25">
      <c r="A7" s="22" t="s">
        <v>6</v>
      </c>
      <c r="B7" s="23" t="s">
        <v>7</v>
      </c>
      <c r="C7" s="23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24" t="s">
        <v>15</v>
      </c>
      <c r="K7" s="24" t="s">
        <v>16</v>
      </c>
      <c r="L7" s="24" t="s">
        <v>17</v>
      </c>
      <c r="M7" s="24" t="s">
        <v>18</v>
      </c>
      <c r="N7" s="24" t="s">
        <v>19</v>
      </c>
      <c r="O7" s="24" t="s">
        <v>20</v>
      </c>
    </row>
    <row r="8" spans="1:16" ht="15" customHeight="1" x14ac:dyDescent="0.2">
      <c r="A8" s="28" t="s">
        <v>21</v>
      </c>
      <c r="B8" s="29" t="s">
        <v>22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4"/>
    </row>
    <row r="9" spans="1:16" ht="15" customHeight="1" x14ac:dyDescent="0.2">
      <c r="A9" s="17"/>
      <c r="B9" s="5"/>
      <c r="C9" s="1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6"/>
    </row>
    <row r="10" spans="1:16" s="1" customFormat="1" ht="15" customHeight="1" x14ac:dyDescent="0.2">
      <c r="A10" s="17"/>
      <c r="B10" s="5" t="s">
        <v>23</v>
      </c>
      <c r="C10" s="32">
        <v>153621202.49000001</v>
      </c>
      <c r="D10" s="32">
        <v>151467999.81</v>
      </c>
      <c r="E10" s="32">
        <v>156458198.06</v>
      </c>
      <c r="F10" s="32">
        <v>154135378.58000001</v>
      </c>
      <c r="G10" s="32">
        <v>335211375.23000002</v>
      </c>
      <c r="H10" s="32">
        <v>172155740.46000001</v>
      </c>
      <c r="I10" s="32">
        <v>158169246.33000001</v>
      </c>
      <c r="J10" s="32">
        <v>154185526.05000001</v>
      </c>
      <c r="K10" s="32">
        <v>156601955.66999999</v>
      </c>
      <c r="L10" s="32">
        <v>155614275.25</v>
      </c>
      <c r="M10" s="32">
        <v>153569246.33000001</v>
      </c>
      <c r="N10" s="32">
        <v>154698171.09</v>
      </c>
      <c r="O10" s="6">
        <v>2055888315.3499999</v>
      </c>
      <c r="P10" s="2"/>
    </row>
    <row r="11" spans="1:16" ht="15" customHeight="1" x14ac:dyDescent="0.2">
      <c r="A11" s="14" t="s">
        <v>24</v>
      </c>
      <c r="B11" s="7" t="s">
        <v>25</v>
      </c>
      <c r="C11" s="15">
        <v>153371202.49000001</v>
      </c>
      <c r="D11" s="15">
        <v>150547999.81</v>
      </c>
      <c r="E11" s="15">
        <v>152318198.06</v>
      </c>
      <c r="F11" s="15">
        <v>152835378.58000001</v>
      </c>
      <c r="G11" s="15">
        <v>154211375.22999999</v>
      </c>
      <c r="H11" s="15">
        <v>154655740.46000001</v>
      </c>
      <c r="I11" s="15">
        <v>152169246.33000001</v>
      </c>
      <c r="J11" s="15">
        <v>152985526.05000001</v>
      </c>
      <c r="K11" s="15">
        <v>154701455.66999999</v>
      </c>
      <c r="L11" s="15">
        <v>154114275.25</v>
      </c>
      <c r="M11" s="15">
        <v>152169246.33000001</v>
      </c>
      <c r="N11" s="15">
        <v>152998171.09</v>
      </c>
      <c r="O11" s="33">
        <v>1837077815.3500001</v>
      </c>
    </row>
    <row r="12" spans="1:16" ht="15" customHeight="1" x14ac:dyDescent="0.2">
      <c r="A12" s="14" t="s">
        <v>26</v>
      </c>
      <c r="B12" s="7" t="s">
        <v>27</v>
      </c>
      <c r="C12" s="15">
        <v>250000</v>
      </c>
      <c r="D12" s="15">
        <v>920000</v>
      </c>
      <c r="E12" s="15">
        <v>4140000</v>
      </c>
      <c r="F12" s="15">
        <v>1300000</v>
      </c>
      <c r="G12" s="15">
        <v>181000000</v>
      </c>
      <c r="H12" s="15">
        <v>17500000</v>
      </c>
      <c r="I12" s="15">
        <v>6000000</v>
      </c>
      <c r="J12" s="15">
        <v>1200000</v>
      </c>
      <c r="K12" s="15">
        <v>1900500</v>
      </c>
      <c r="L12" s="15">
        <v>1500000</v>
      </c>
      <c r="M12" s="15">
        <v>1400000</v>
      </c>
      <c r="N12" s="15">
        <v>1700000</v>
      </c>
      <c r="O12" s="33">
        <v>218810500</v>
      </c>
    </row>
    <row r="13" spans="1:16" ht="15" customHeight="1" x14ac:dyDescent="0.2">
      <c r="A13" s="14"/>
      <c r="B13" s="5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6"/>
    </row>
    <row r="14" spans="1:16" ht="15" customHeight="1" x14ac:dyDescent="0.2">
      <c r="A14" s="14"/>
      <c r="B14" s="5" t="s">
        <v>28</v>
      </c>
      <c r="C14" s="32">
        <v>9528832.2200000007</v>
      </c>
      <c r="D14" s="32">
        <v>9528832.2200000007</v>
      </c>
      <c r="E14" s="32">
        <v>9528832.2200000007</v>
      </c>
      <c r="F14" s="32">
        <v>9528832.2200000007</v>
      </c>
      <c r="G14" s="32">
        <v>9528832.2200000007</v>
      </c>
      <c r="H14" s="32">
        <v>9528832.2200000007</v>
      </c>
      <c r="I14" s="32">
        <v>9528832.2200000007</v>
      </c>
      <c r="J14" s="32">
        <v>9528832.2200000007</v>
      </c>
      <c r="K14" s="32">
        <v>9528832.2200000007</v>
      </c>
      <c r="L14" s="32">
        <v>9528832.2200000007</v>
      </c>
      <c r="M14" s="32">
        <v>9528832.2200000007</v>
      </c>
      <c r="N14" s="32">
        <v>9528832.2200000007</v>
      </c>
      <c r="O14" s="6">
        <v>114345986.64</v>
      </c>
    </row>
    <row r="15" spans="1:16" ht="15" customHeight="1" x14ac:dyDescent="0.2">
      <c r="A15" s="14" t="s">
        <v>29</v>
      </c>
      <c r="B15" s="34" t="s">
        <v>30</v>
      </c>
      <c r="C15" s="35">
        <v>7051335.8425000003</v>
      </c>
      <c r="D15" s="35">
        <v>7051335.8425000003</v>
      </c>
      <c r="E15" s="35">
        <v>7051335.8425000003</v>
      </c>
      <c r="F15" s="35">
        <v>7051335.8425000003</v>
      </c>
      <c r="G15" s="35">
        <v>7051335.8425000003</v>
      </c>
      <c r="H15" s="35">
        <v>7051335.8425000003</v>
      </c>
      <c r="I15" s="35">
        <v>7051335.8425000003</v>
      </c>
      <c r="J15" s="35">
        <v>7051335.8425000003</v>
      </c>
      <c r="K15" s="35">
        <v>7051335.8425000003</v>
      </c>
      <c r="L15" s="35">
        <v>7051335.8425000003</v>
      </c>
      <c r="M15" s="35">
        <v>7051335.8425000003</v>
      </c>
      <c r="N15" s="35">
        <v>7051335.8425000003</v>
      </c>
      <c r="O15" s="33">
        <v>84616030.109999999</v>
      </c>
    </row>
    <row r="16" spans="1:16" ht="15" customHeight="1" x14ac:dyDescent="0.2">
      <c r="A16" s="14" t="s">
        <v>31</v>
      </c>
      <c r="B16" s="34" t="s">
        <v>32</v>
      </c>
      <c r="C16" s="35">
        <v>2477496.3774999999</v>
      </c>
      <c r="D16" s="35">
        <v>2477496.3774999999</v>
      </c>
      <c r="E16" s="35">
        <v>2477496.3774999999</v>
      </c>
      <c r="F16" s="35">
        <v>2477496.3774999999</v>
      </c>
      <c r="G16" s="35">
        <v>2477496.3774999999</v>
      </c>
      <c r="H16" s="35">
        <v>2477496.3774999999</v>
      </c>
      <c r="I16" s="35">
        <v>2477496.3774999999</v>
      </c>
      <c r="J16" s="35">
        <v>2477496.3774999999</v>
      </c>
      <c r="K16" s="35">
        <v>2477496.3774999999</v>
      </c>
      <c r="L16" s="35">
        <v>2477496.3774999999</v>
      </c>
      <c r="M16" s="35">
        <v>2477496.3774999999</v>
      </c>
      <c r="N16" s="35">
        <v>2477496.3774999999</v>
      </c>
      <c r="O16" s="33">
        <v>29729956.530000005</v>
      </c>
    </row>
    <row r="17" spans="1:15" ht="15" customHeight="1" x14ac:dyDescent="0.2">
      <c r="A17" s="14"/>
      <c r="B17" s="36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6"/>
    </row>
    <row r="18" spans="1:15" ht="15" customHeight="1" x14ac:dyDescent="0.2">
      <c r="A18" s="14"/>
      <c r="B18" s="5" t="s">
        <v>33</v>
      </c>
      <c r="C18" s="32">
        <v>40000</v>
      </c>
      <c r="D18" s="32">
        <v>40000</v>
      </c>
      <c r="E18" s="32">
        <v>40000</v>
      </c>
      <c r="F18" s="32">
        <v>40000</v>
      </c>
      <c r="G18" s="32">
        <v>40000</v>
      </c>
      <c r="H18" s="32">
        <v>40000</v>
      </c>
      <c r="I18" s="32">
        <v>40000</v>
      </c>
      <c r="J18" s="32">
        <v>40000</v>
      </c>
      <c r="K18" s="32">
        <v>40000</v>
      </c>
      <c r="L18" s="32">
        <v>40000</v>
      </c>
      <c r="M18" s="32">
        <v>40000</v>
      </c>
      <c r="N18" s="32">
        <v>40000</v>
      </c>
      <c r="O18" s="16">
        <v>480000</v>
      </c>
    </row>
    <row r="19" spans="1:15" ht="15" customHeight="1" x14ac:dyDescent="0.2">
      <c r="A19" s="14" t="s">
        <v>34</v>
      </c>
      <c r="B19" s="7" t="s">
        <v>35</v>
      </c>
      <c r="C19" s="15">
        <v>40000</v>
      </c>
      <c r="D19" s="15">
        <v>40000</v>
      </c>
      <c r="E19" s="15">
        <v>40000</v>
      </c>
      <c r="F19" s="15">
        <v>40000</v>
      </c>
      <c r="G19" s="15">
        <v>40000</v>
      </c>
      <c r="H19" s="15">
        <v>40000</v>
      </c>
      <c r="I19" s="15">
        <v>40000</v>
      </c>
      <c r="J19" s="15">
        <v>40000</v>
      </c>
      <c r="K19" s="15">
        <v>40000</v>
      </c>
      <c r="L19" s="15">
        <v>40000</v>
      </c>
      <c r="M19" s="15">
        <v>40000</v>
      </c>
      <c r="N19" s="15">
        <v>40000</v>
      </c>
      <c r="O19" s="15">
        <v>480000</v>
      </c>
    </row>
    <row r="20" spans="1:15" ht="15" customHeight="1" x14ac:dyDescent="0.2">
      <c r="A20" s="14" t="s">
        <v>36</v>
      </c>
      <c r="B20" s="7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5" customHeight="1" x14ac:dyDescent="0.2">
      <c r="A21" s="14" t="s">
        <v>38</v>
      </c>
      <c r="B21" s="34" t="s">
        <v>39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15">
        <v>0</v>
      </c>
    </row>
    <row r="22" spans="1:15" ht="15" customHeight="1" x14ac:dyDescent="0.2">
      <c r="A22" s="14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16"/>
    </row>
    <row r="23" spans="1:15" ht="15" customHeight="1" x14ac:dyDescent="0.2">
      <c r="A23" s="17" t="s">
        <v>40</v>
      </c>
      <c r="B23" s="5" t="s">
        <v>41</v>
      </c>
      <c r="C23" s="16">
        <v>104434951</v>
      </c>
      <c r="D23" s="16">
        <v>104534951</v>
      </c>
      <c r="E23" s="16">
        <v>104634951</v>
      </c>
      <c r="F23" s="16">
        <v>104584951</v>
      </c>
      <c r="G23" s="16">
        <v>104334951</v>
      </c>
      <c r="H23" s="16">
        <v>104134951</v>
      </c>
      <c r="I23" s="16">
        <v>104284951</v>
      </c>
      <c r="J23" s="16">
        <v>104484951</v>
      </c>
      <c r="K23" s="16">
        <v>635324951</v>
      </c>
      <c r="L23" s="16">
        <v>104429951</v>
      </c>
      <c r="M23" s="16">
        <v>887592977.72000003</v>
      </c>
      <c r="N23" s="16">
        <v>408978671</v>
      </c>
      <c r="O23" s="6">
        <v>2871756158.7200003</v>
      </c>
    </row>
    <row r="24" spans="1:15" ht="15" customHeight="1" x14ac:dyDescent="0.2">
      <c r="A24" s="18" t="s">
        <v>42</v>
      </c>
      <c r="B24" s="7" t="s">
        <v>43</v>
      </c>
      <c r="C24" s="31"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>
        <v>0</v>
      </c>
    </row>
    <row r="25" spans="1:15" ht="15" customHeight="1" x14ac:dyDescent="0.2">
      <c r="A25" s="18" t="s">
        <v>44</v>
      </c>
      <c r="B25" s="7" t="s">
        <v>45</v>
      </c>
      <c r="C25" s="31"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>
        <v>0</v>
      </c>
    </row>
    <row r="26" spans="1:15" ht="15" customHeight="1" x14ac:dyDescent="0.2">
      <c r="A26" s="18" t="s">
        <v>46</v>
      </c>
      <c r="B26" s="7" t="s">
        <v>47</v>
      </c>
      <c r="C26" s="31"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>
        <v>0</v>
      </c>
    </row>
    <row r="27" spans="1:15" ht="15" customHeight="1" x14ac:dyDescent="0.2">
      <c r="A27" s="18" t="s">
        <v>48</v>
      </c>
      <c r="B27" s="7" t="s">
        <v>49</v>
      </c>
      <c r="C27" s="31"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>
        <v>0</v>
      </c>
    </row>
    <row r="28" spans="1:15" ht="15" customHeight="1" x14ac:dyDescent="0.2">
      <c r="A28" s="18" t="s">
        <v>50</v>
      </c>
      <c r="B28" s="7" t="s">
        <v>51</v>
      </c>
      <c r="C28" s="31"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>
        <v>0</v>
      </c>
    </row>
    <row r="29" spans="1:15" ht="15" customHeight="1" x14ac:dyDescent="0.2">
      <c r="A29" s="18" t="s">
        <v>52</v>
      </c>
      <c r="B29" s="7" t="s">
        <v>53</v>
      </c>
      <c r="C29" s="31">
        <v>1200000</v>
      </c>
      <c r="D29" s="31">
        <v>1325000</v>
      </c>
      <c r="E29" s="31">
        <v>1250000</v>
      </c>
      <c r="F29" s="31">
        <v>1400000</v>
      </c>
      <c r="G29" s="31">
        <v>1125000</v>
      </c>
      <c r="H29" s="31">
        <v>900000</v>
      </c>
      <c r="I29" s="31">
        <v>1100000</v>
      </c>
      <c r="J29" s="31">
        <v>1200000</v>
      </c>
      <c r="K29" s="31">
        <v>1300000</v>
      </c>
      <c r="L29" s="31">
        <v>1170000</v>
      </c>
      <c r="M29" s="31">
        <v>1375000</v>
      </c>
      <c r="N29" s="31">
        <v>925000</v>
      </c>
      <c r="O29" s="31">
        <v>14270000</v>
      </c>
    </row>
    <row r="30" spans="1:15" ht="15" customHeight="1" x14ac:dyDescent="0.2">
      <c r="A30" s="18" t="s">
        <v>54</v>
      </c>
      <c r="B30" s="7" t="s">
        <v>55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</row>
    <row r="31" spans="1:15" ht="15" customHeight="1" x14ac:dyDescent="0.2">
      <c r="A31" s="18" t="s">
        <v>56</v>
      </c>
      <c r="B31" s="7" t="s">
        <v>57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530640000</v>
      </c>
      <c r="L31" s="31">
        <v>0</v>
      </c>
      <c r="M31" s="31">
        <v>0</v>
      </c>
      <c r="N31" s="31">
        <v>0</v>
      </c>
      <c r="O31" s="31">
        <v>530640000</v>
      </c>
    </row>
    <row r="32" spans="1:15" ht="15" customHeight="1" x14ac:dyDescent="0.2">
      <c r="A32" s="14" t="s">
        <v>58</v>
      </c>
      <c r="B32" s="7" t="s">
        <v>59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3">
        <v>0</v>
      </c>
    </row>
    <row r="33" spans="1:20" ht="15" customHeight="1" x14ac:dyDescent="0.2">
      <c r="A33" s="19" t="s">
        <v>60</v>
      </c>
      <c r="B33" s="7" t="s">
        <v>61</v>
      </c>
      <c r="C33" s="31">
        <v>700000</v>
      </c>
      <c r="D33" s="31">
        <v>675000</v>
      </c>
      <c r="E33" s="31">
        <v>850000</v>
      </c>
      <c r="F33" s="31">
        <v>650000</v>
      </c>
      <c r="G33" s="31">
        <v>675000</v>
      </c>
      <c r="H33" s="31">
        <v>700000</v>
      </c>
      <c r="I33" s="31">
        <v>650000</v>
      </c>
      <c r="J33" s="31">
        <v>750000</v>
      </c>
      <c r="K33" s="31">
        <v>850000</v>
      </c>
      <c r="L33" s="31">
        <v>725000</v>
      </c>
      <c r="M33" s="31">
        <v>825000</v>
      </c>
      <c r="N33" s="31">
        <v>725000</v>
      </c>
      <c r="O33" s="31">
        <v>8775000</v>
      </c>
    </row>
    <row r="34" spans="1:20" ht="15" customHeight="1" x14ac:dyDescent="0.2">
      <c r="A34" s="18" t="s">
        <v>62</v>
      </c>
      <c r="B34" s="7" t="s">
        <v>63</v>
      </c>
      <c r="C34" s="31"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>
        <v>0</v>
      </c>
    </row>
    <row r="35" spans="1:20" ht="15" customHeight="1" x14ac:dyDescent="0.2">
      <c r="A35" s="18" t="s">
        <v>64</v>
      </c>
      <c r="B35" s="7" t="s">
        <v>65</v>
      </c>
      <c r="C35" s="31"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>
        <v>0</v>
      </c>
    </row>
    <row r="36" spans="1:20" ht="15" customHeight="1" x14ac:dyDescent="0.2">
      <c r="A36" s="18" t="s">
        <v>66</v>
      </c>
      <c r="B36" s="7" t="s">
        <v>67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782858026.72000003</v>
      </c>
      <c r="N36" s="31">
        <v>304793720</v>
      </c>
      <c r="O36" s="31">
        <v>1087651746.72</v>
      </c>
    </row>
    <row r="37" spans="1:20" ht="15" customHeight="1" x14ac:dyDescent="0.2">
      <c r="A37" s="14" t="s">
        <v>68</v>
      </c>
      <c r="B37" s="7" t="s">
        <v>69</v>
      </c>
      <c r="C37" s="31">
        <v>102534951</v>
      </c>
      <c r="D37" s="31">
        <v>102534951</v>
      </c>
      <c r="E37" s="31">
        <v>102534951</v>
      </c>
      <c r="F37" s="31">
        <v>102534951</v>
      </c>
      <c r="G37" s="31">
        <v>102534951</v>
      </c>
      <c r="H37" s="31">
        <v>102534951</v>
      </c>
      <c r="I37" s="31">
        <v>102534951</v>
      </c>
      <c r="J37" s="31">
        <v>102534951</v>
      </c>
      <c r="K37" s="31">
        <v>102534951</v>
      </c>
      <c r="L37" s="31">
        <v>102534951</v>
      </c>
      <c r="M37" s="31">
        <v>102534951</v>
      </c>
      <c r="N37" s="31">
        <v>102534951</v>
      </c>
      <c r="O37" s="33">
        <v>1230419412</v>
      </c>
    </row>
    <row r="38" spans="1:20" ht="15" customHeight="1" x14ac:dyDescent="0.2">
      <c r="A38" s="14"/>
      <c r="B38" s="39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33"/>
    </row>
    <row r="39" spans="1:20" s="1" customFormat="1" ht="15" customHeight="1" x14ac:dyDescent="0.2">
      <c r="A39" s="17" t="s">
        <v>70</v>
      </c>
      <c r="B39" s="5" t="s">
        <v>63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6">
        <v>0</v>
      </c>
      <c r="P39" s="2"/>
    </row>
    <row r="40" spans="1:20" ht="15" customHeight="1" x14ac:dyDescent="0.2">
      <c r="A40" s="17"/>
      <c r="B40" s="39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20" ht="15" customHeight="1" x14ac:dyDescent="0.2">
      <c r="A41" s="40"/>
      <c r="B41" s="41" t="s">
        <v>71</v>
      </c>
      <c r="C41" s="42">
        <v>267624985.71000001</v>
      </c>
      <c r="D41" s="42">
        <v>265571783.03</v>
      </c>
      <c r="E41" s="42">
        <v>270661981.27999997</v>
      </c>
      <c r="F41" s="42">
        <v>268289161.80000001</v>
      </c>
      <c r="G41" s="42">
        <v>449115158.45000005</v>
      </c>
      <c r="H41" s="42">
        <v>285859523.68000001</v>
      </c>
      <c r="I41" s="42">
        <v>272023029.55000001</v>
      </c>
      <c r="J41" s="42">
        <v>268239309.27000001</v>
      </c>
      <c r="K41" s="42">
        <v>801495738.88999999</v>
      </c>
      <c r="L41" s="42">
        <v>269613058.47000003</v>
      </c>
      <c r="M41" s="42">
        <v>1050731056.27</v>
      </c>
      <c r="N41" s="42">
        <v>573245674.30999994</v>
      </c>
      <c r="O41" s="42">
        <v>5042470460.7099991</v>
      </c>
    </row>
    <row r="42" spans="1:20" ht="24" customHeight="1" x14ac:dyDescent="0.2">
      <c r="A42" s="14"/>
      <c r="B42" s="43" t="s">
        <v>72</v>
      </c>
      <c r="C42" s="15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20" ht="15" customHeight="1" x14ac:dyDescent="0.2">
      <c r="A43" s="44" t="s">
        <v>73</v>
      </c>
      <c r="B43" s="45" t="s">
        <v>74</v>
      </c>
      <c r="C43" s="46">
        <v>87950000.60814482</v>
      </c>
      <c r="D43" s="46">
        <v>86152859.558144823</v>
      </c>
      <c r="E43" s="46">
        <v>85634370.35814482</v>
      </c>
      <c r="F43" s="46">
        <v>85601200.183144823</v>
      </c>
      <c r="G43" s="46">
        <v>85729343.933144823</v>
      </c>
      <c r="H43" s="46">
        <v>140279776.00564483</v>
      </c>
      <c r="I43" s="46">
        <v>86154547.058144823</v>
      </c>
      <c r="J43" s="46">
        <v>87698475.833144814</v>
      </c>
      <c r="K43" s="46">
        <v>92955864.35814482</v>
      </c>
      <c r="L43" s="46">
        <v>88855939.583144814</v>
      </c>
      <c r="M43" s="46">
        <v>86092835.308144823</v>
      </c>
      <c r="N43" s="46">
        <v>126939095.18389481</v>
      </c>
      <c r="O43" s="46">
        <v>1140044307.9709876</v>
      </c>
      <c r="P43" s="47">
        <v>1140044307.9709876</v>
      </c>
      <c r="Q43" s="4">
        <v>0</v>
      </c>
    </row>
    <row r="44" spans="1:20" ht="15" customHeight="1" x14ac:dyDescent="0.2">
      <c r="A44" s="17" t="s">
        <v>75</v>
      </c>
      <c r="B44" s="48" t="s">
        <v>76</v>
      </c>
      <c r="C44" s="16">
        <v>69501445.971342906</v>
      </c>
      <c r="D44" s="16">
        <v>69501445.971342906</v>
      </c>
      <c r="E44" s="16">
        <v>69501445.971342906</v>
      </c>
      <c r="F44" s="16">
        <v>68826445.971342906</v>
      </c>
      <c r="G44" s="16">
        <v>68826445.971342906</v>
      </c>
      <c r="H44" s="16">
        <v>68826445.971342906</v>
      </c>
      <c r="I44" s="16">
        <v>68826445.971342906</v>
      </c>
      <c r="J44" s="16">
        <v>68826445.971342906</v>
      </c>
      <c r="K44" s="16">
        <v>68826445.971342906</v>
      </c>
      <c r="L44" s="16">
        <v>68826445.971342906</v>
      </c>
      <c r="M44" s="16">
        <v>68826445.971342906</v>
      </c>
      <c r="N44" s="16">
        <v>68837522.771342903</v>
      </c>
      <c r="O44" s="16">
        <v>827953428.45611489</v>
      </c>
    </row>
    <row r="45" spans="1:20" ht="15" customHeight="1" x14ac:dyDescent="0.2">
      <c r="A45" s="17" t="s">
        <v>77</v>
      </c>
      <c r="B45" s="48" t="s">
        <v>78</v>
      </c>
      <c r="C45" s="16">
        <v>58041244.572499998</v>
      </c>
      <c r="D45" s="16">
        <v>58041244.572499998</v>
      </c>
      <c r="E45" s="16">
        <v>58041244.572499998</v>
      </c>
      <c r="F45" s="16">
        <v>58041244.572499998</v>
      </c>
      <c r="G45" s="16">
        <v>58041244.572499998</v>
      </c>
      <c r="H45" s="16">
        <v>58041244.572499998</v>
      </c>
      <c r="I45" s="16">
        <v>58041244.572499998</v>
      </c>
      <c r="J45" s="16">
        <v>58041244.572499998</v>
      </c>
      <c r="K45" s="16">
        <v>58041244.572499998</v>
      </c>
      <c r="L45" s="16">
        <v>58041244.572499998</v>
      </c>
      <c r="M45" s="16">
        <v>58041244.572499998</v>
      </c>
      <c r="N45" s="16">
        <v>58041244.572499998</v>
      </c>
      <c r="O45" s="16">
        <v>696494934.87</v>
      </c>
    </row>
    <row r="46" spans="1:20" s="1" customFormat="1" ht="15" customHeight="1" x14ac:dyDescent="0.2">
      <c r="A46" s="17" t="s">
        <v>79</v>
      </c>
      <c r="B46" s="48" t="s">
        <v>80</v>
      </c>
      <c r="C46" s="16">
        <v>52988251.449999996</v>
      </c>
      <c r="D46" s="16">
        <v>52988251.449999996</v>
      </c>
      <c r="E46" s="16">
        <v>52988251.449999996</v>
      </c>
      <c r="F46" s="16">
        <v>52988251.449999996</v>
      </c>
      <c r="G46" s="16">
        <v>52988251.449999996</v>
      </c>
      <c r="H46" s="16">
        <v>52988251.449999996</v>
      </c>
      <c r="I46" s="16">
        <v>52988251.449999996</v>
      </c>
      <c r="J46" s="16">
        <v>52988251.449999996</v>
      </c>
      <c r="K46" s="16">
        <v>52988251.449999996</v>
      </c>
      <c r="L46" s="16">
        <v>52988251.449999996</v>
      </c>
      <c r="M46" s="16">
        <v>52988251.449999996</v>
      </c>
      <c r="N46" s="16">
        <v>52988251.449999996</v>
      </c>
      <c r="O46" s="8">
        <v>635859017.39999998</v>
      </c>
      <c r="P46" s="26"/>
    </row>
    <row r="47" spans="1:20" ht="15" customHeight="1" x14ac:dyDescent="0.2">
      <c r="A47" s="49" t="s">
        <v>81</v>
      </c>
      <c r="B47" s="50" t="s">
        <v>82</v>
      </c>
      <c r="C47" s="51">
        <v>3538395</v>
      </c>
      <c r="D47" s="51">
        <v>3538395</v>
      </c>
      <c r="E47" s="51">
        <v>3538395</v>
      </c>
      <c r="F47" s="51">
        <v>3538395</v>
      </c>
      <c r="G47" s="51">
        <v>3538395</v>
      </c>
      <c r="H47" s="51">
        <v>3538395</v>
      </c>
      <c r="I47" s="51">
        <v>3538395</v>
      </c>
      <c r="J47" s="51">
        <v>3538395</v>
      </c>
      <c r="K47" s="51">
        <v>3538395</v>
      </c>
      <c r="L47" s="51">
        <v>3538395</v>
      </c>
      <c r="M47" s="51">
        <v>3538395</v>
      </c>
      <c r="N47" s="51">
        <v>3538395</v>
      </c>
      <c r="O47" s="31">
        <v>42460740</v>
      </c>
      <c r="P47" s="4"/>
      <c r="Q47" s="10">
        <v>0</v>
      </c>
      <c r="R47" s="1"/>
      <c r="S47" s="1"/>
      <c r="T47" s="4">
        <v>0</v>
      </c>
    </row>
    <row r="48" spans="1:20" ht="15" customHeight="1" x14ac:dyDescent="0.2">
      <c r="A48" s="49" t="s">
        <v>83</v>
      </c>
      <c r="B48" s="50" t="s">
        <v>84</v>
      </c>
      <c r="C48" s="51">
        <v>1171944</v>
      </c>
      <c r="D48" s="51">
        <v>1171944</v>
      </c>
      <c r="E48" s="51">
        <v>1171944</v>
      </c>
      <c r="F48" s="51">
        <v>1171944</v>
      </c>
      <c r="G48" s="51">
        <v>1171944</v>
      </c>
      <c r="H48" s="51">
        <v>1171944</v>
      </c>
      <c r="I48" s="51">
        <v>1171944</v>
      </c>
      <c r="J48" s="51">
        <v>1171944</v>
      </c>
      <c r="K48" s="51">
        <v>1171944</v>
      </c>
      <c r="L48" s="51">
        <v>1171944</v>
      </c>
      <c r="M48" s="51">
        <v>1171944</v>
      </c>
      <c r="N48" s="51">
        <v>1171944</v>
      </c>
      <c r="O48" s="31">
        <v>14063328</v>
      </c>
      <c r="P48" s="4"/>
      <c r="Q48" s="1"/>
      <c r="R48" s="1"/>
      <c r="S48" s="1"/>
    </row>
    <row r="49" spans="1:17" ht="15" customHeight="1" x14ac:dyDescent="0.2">
      <c r="A49" s="49" t="s">
        <v>85</v>
      </c>
      <c r="B49" s="50" t="s">
        <v>86</v>
      </c>
      <c r="C49" s="51">
        <v>12282992.5</v>
      </c>
      <c r="D49" s="51">
        <v>12282992.5</v>
      </c>
      <c r="E49" s="51">
        <v>12282992.5</v>
      </c>
      <c r="F49" s="51">
        <v>12282992.5</v>
      </c>
      <c r="G49" s="51">
        <v>12282992.5</v>
      </c>
      <c r="H49" s="51">
        <v>12282992.5</v>
      </c>
      <c r="I49" s="51">
        <v>12282992.5</v>
      </c>
      <c r="J49" s="51">
        <v>12282992.5</v>
      </c>
      <c r="K49" s="51">
        <v>12282992.5</v>
      </c>
      <c r="L49" s="51">
        <v>12282992.5</v>
      </c>
      <c r="M49" s="51">
        <v>12282992.5</v>
      </c>
      <c r="N49" s="51">
        <v>12282992.5</v>
      </c>
      <c r="O49" s="31">
        <v>147395910</v>
      </c>
      <c r="P49" s="4"/>
    </row>
    <row r="50" spans="1:17" ht="15" customHeight="1" x14ac:dyDescent="0.2">
      <c r="A50" s="49" t="s">
        <v>87</v>
      </c>
      <c r="B50" s="50" t="s">
        <v>88</v>
      </c>
      <c r="C50" s="51">
        <v>2971000</v>
      </c>
      <c r="D50" s="51">
        <v>2971000</v>
      </c>
      <c r="E50" s="51">
        <v>2971000</v>
      </c>
      <c r="F50" s="51">
        <v>2971000</v>
      </c>
      <c r="G50" s="51">
        <v>2971000</v>
      </c>
      <c r="H50" s="51">
        <v>2971000</v>
      </c>
      <c r="I50" s="51">
        <v>2971000</v>
      </c>
      <c r="J50" s="51">
        <v>2971000</v>
      </c>
      <c r="K50" s="51">
        <v>2971000</v>
      </c>
      <c r="L50" s="51">
        <v>2971000</v>
      </c>
      <c r="M50" s="51">
        <v>2971000</v>
      </c>
      <c r="N50" s="51">
        <v>2971000</v>
      </c>
      <c r="O50" s="31">
        <v>35652000</v>
      </c>
      <c r="P50" s="4"/>
    </row>
    <row r="51" spans="1:17" ht="15" customHeight="1" x14ac:dyDescent="0.2">
      <c r="A51" s="49" t="s">
        <v>89</v>
      </c>
      <c r="B51" s="50" t="s">
        <v>90</v>
      </c>
      <c r="C51" s="51">
        <v>1815750</v>
      </c>
      <c r="D51" s="51">
        <v>1815750</v>
      </c>
      <c r="E51" s="51">
        <v>1815750</v>
      </c>
      <c r="F51" s="51">
        <v>1815750</v>
      </c>
      <c r="G51" s="51">
        <v>1815750</v>
      </c>
      <c r="H51" s="51">
        <v>1815750</v>
      </c>
      <c r="I51" s="51">
        <v>1815750</v>
      </c>
      <c r="J51" s="51">
        <v>1815750</v>
      </c>
      <c r="K51" s="51">
        <v>1815750</v>
      </c>
      <c r="L51" s="51">
        <v>1815750</v>
      </c>
      <c r="M51" s="51">
        <v>1815750</v>
      </c>
      <c r="N51" s="51">
        <v>1815750</v>
      </c>
      <c r="O51" s="31">
        <v>21789000</v>
      </c>
      <c r="P51" s="4"/>
    </row>
    <row r="52" spans="1:17" ht="15" customHeight="1" x14ac:dyDescent="0.2">
      <c r="A52" s="49" t="s">
        <v>91</v>
      </c>
      <c r="B52" s="50" t="s">
        <v>92</v>
      </c>
      <c r="C52" s="51">
        <v>3066814.9</v>
      </c>
      <c r="D52" s="51">
        <v>3066814.9</v>
      </c>
      <c r="E52" s="51">
        <v>3066814.9</v>
      </c>
      <c r="F52" s="51">
        <v>3066814.9</v>
      </c>
      <c r="G52" s="51">
        <v>3066814.9</v>
      </c>
      <c r="H52" s="51">
        <v>3066814.9</v>
      </c>
      <c r="I52" s="51">
        <v>3066814.9</v>
      </c>
      <c r="J52" s="51">
        <v>3066814.9</v>
      </c>
      <c r="K52" s="51">
        <v>3066814.9</v>
      </c>
      <c r="L52" s="51">
        <v>3066814.9</v>
      </c>
      <c r="M52" s="51">
        <v>3066814.9</v>
      </c>
      <c r="N52" s="51">
        <v>3066814.9</v>
      </c>
      <c r="O52" s="31">
        <v>36801778.79999999</v>
      </c>
      <c r="P52" s="4"/>
    </row>
    <row r="53" spans="1:17" ht="15" customHeight="1" x14ac:dyDescent="0.2">
      <c r="A53" s="49" t="s">
        <v>93</v>
      </c>
      <c r="B53" s="50" t="s">
        <v>94</v>
      </c>
      <c r="C53" s="51">
        <v>1803000</v>
      </c>
      <c r="D53" s="51">
        <v>1803000</v>
      </c>
      <c r="E53" s="51">
        <v>1803000</v>
      </c>
      <c r="F53" s="51">
        <v>1803000</v>
      </c>
      <c r="G53" s="51">
        <v>1803000</v>
      </c>
      <c r="H53" s="51">
        <v>1803000</v>
      </c>
      <c r="I53" s="51">
        <v>1803000</v>
      </c>
      <c r="J53" s="51">
        <v>1803000</v>
      </c>
      <c r="K53" s="51">
        <v>1803000</v>
      </c>
      <c r="L53" s="51">
        <v>1803000</v>
      </c>
      <c r="M53" s="51">
        <v>1803000</v>
      </c>
      <c r="N53" s="51">
        <v>1803000</v>
      </c>
      <c r="O53" s="31">
        <v>21636000</v>
      </c>
      <c r="P53" s="4"/>
    </row>
    <row r="54" spans="1:17" ht="15" customHeight="1" x14ac:dyDescent="0.2">
      <c r="A54" s="49" t="s">
        <v>95</v>
      </c>
      <c r="B54" s="50" t="s">
        <v>96</v>
      </c>
      <c r="C54" s="51">
        <v>3888250</v>
      </c>
      <c r="D54" s="51">
        <v>3888250</v>
      </c>
      <c r="E54" s="51">
        <v>3888250</v>
      </c>
      <c r="F54" s="51">
        <v>3888250</v>
      </c>
      <c r="G54" s="51">
        <v>3888250</v>
      </c>
      <c r="H54" s="51">
        <v>3888250</v>
      </c>
      <c r="I54" s="51">
        <v>3888250</v>
      </c>
      <c r="J54" s="51">
        <v>3888250</v>
      </c>
      <c r="K54" s="51">
        <v>3888250</v>
      </c>
      <c r="L54" s="51">
        <v>3888250</v>
      </c>
      <c r="M54" s="51">
        <v>3888250</v>
      </c>
      <c r="N54" s="51">
        <v>3888250</v>
      </c>
      <c r="O54" s="31">
        <v>46659000</v>
      </c>
      <c r="P54" s="4"/>
    </row>
    <row r="55" spans="1:17" ht="15" customHeight="1" x14ac:dyDescent="0.2">
      <c r="A55" s="49" t="s">
        <v>97</v>
      </c>
      <c r="B55" s="50" t="s">
        <v>98</v>
      </c>
      <c r="C55" s="51">
        <v>1204250</v>
      </c>
      <c r="D55" s="51">
        <v>1204250</v>
      </c>
      <c r="E55" s="51">
        <v>1204250</v>
      </c>
      <c r="F55" s="51">
        <v>1204250</v>
      </c>
      <c r="G55" s="51">
        <v>1204250</v>
      </c>
      <c r="H55" s="51">
        <v>1204250</v>
      </c>
      <c r="I55" s="51">
        <v>1204250</v>
      </c>
      <c r="J55" s="51">
        <v>1204250</v>
      </c>
      <c r="K55" s="51">
        <v>1204250</v>
      </c>
      <c r="L55" s="51">
        <v>1204250</v>
      </c>
      <c r="M55" s="51">
        <v>1204250</v>
      </c>
      <c r="N55" s="51">
        <v>1204250</v>
      </c>
      <c r="O55" s="31">
        <v>14451000</v>
      </c>
      <c r="P55" s="4"/>
    </row>
    <row r="56" spans="1:17" ht="15" customHeight="1" x14ac:dyDescent="0.2">
      <c r="A56" s="49" t="s">
        <v>99</v>
      </c>
      <c r="B56" s="50" t="s">
        <v>100</v>
      </c>
      <c r="C56" s="51">
        <v>1188500</v>
      </c>
      <c r="D56" s="51">
        <v>1188500</v>
      </c>
      <c r="E56" s="51">
        <v>1188500</v>
      </c>
      <c r="F56" s="51">
        <v>1188500</v>
      </c>
      <c r="G56" s="51">
        <v>1188500</v>
      </c>
      <c r="H56" s="51">
        <v>1188500</v>
      </c>
      <c r="I56" s="51">
        <v>1188500</v>
      </c>
      <c r="J56" s="51">
        <v>1188500</v>
      </c>
      <c r="K56" s="51">
        <v>1188500</v>
      </c>
      <c r="L56" s="51">
        <v>1188500</v>
      </c>
      <c r="M56" s="51">
        <v>1188500</v>
      </c>
      <c r="N56" s="51">
        <v>1188500</v>
      </c>
      <c r="O56" s="31">
        <v>14262000</v>
      </c>
      <c r="P56" s="4"/>
    </row>
    <row r="57" spans="1:17" ht="17.25" customHeight="1" x14ac:dyDescent="0.2">
      <c r="A57" s="49" t="s">
        <v>101</v>
      </c>
      <c r="B57" s="50" t="s">
        <v>102</v>
      </c>
      <c r="C57" s="51">
        <v>1965750</v>
      </c>
      <c r="D57" s="51">
        <v>1965750</v>
      </c>
      <c r="E57" s="51">
        <v>1965750</v>
      </c>
      <c r="F57" s="51">
        <v>1965750</v>
      </c>
      <c r="G57" s="51">
        <v>1965750</v>
      </c>
      <c r="H57" s="51">
        <v>1965750</v>
      </c>
      <c r="I57" s="51">
        <v>1965750</v>
      </c>
      <c r="J57" s="51">
        <v>1965750</v>
      </c>
      <c r="K57" s="51">
        <v>1965750</v>
      </c>
      <c r="L57" s="51">
        <v>1965750</v>
      </c>
      <c r="M57" s="51">
        <v>1965750</v>
      </c>
      <c r="N57" s="51">
        <v>1965750</v>
      </c>
      <c r="O57" s="31">
        <v>23589000</v>
      </c>
      <c r="P57" s="4"/>
    </row>
    <row r="58" spans="1:17" ht="15" customHeight="1" x14ac:dyDescent="0.2">
      <c r="A58" s="49" t="s">
        <v>103</v>
      </c>
      <c r="B58" s="50" t="s">
        <v>104</v>
      </c>
      <c r="C58" s="51">
        <v>3795000</v>
      </c>
      <c r="D58" s="51">
        <v>3795000</v>
      </c>
      <c r="E58" s="51">
        <v>3795000</v>
      </c>
      <c r="F58" s="51">
        <v>3795000</v>
      </c>
      <c r="G58" s="51">
        <v>3795000</v>
      </c>
      <c r="H58" s="51">
        <v>3795000</v>
      </c>
      <c r="I58" s="51">
        <v>3795000</v>
      </c>
      <c r="J58" s="51">
        <v>3795000</v>
      </c>
      <c r="K58" s="51">
        <v>3795000</v>
      </c>
      <c r="L58" s="51">
        <v>3795000</v>
      </c>
      <c r="M58" s="51">
        <v>3795000</v>
      </c>
      <c r="N58" s="51">
        <v>3795000</v>
      </c>
      <c r="O58" s="31">
        <v>45540000</v>
      </c>
      <c r="P58" s="4"/>
    </row>
    <row r="59" spans="1:17" ht="15" customHeight="1" x14ac:dyDescent="0.2">
      <c r="A59" s="49" t="s">
        <v>105</v>
      </c>
      <c r="B59" s="50" t="s">
        <v>106</v>
      </c>
      <c r="C59" s="51">
        <v>1521250</v>
      </c>
      <c r="D59" s="51">
        <v>1521250</v>
      </c>
      <c r="E59" s="51">
        <v>1521250</v>
      </c>
      <c r="F59" s="51">
        <v>1521250</v>
      </c>
      <c r="G59" s="51">
        <v>1521250</v>
      </c>
      <c r="H59" s="51">
        <v>1521250</v>
      </c>
      <c r="I59" s="51">
        <v>1521250</v>
      </c>
      <c r="J59" s="51">
        <v>1521250</v>
      </c>
      <c r="K59" s="51">
        <v>1521250</v>
      </c>
      <c r="L59" s="51">
        <v>1521250</v>
      </c>
      <c r="M59" s="51">
        <v>1521250</v>
      </c>
      <c r="N59" s="51">
        <v>1521250</v>
      </c>
      <c r="O59" s="31">
        <v>18255000</v>
      </c>
      <c r="P59" s="4"/>
    </row>
    <row r="60" spans="1:17" ht="15" customHeight="1" x14ac:dyDescent="0.2">
      <c r="A60" s="49" t="s">
        <v>107</v>
      </c>
      <c r="B60" s="50" t="s">
        <v>108</v>
      </c>
      <c r="C60" s="51">
        <v>2789187.55</v>
      </c>
      <c r="D60" s="51">
        <v>2789187.55</v>
      </c>
      <c r="E60" s="51">
        <v>2789187.55</v>
      </c>
      <c r="F60" s="51">
        <v>2789187.55</v>
      </c>
      <c r="G60" s="51">
        <v>2789187.55</v>
      </c>
      <c r="H60" s="51">
        <v>2789187.55</v>
      </c>
      <c r="I60" s="51">
        <v>2789187.55</v>
      </c>
      <c r="J60" s="51">
        <v>2789187.55</v>
      </c>
      <c r="K60" s="51">
        <v>2789187.55</v>
      </c>
      <c r="L60" s="51">
        <v>2789187.55</v>
      </c>
      <c r="M60" s="51">
        <v>2789187.55</v>
      </c>
      <c r="N60" s="51">
        <v>2789187.55</v>
      </c>
      <c r="O60" s="31">
        <v>33470250.600000005</v>
      </c>
      <c r="P60" s="4"/>
    </row>
    <row r="61" spans="1:17" ht="15" customHeight="1" x14ac:dyDescent="0.2">
      <c r="A61" s="49" t="s">
        <v>109</v>
      </c>
      <c r="B61" s="50" t="s">
        <v>110</v>
      </c>
      <c r="C61" s="51">
        <v>1040750</v>
      </c>
      <c r="D61" s="51">
        <v>1040750</v>
      </c>
      <c r="E61" s="51">
        <v>1040750</v>
      </c>
      <c r="F61" s="51">
        <v>1040750</v>
      </c>
      <c r="G61" s="51">
        <v>1040750</v>
      </c>
      <c r="H61" s="51">
        <v>1040750</v>
      </c>
      <c r="I61" s="51">
        <v>1040750</v>
      </c>
      <c r="J61" s="51">
        <v>1040750</v>
      </c>
      <c r="K61" s="51">
        <v>1040750</v>
      </c>
      <c r="L61" s="51">
        <v>1040750</v>
      </c>
      <c r="M61" s="51">
        <v>1040750</v>
      </c>
      <c r="N61" s="51">
        <v>1040750</v>
      </c>
      <c r="O61" s="31">
        <v>12489000</v>
      </c>
      <c r="P61" s="4"/>
      <c r="Q61" s="4"/>
    </row>
    <row r="62" spans="1:17" ht="15" customHeight="1" x14ac:dyDescent="0.2">
      <c r="A62" s="49" t="s">
        <v>111</v>
      </c>
      <c r="B62" s="50" t="s">
        <v>112</v>
      </c>
      <c r="C62" s="51">
        <v>2159381.2000000002</v>
      </c>
      <c r="D62" s="51">
        <v>2159381.2000000002</v>
      </c>
      <c r="E62" s="51">
        <v>2159381.2000000002</v>
      </c>
      <c r="F62" s="51">
        <v>2159381.2000000002</v>
      </c>
      <c r="G62" s="51">
        <v>2159381.2000000002</v>
      </c>
      <c r="H62" s="51">
        <v>2159381.2000000002</v>
      </c>
      <c r="I62" s="51">
        <v>2159381.2000000002</v>
      </c>
      <c r="J62" s="51">
        <v>2159381.2000000002</v>
      </c>
      <c r="K62" s="51">
        <v>2159381.2000000002</v>
      </c>
      <c r="L62" s="51">
        <v>2159381.2000000002</v>
      </c>
      <c r="M62" s="51">
        <v>2159381.2000000002</v>
      </c>
      <c r="N62" s="51">
        <v>2159381.2000000002</v>
      </c>
      <c r="O62" s="31">
        <v>25912574.399999995</v>
      </c>
      <c r="P62" s="4"/>
      <c r="Q62" s="4"/>
    </row>
    <row r="63" spans="1:17" ht="15" customHeight="1" x14ac:dyDescent="0.2">
      <c r="A63" s="49" t="s">
        <v>113</v>
      </c>
      <c r="B63" s="50" t="s">
        <v>114</v>
      </c>
      <c r="C63" s="51">
        <v>2601749</v>
      </c>
      <c r="D63" s="51">
        <v>2601749</v>
      </c>
      <c r="E63" s="51">
        <v>2601749</v>
      </c>
      <c r="F63" s="51">
        <v>2601749</v>
      </c>
      <c r="G63" s="51">
        <v>2601749</v>
      </c>
      <c r="H63" s="51">
        <v>2601749</v>
      </c>
      <c r="I63" s="51">
        <v>2601749</v>
      </c>
      <c r="J63" s="51">
        <v>2601749</v>
      </c>
      <c r="K63" s="51">
        <v>2601749</v>
      </c>
      <c r="L63" s="51">
        <v>2601749</v>
      </c>
      <c r="M63" s="51">
        <v>2601749</v>
      </c>
      <c r="N63" s="51">
        <v>2601749</v>
      </c>
      <c r="O63" s="31">
        <v>31220988</v>
      </c>
      <c r="P63" s="4"/>
    </row>
    <row r="64" spans="1:17" ht="15" customHeight="1" x14ac:dyDescent="0.2">
      <c r="A64" s="49" t="s">
        <v>115</v>
      </c>
      <c r="B64" s="50" t="s">
        <v>116</v>
      </c>
      <c r="C64" s="51">
        <v>1939037.3</v>
      </c>
      <c r="D64" s="51">
        <v>1939037.3</v>
      </c>
      <c r="E64" s="51">
        <v>1939037.3</v>
      </c>
      <c r="F64" s="51">
        <v>1939037.3</v>
      </c>
      <c r="G64" s="51">
        <v>1939037.3</v>
      </c>
      <c r="H64" s="51">
        <v>1939037.3</v>
      </c>
      <c r="I64" s="51">
        <v>1939037.3</v>
      </c>
      <c r="J64" s="51">
        <v>1939037.3</v>
      </c>
      <c r="K64" s="51">
        <v>1939037.3</v>
      </c>
      <c r="L64" s="51">
        <v>1939037.3</v>
      </c>
      <c r="M64" s="51">
        <v>1939037.3</v>
      </c>
      <c r="N64" s="51">
        <v>1939037.3</v>
      </c>
      <c r="O64" s="31">
        <v>23268447.600000005</v>
      </c>
      <c r="P64" s="4"/>
    </row>
    <row r="65" spans="1:17" ht="15" customHeight="1" x14ac:dyDescent="0.2">
      <c r="A65" s="49" t="s">
        <v>117</v>
      </c>
      <c r="B65" s="50" t="s">
        <v>118</v>
      </c>
      <c r="C65" s="51">
        <v>262500</v>
      </c>
      <c r="D65" s="51">
        <v>262500</v>
      </c>
      <c r="E65" s="51">
        <v>262500</v>
      </c>
      <c r="F65" s="51">
        <v>262500</v>
      </c>
      <c r="G65" s="51">
        <v>262500</v>
      </c>
      <c r="H65" s="51">
        <v>262500</v>
      </c>
      <c r="I65" s="51">
        <v>262500</v>
      </c>
      <c r="J65" s="51">
        <v>262500</v>
      </c>
      <c r="K65" s="51">
        <v>262500</v>
      </c>
      <c r="L65" s="51">
        <v>262500</v>
      </c>
      <c r="M65" s="51">
        <v>262500</v>
      </c>
      <c r="N65" s="51">
        <v>262500</v>
      </c>
      <c r="O65" s="31">
        <v>3150000</v>
      </c>
      <c r="P65" s="4"/>
    </row>
    <row r="66" spans="1:17" ht="15" customHeight="1" x14ac:dyDescent="0.2">
      <c r="A66" s="49" t="s">
        <v>119</v>
      </c>
      <c r="B66" s="50" t="s">
        <v>120</v>
      </c>
      <c r="C66" s="51">
        <v>1311750</v>
      </c>
      <c r="D66" s="51">
        <v>1311750</v>
      </c>
      <c r="E66" s="51">
        <v>1311750</v>
      </c>
      <c r="F66" s="51">
        <v>1311750</v>
      </c>
      <c r="G66" s="51">
        <v>1311750</v>
      </c>
      <c r="H66" s="51">
        <v>1311750</v>
      </c>
      <c r="I66" s="51">
        <v>1311750</v>
      </c>
      <c r="J66" s="51">
        <v>1311750</v>
      </c>
      <c r="K66" s="51">
        <v>1311750</v>
      </c>
      <c r="L66" s="51">
        <v>1311750</v>
      </c>
      <c r="M66" s="51">
        <v>1311750</v>
      </c>
      <c r="N66" s="51">
        <v>1311750</v>
      </c>
      <c r="O66" s="31">
        <v>15741000</v>
      </c>
      <c r="P66" s="4"/>
      <c r="Q66" s="4">
        <v>0</v>
      </c>
    </row>
    <row r="67" spans="1:17" ht="15" customHeight="1" x14ac:dyDescent="0.2">
      <c r="A67" s="49" t="s">
        <v>121</v>
      </c>
      <c r="B67" s="50" t="s">
        <v>122</v>
      </c>
      <c r="C67" s="51">
        <v>671000</v>
      </c>
      <c r="D67" s="51">
        <v>671000</v>
      </c>
      <c r="E67" s="51">
        <v>671000</v>
      </c>
      <c r="F67" s="51">
        <v>671000</v>
      </c>
      <c r="G67" s="51">
        <v>671000</v>
      </c>
      <c r="H67" s="51">
        <v>671000</v>
      </c>
      <c r="I67" s="51">
        <v>671000</v>
      </c>
      <c r="J67" s="51">
        <v>671000</v>
      </c>
      <c r="K67" s="51">
        <v>671000</v>
      </c>
      <c r="L67" s="51">
        <v>671000</v>
      </c>
      <c r="M67" s="51">
        <v>671000</v>
      </c>
      <c r="N67" s="51">
        <v>671000</v>
      </c>
      <c r="O67" s="31">
        <v>8052000</v>
      </c>
      <c r="P67" s="4"/>
      <c r="Q67" s="4"/>
    </row>
    <row r="68" spans="1:17" ht="15" customHeight="1" x14ac:dyDescent="0.2">
      <c r="A68" s="52"/>
      <c r="B68" s="48" t="s">
        <v>123</v>
      </c>
      <c r="C68" s="16">
        <v>2499999.9999999986</v>
      </c>
      <c r="D68" s="16">
        <v>2499999.9999999986</v>
      </c>
      <c r="E68" s="16">
        <v>2499999.9999999986</v>
      </c>
      <c r="F68" s="16">
        <v>2499999.9999999986</v>
      </c>
      <c r="G68" s="16">
        <v>2499999.9999999986</v>
      </c>
      <c r="H68" s="16">
        <v>2499999.9999999986</v>
      </c>
      <c r="I68" s="16">
        <v>2499999.9999999986</v>
      </c>
      <c r="J68" s="16">
        <v>2499999.9999999986</v>
      </c>
      <c r="K68" s="16">
        <v>2499999.9999999986</v>
      </c>
      <c r="L68" s="16">
        <v>2499999.9999999986</v>
      </c>
      <c r="M68" s="16">
        <v>2499999.9999999986</v>
      </c>
      <c r="N68" s="16">
        <v>2499999.9999999986</v>
      </c>
      <c r="O68" s="8">
        <v>29999999.999999989</v>
      </c>
      <c r="P68" s="4"/>
    </row>
    <row r="69" spans="1:17" ht="15" customHeight="1" x14ac:dyDescent="0.2">
      <c r="A69" s="52" t="s">
        <v>124</v>
      </c>
      <c r="B69" s="50" t="s">
        <v>82</v>
      </c>
      <c r="C69" s="51">
        <v>119047.61904761905</v>
      </c>
      <c r="D69" s="51">
        <v>119047.61904761905</v>
      </c>
      <c r="E69" s="51">
        <v>119047.61904761905</v>
      </c>
      <c r="F69" s="51">
        <v>119047.61904761905</v>
      </c>
      <c r="G69" s="51">
        <v>119047.61904761905</v>
      </c>
      <c r="H69" s="51">
        <v>119047.61904761905</v>
      </c>
      <c r="I69" s="51">
        <v>119047.61904761905</v>
      </c>
      <c r="J69" s="51">
        <v>119047.61904761905</v>
      </c>
      <c r="K69" s="51">
        <v>119047.61904761905</v>
      </c>
      <c r="L69" s="51">
        <v>119047.61904761905</v>
      </c>
      <c r="M69" s="51">
        <v>119047.61904761905</v>
      </c>
      <c r="N69" s="51">
        <v>119047.61904761905</v>
      </c>
      <c r="O69" s="31">
        <v>1428571.4285714282</v>
      </c>
    </row>
    <row r="70" spans="1:17" ht="15" customHeight="1" x14ac:dyDescent="0.2">
      <c r="A70" s="52" t="s">
        <v>125</v>
      </c>
      <c r="B70" s="50" t="s">
        <v>84</v>
      </c>
      <c r="C70" s="51">
        <v>119047.61904761905</v>
      </c>
      <c r="D70" s="51">
        <v>119047.61904761905</v>
      </c>
      <c r="E70" s="51">
        <v>119047.61904761905</v>
      </c>
      <c r="F70" s="51">
        <v>119047.61904761905</v>
      </c>
      <c r="G70" s="51">
        <v>119047.61904761905</v>
      </c>
      <c r="H70" s="51">
        <v>119047.61904761905</v>
      </c>
      <c r="I70" s="51">
        <v>119047.61904761905</v>
      </c>
      <c r="J70" s="51">
        <v>119047.61904761905</v>
      </c>
      <c r="K70" s="51">
        <v>119047.61904761905</v>
      </c>
      <c r="L70" s="51">
        <v>119047.61904761905</v>
      </c>
      <c r="M70" s="51">
        <v>119047.61904761905</v>
      </c>
      <c r="N70" s="51">
        <v>119047.61904761905</v>
      </c>
      <c r="O70" s="31">
        <v>1428571.4285714282</v>
      </c>
    </row>
    <row r="71" spans="1:17" ht="15" customHeight="1" x14ac:dyDescent="0.2">
      <c r="A71" s="52" t="s">
        <v>126</v>
      </c>
      <c r="B71" s="50" t="s">
        <v>86</v>
      </c>
      <c r="C71" s="51">
        <v>119047.61904761905</v>
      </c>
      <c r="D71" s="51">
        <v>119047.61904761905</v>
      </c>
      <c r="E71" s="51">
        <v>119047.61904761905</v>
      </c>
      <c r="F71" s="51">
        <v>119047.61904761905</v>
      </c>
      <c r="G71" s="51">
        <v>119047.61904761905</v>
      </c>
      <c r="H71" s="51">
        <v>119047.61904761905</v>
      </c>
      <c r="I71" s="51">
        <v>119047.61904761905</v>
      </c>
      <c r="J71" s="51">
        <v>119047.61904761905</v>
      </c>
      <c r="K71" s="51">
        <v>119047.61904761905</v>
      </c>
      <c r="L71" s="51">
        <v>119047.61904761905</v>
      </c>
      <c r="M71" s="51">
        <v>119047.61904761905</v>
      </c>
      <c r="N71" s="51">
        <v>119047.61904761905</v>
      </c>
      <c r="O71" s="31">
        <v>1428571.4285714282</v>
      </c>
    </row>
    <row r="72" spans="1:17" ht="15" customHeight="1" x14ac:dyDescent="0.2">
      <c r="A72" s="52" t="s">
        <v>127</v>
      </c>
      <c r="B72" s="50" t="s">
        <v>88</v>
      </c>
      <c r="C72" s="51">
        <v>119047.61904761905</v>
      </c>
      <c r="D72" s="51">
        <v>119047.61904761905</v>
      </c>
      <c r="E72" s="51">
        <v>119047.61904761905</v>
      </c>
      <c r="F72" s="51">
        <v>119047.61904761905</v>
      </c>
      <c r="G72" s="51">
        <v>119047.61904761905</v>
      </c>
      <c r="H72" s="51">
        <v>119047.61904761905</v>
      </c>
      <c r="I72" s="51">
        <v>119047.61904761905</v>
      </c>
      <c r="J72" s="51">
        <v>119047.61904761905</v>
      </c>
      <c r="K72" s="51">
        <v>119047.61904761905</v>
      </c>
      <c r="L72" s="51">
        <v>119047.61904761905</v>
      </c>
      <c r="M72" s="51">
        <v>119047.61904761905</v>
      </c>
      <c r="N72" s="51">
        <v>119047.61904761905</v>
      </c>
      <c r="O72" s="31">
        <v>1428571.4285714282</v>
      </c>
    </row>
    <row r="73" spans="1:17" ht="15" customHeight="1" x14ac:dyDescent="0.2">
      <c r="A73" s="52" t="s">
        <v>128</v>
      </c>
      <c r="B73" s="50" t="s">
        <v>90</v>
      </c>
      <c r="C73" s="51">
        <v>119047.61904761905</v>
      </c>
      <c r="D73" s="51">
        <v>119047.61904761905</v>
      </c>
      <c r="E73" s="51">
        <v>119047.61904761905</v>
      </c>
      <c r="F73" s="51">
        <v>119047.61904761905</v>
      </c>
      <c r="G73" s="51">
        <v>119047.61904761905</v>
      </c>
      <c r="H73" s="51">
        <v>119047.61904761905</v>
      </c>
      <c r="I73" s="51">
        <v>119047.61904761905</v>
      </c>
      <c r="J73" s="51">
        <v>119047.61904761905</v>
      </c>
      <c r="K73" s="51">
        <v>119047.61904761905</v>
      </c>
      <c r="L73" s="51">
        <v>119047.61904761905</v>
      </c>
      <c r="M73" s="51">
        <v>119047.61904761905</v>
      </c>
      <c r="N73" s="51">
        <v>119047.61904761905</v>
      </c>
      <c r="O73" s="31">
        <v>1428571.4285714282</v>
      </c>
    </row>
    <row r="74" spans="1:17" ht="15" customHeight="1" x14ac:dyDescent="0.2">
      <c r="A74" s="52" t="s">
        <v>129</v>
      </c>
      <c r="B74" s="50" t="s">
        <v>92</v>
      </c>
      <c r="C74" s="51">
        <v>119047.61904761905</v>
      </c>
      <c r="D74" s="51">
        <v>119047.61904761905</v>
      </c>
      <c r="E74" s="51">
        <v>119047.61904761905</v>
      </c>
      <c r="F74" s="51">
        <v>119047.61904761905</v>
      </c>
      <c r="G74" s="51">
        <v>119047.61904761905</v>
      </c>
      <c r="H74" s="51">
        <v>119047.61904761905</v>
      </c>
      <c r="I74" s="51">
        <v>119047.61904761905</v>
      </c>
      <c r="J74" s="51">
        <v>119047.61904761905</v>
      </c>
      <c r="K74" s="51">
        <v>119047.61904761905</v>
      </c>
      <c r="L74" s="51">
        <v>119047.61904761905</v>
      </c>
      <c r="M74" s="51">
        <v>119047.61904761905</v>
      </c>
      <c r="N74" s="51">
        <v>119047.61904761905</v>
      </c>
      <c r="O74" s="31">
        <v>1428571.4285714282</v>
      </c>
    </row>
    <row r="75" spans="1:17" ht="15" customHeight="1" x14ac:dyDescent="0.2">
      <c r="A75" s="52" t="s">
        <v>130</v>
      </c>
      <c r="B75" s="50" t="s">
        <v>131</v>
      </c>
      <c r="C75" s="51">
        <v>119047.61904761905</v>
      </c>
      <c r="D75" s="51">
        <v>119047.61904761905</v>
      </c>
      <c r="E75" s="51">
        <v>119047.61904761905</v>
      </c>
      <c r="F75" s="51">
        <v>119047.61904761905</v>
      </c>
      <c r="G75" s="51">
        <v>119047.61904761905</v>
      </c>
      <c r="H75" s="51">
        <v>119047.61904761905</v>
      </c>
      <c r="I75" s="51">
        <v>119047.61904761905</v>
      </c>
      <c r="J75" s="51">
        <v>119047.61904761905</v>
      </c>
      <c r="K75" s="51">
        <v>119047.61904761905</v>
      </c>
      <c r="L75" s="51">
        <v>119047.61904761905</v>
      </c>
      <c r="M75" s="51">
        <v>119047.61904761905</v>
      </c>
      <c r="N75" s="51">
        <v>119047.61904761905</v>
      </c>
      <c r="O75" s="31">
        <v>1428571.4285714282</v>
      </c>
    </row>
    <row r="76" spans="1:17" ht="15" customHeight="1" x14ac:dyDescent="0.2">
      <c r="A76" s="52" t="s">
        <v>132</v>
      </c>
      <c r="B76" s="50" t="s">
        <v>96</v>
      </c>
      <c r="C76" s="51">
        <v>119047.61904761905</v>
      </c>
      <c r="D76" s="51">
        <v>119047.61904761905</v>
      </c>
      <c r="E76" s="51">
        <v>119047.61904761905</v>
      </c>
      <c r="F76" s="51">
        <v>119047.61904761905</v>
      </c>
      <c r="G76" s="51">
        <v>119047.61904761905</v>
      </c>
      <c r="H76" s="51">
        <v>119047.61904761905</v>
      </c>
      <c r="I76" s="51">
        <v>119047.61904761905</v>
      </c>
      <c r="J76" s="51">
        <v>119047.61904761905</v>
      </c>
      <c r="K76" s="51">
        <v>119047.61904761905</v>
      </c>
      <c r="L76" s="51">
        <v>119047.61904761905</v>
      </c>
      <c r="M76" s="51">
        <v>119047.61904761905</v>
      </c>
      <c r="N76" s="51">
        <v>119047.61904761905</v>
      </c>
      <c r="O76" s="31">
        <v>1428571.4285714282</v>
      </c>
    </row>
    <row r="77" spans="1:17" ht="15" customHeight="1" x14ac:dyDescent="0.2">
      <c r="A77" s="52" t="s">
        <v>133</v>
      </c>
      <c r="B77" s="50" t="s">
        <v>98</v>
      </c>
      <c r="C77" s="51">
        <v>119047.61904761905</v>
      </c>
      <c r="D77" s="51">
        <v>119047.61904761905</v>
      </c>
      <c r="E77" s="51">
        <v>119047.61904761905</v>
      </c>
      <c r="F77" s="51">
        <v>119047.61904761905</v>
      </c>
      <c r="G77" s="51">
        <v>119047.61904761905</v>
      </c>
      <c r="H77" s="51">
        <v>119047.61904761905</v>
      </c>
      <c r="I77" s="51">
        <v>119047.61904761905</v>
      </c>
      <c r="J77" s="51">
        <v>119047.61904761905</v>
      </c>
      <c r="K77" s="51">
        <v>119047.61904761905</v>
      </c>
      <c r="L77" s="51">
        <v>119047.61904761905</v>
      </c>
      <c r="M77" s="51">
        <v>119047.61904761905</v>
      </c>
      <c r="N77" s="51">
        <v>119047.61904761905</v>
      </c>
      <c r="O77" s="31">
        <v>1428571.4285714282</v>
      </c>
    </row>
    <row r="78" spans="1:17" ht="15" customHeight="1" x14ac:dyDescent="0.2">
      <c r="A78" s="52" t="s">
        <v>134</v>
      </c>
      <c r="B78" s="50" t="s">
        <v>100</v>
      </c>
      <c r="C78" s="51">
        <v>119047.61904761905</v>
      </c>
      <c r="D78" s="51">
        <v>119047.61904761905</v>
      </c>
      <c r="E78" s="51">
        <v>119047.61904761905</v>
      </c>
      <c r="F78" s="51">
        <v>119047.61904761905</v>
      </c>
      <c r="G78" s="51">
        <v>119047.61904761905</v>
      </c>
      <c r="H78" s="51">
        <v>119047.61904761905</v>
      </c>
      <c r="I78" s="51">
        <v>119047.61904761905</v>
      </c>
      <c r="J78" s="51">
        <v>119047.61904761905</v>
      </c>
      <c r="K78" s="51">
        <v>119047.61904761905</v>
      </c>
      <c r="L78" s="51">
        <v>119047.61904761905</v>
      </c>
      <c r="M78" s="51">
        <v>119047.61904761905</v>
      </c>
      <c r="N78" s="51">
        <v>119047.61904761905</v>
      </c>
      <c r="O78" s="31">
        <v>1428571.4285714282</v>
      </c>
    </row>
    <row r="79" spans="1:17" ht="15" customHeight="1" x14ac:dyDescent="0.2">
      <c r="A79" s="52" t="s">
        <v>135</v>
      </c>
      <c r="B79" s="50" t="s">
        <v>102</v>
      </c>
      <c r="C79" s="51">
        <v>119047.61904761905</v>
      </c>
      <c r="D79" s="51">
        <v>119047.61904761905</v>
      </c>
      <c r="E79" s="51">
        <v>119047.61904761905</v>
      </c>
      <c r="F79" s="51">
        <v>119047.61904761905</v>
      </c>
      <c r="G79" s="51">
        <v>119047.61904761905</v>
      </c>
      <c r="H79" s="51">
        <v>119047.61904761905</v>
      </c>
      <c r="I79" s="51">
        <v>119047.61904761905</v>
      </c>
      <c r="J79" s="51">
        <v>119047.61904761905</v>
      </c>
      <c r="K79" s="51">
        <v>119047.61904761905</v>
      </c>
      <c r="L79" s="51">
        <v>119047.61904761905</v>
      </c>
      <c r="M79" s="51">
        <v>119047.61904761905</v>
      </c>
      <c r="N79" s="51">
        <v>119047.61904761905</v>
      </c>
      <c r="O79" s="31">
        <v>1428571.4285714282</v>
      </c>
    </row>
    <row r="80" spans="1:17" ht="15" customHeight="1" x14ac:dyDescent="0.2">
      <c r="A80" s="52" t="s">
        <v>136</v>
      </c>
      <c r="B80" s="50" t="s">
        <v>104</v>
      </c>
      <c r="C80" s="51">
        <v>119047.61904761905</v>
      </c>
      <c r="D80" s="51">
        <v>119047.61904761905</v>
      </c>
      <c r="E80" s="51">
        <v>119047.61904761905</v>
      </c>
      <c r="F80" s="51">
        <v>119047.61904761905</v>
      </c>
      <c r="G80" s="51">
        <v>119047.61904761905</v>
      </c>
      <c r="H80" s="51">
        <v>119047.61904761905</v>
      </c>
      <c r="I80" s="51">
        <v>119047.61904761905</v>
      </c>
      <c r="J80" s="51">
        <v>119047.61904761905</v>
      </c>
      <c r="K80" s="51">
        <v>119047.61904761905</v>
      </c>
      <c r="L80" s="51">
        <v>119047.61904761905</v>
      </c>
      <c r="M80" s="51">
        <v>119047.61904761905</v>
      </c>
      <c r="N80" s="51">
        <v>119047.61904761905</v>
      </c>
      <c r="O80" s="31">
        <v>1428571.4285714282</v>
      </c>
    </row>
    <row r="81" spans="1:16" ht="15" customHeight="1" x14ac:dyDescent="0.2">
      <c r="A81" s="52" t="s">
        <v>137</v>
      </c>
      <c r="B81" s="50" t="s">
        <v>106</v>
      </c>
      <c r="C81" s="51">
        <v>119047.61904761905</v>
      </c>
      <c r="D81" s="51">
        <v>119047.61904761905</v>
      </c>
      <c r="E81" s="51">
        <v>119047.61904761905</v>
      </c>
      <c r="F81" s="51">
        <v>119047.61904761905</v>
      </c>
      <c r="G81" s="51">
        <v>119047.61904761905</v>
      </c>
      <c r="H81" s="51">
        <v>119047.61904761905</v>
      </c>
      <c r="I81" s="51">
        <v>119047.61904761905</v>
      </c>
      <c r="J81" s="51">
        <v>119047.61904761905</v>
      </c>
      <c r="K81" s="51">
        <v>119047.61904761905</v>
      </c>
      <c r="L81" s="51">
        <v>119047.61904761905</v>
      </c>
      <c r="M81" s="51">
        <v>119047.61904761905</v>
      </c>
      <c r="N81" s="51">
        <v>119047.61904761905</v>
      </c>
      <c r="O81" s="31">
        <v>1428571.4285714282</v>
      </c>
    </row>
    <row r="82" spans="1:16" ht="15" customHeight="1" x14ac:dyDescent="0.2">
      <c r="A82" s="52" t="s">
        <v>138</v>
      </c>
      <c r="B82" s="50" t="s">
        <v>108</v>
      </c>
      <c r="C82" s="51">
        <v>119047.61904761905</v>
      </c>
      <c r="D82" s="51">
        <v>119047.61904761905</v>
      </c>
      <c r="E82" s="51">
        <v>119047.61904761905</v>
      </c>
      <c r="F82" s="51">
        <v>119047.61904761905</v>
      </c>
      <c r="G82" s="51">
        <v>119047.61904761905</v>
      </c>
      <c r="H82" s="51">
        <v>119047.61904761905</v>
      </c>
      <c r="I82" s="51">
        <v>119047.61904761905</v>
      </c>
      <c r="J82" s="51">
        <v>119047.61904761905</v>
      </c>
      <c r="K82" s="51">
        <v>119047.61904761905</v>
      </c>
      <c r="L82" s="51">
        <v>119047.61904761905</v>
      </c>
      <c r="M82" s="51">
        <v>119047.61904761905</v>
      </c>
      <c r="N82" s="51">
        <v>119047.61904761905</v>
      </c>
      <c r="O82" s="31">
        <v>1428571.4285714282</v>
      </c>
    </row>
    <row r="83" spans="1:16" ht="25.5" x14ac:dyDescent="0.2">
      <c r="A83" s="52" t="s">
        <v>139</v>
      </c>
      <c r="B83" s="50" t="s">
        <v>110</v>
      </c>
      <c r="C83" s="51">
        <v>119047.61904761905</v>
      </c>
      <c r="D83" s="51">
        <v>119047.61904761905</v>
      </c>
      <c r="E83" s="51">
        <v>119047.61904761905</v>
      </c>
      <c r="F83" s="51">
        <v>119047.61904761905</v>
      </c>
      <c r="G83" s="51">
        <v>119047.61904761905</v>
      </c>
      <c r="H83" s="51">
        <v>119047.61904761905</v>
      </c>
      <c r="I83" s="51">
        <v>119047.61904761905</v>
      </c>
      <c r="J83" s="51">
        <v>119047.61904761905</v>
      </c>
      <c r="K83" s="51">
        <v>119047.61904761905</v>
      </c>
      <c r="L83" s="51">
        <v>119047.61904761905</v>
      </c>
      <c r="M83" s="51">
        <v>119047.61904761905</v>
      </c>
      <c r="N83" s="51">
        <v>119047.61904761905</v>
      </c>
      <c r="O83" s="31">
        <v>1428571.4285714282</v>
      </c>
    </row>
    <row r="84" spans="1:16" ht="15" customHeight="1" x14ac:dyDescent="0.2">
      <c r="A84" s="52" t="s">
        <v>140</v>
      </c>
      <c r="B84" s="50" t="s">
        <v>112</v>
      </c>
      <c r="C84" s="51">
        <v>119047.61904761905</v>
      </c>
      <c r="D84" s="51">
        <v>119047.61904761905</v>
      </c>
      <c r="E84" s="51">
        <v>119047.61904761905</v>
      </c>
      <c r="F84" s="51">
        <v>119047.61904761905</v>
      </c>
      <c r="G84" s="51">
        <v>119047.61904761905</v>
      </c>
      <c r="H84" s="51">
        <v>119047.61904761905</v>
      </c>
      <c r="I84" s="51">
        <v>119047.61904761905</v>
      </c>
      <c r="J84" s="51">
        <v>119047.61904761905</v>
      </c>
      <c r="K84" s="51">
        <v>119047.61904761905</v>
      </c>
      <c r="L84" s="51">
        <v>119047.61904761905</v>
      </c>
      <c r="M84" s="51">
        <v>119047.61904761905</v>
      </c>
      <c r="N84" s="51">
        <v>119047.61904761905</v>
      </c>
      <c r="O84" s="31">
        <v>1428571.4285714282</v>
      </c>
    </row>
    <row r="85" spans="1:16" ht="15" customHeight="1" x14ac:dyDescent="0.2">
      <c r="A85" s="52" t="s">
        <v>141</v>
      </c>
      <c r="B85" s="50" t="s">
        <v>114</v>
      </c>
      <c r="C85" s="51">
        <v>119047.61904761905</v>
      </c>
      <c r="D85" s="51">
        <v>119047.61904761905</v>
      </c>
      <c r="E85" s="51">
        <v>119047.61904761905</v>
      </c>
      <c r="F85" s="51">
        <v>119047.61904761905</v>
      </c>
      <c r="G85" s="51">
        <v>119047.61904761905</v>
      </c>
      <c r="H85" s="51">
        <v>119047.61904761905</v>
      </c>
      <c r="I85" s="51">
        <v>119047.61904761905</v>
      </c>
      <c r="J85" s="51">
        <v>119047.61904761905</v>
      </c>
      <c r="K85" s="51">
        <v>119047.61904761905</v>
      </c>
      <c r="L85" s="51">
        <v>119047.61904761905</v>
      </c>
      <c r="M85" s="51">
        <v>119047.61904761905</v>
      </c>
      <c r="N85" s="51">
        <v>119047.61904761905</v>
      </c>
      <c r="O85" s="31">
        <v>1428571.4285714282</v>
      </c>
    </row>
    <row r="86" spans="1:16" ht="15" customHeight="1" x14ac:dyDescent="0.2">
      <c r="A86" s="52" t="s">
        <v>142</v>
      </c>
      <c r="B86" s="50" t="s">
        <v>116</v>
      </c>
      <c r="C86" s="51">
        <v>119047.61904761905</v>
      </c>
      <c r="D86" s="51">
        <v>119047.61904761905</v>
      </c>
      <c r="E86" s="51">
        <v>119047.61904761905</v>
      </c>
      <c r="F86" s="51">
        <v>119047.61904761905</v>
      </c>
      <c r="G86" s="51">
        <v>119047.61904761905</v>
      </c>
      <c r="H86" s="51">
        <v>119047.61904761905</v>
      </c>
      <c r="I86" s="51">
        <v>119047.61904761905</v>
      </c>
      <c r="J86" s="51">
        <v>119047.61904761905</v>
      </c>
      <c r="K86" s="51">
        <v>119047.61904761905</v>
      </c>
      <c r="L86" s="51">
        <v>119047.61904761905</v>
      </c>
      <c r="M86" s="51">
        <v>119047.61904761905</v>
      </c>
      <c r="N86" s="51">
        <v>119047.61904761905</v>
      </c>
      <c r="O86" s="31">
        <v>1428571.4285714282</v>
      </c>
    </row>
    <row r="87" spans="1:16" ht="15" customHeight="1" x14ac:dyDescent="0.2">
      <c r="A87" s="52" t="s">
        <v>143</v>
      </c>
      <c r="B87" s="50" t="s">
        <v>118</v>
      </c>
      <c r="C87" s="51">
        <v>119047.61904761905</v>
      </c>
      <c r="D87" s="51">
        <v>119047.61904761905</v>
      </c>
      <c r="E87" s="51">
        <v>119047.61904761905</v>
      </c>
      <c r="F87" s="51">
        <v>119047.61904761905</v>
      </c>
      <c r="G87" s="51">
        <v>119047.61904761905</v>
      </c>
      <c r="H87" s="51">
        <v>119047.61904761905</v>
      </c>
      <c r="I87" s="51">
        <v>119047.61904761905</v>
      </c>
      <c r="J87" s="51">
        <v>119047.61904761905</v>
      </c>
      <c r="K87" s="51">
        <v>119047.61904761905</v>
      </c>
      <c r="L87" s="51">
        <v>119047.61904761905</v>
      </c>
      <c r="M87" s="51">
        <v>119047.61904761905</v>
      </c>
      <c r="N87" s="51">
        <v>119047.61904761905</v>
      </c>
      <c r="O87" s="31">
        <v>1428571.4285714282</v>
      </c>
    </row>
    <row r="88" spans="1:16" ht="15" customHeight="1" x14ac:dyDescent="0.2">
      <c r="A88" s="52" t="s">
        <v>144</v>
      </c>
      <c r="B88" s="50" t="s">
        <v>120</v>
      </c>
      <c r="C88" s="51">
        <v>119047.61904761905</v>
      </c>
      <c r="D88" s="51">
        <v>119047.61904761905</v>
      </c>
      <c r="E88" s="51">
        <v>119047.61904761905</v>
      </c>
      <c r="F88" s="51">
        <v>119047.61904761905</v>
      </c>
      <c r="G88" s="51">
        <v>119047.61904761905</v>
      </c>
      <c r="H88" s="51">
        <v>119047.61904761905</v>
      </c>
      <c r="I88" s="51">
        <v>119047.61904761905</v>
      </c>
      <c r="J88" s="51">
        <v>119047.61904761905</v>
      </c>
      <c r="K88" s="51">
        <v>119047.61904761905</v>
      </c>
      <c r="L88" s="51">
        <v>119047.61904761905</v>
      </c>
      <c r="M88" s="51">
        <v>119047.61904761905</v>
      </c>
      <c r="N88" s="51">
        <v>119047.61904761905</v>
      </c>
      <c r="O88" s="31">
        <v>1428571.4285714282</v>
      </c>
    </row>
    <row r="89" spans="1:16" ht="15" customHeight="1" x14ac:dyDescent="0.2">
      <c r="A89" s="52" t="s">
        <v>145</v>
      </c>
      <c r="B89" s="50" t="s">
        <v>122</v>
      </c>
      <c r="C89" s="51">
        <v>119047.61904761905</v>
      </c>
      <c r="D89" s="51">
        <v>119047.61904761905</v>
      </c>
      <c r="E89" s="51">
        <v>119047.61904761905</v>
      </c>
      <c r="F89" s="51">
        <v>119047.61904761905</v>
      </c>
      <c r="G89" s="51">
        <v>119047.61904761905</v>
      </c>
      <c r="H89" s="51">
        <v>119047.61904761905</v>
      </c>
      <c r="I89" s="51">
        <v>119047.61904761905</v>
      </c>
      <c r="J89" s="51">
        <v>119047.61904761905</v>
      </c>
      <c r="K89" s="51">
        <v>119047.61904761905</v>
      </c>
      <c r="L89" s="51">
        <v>119047.61904761905</v>
      </c>
      <c r="M89" s="51">
        <v>119047.61904761905</v>
      </c>
      <c r="N89" s="51">
        <v>119047.61904761905</v>
      </c>
      <c r="O89" s="31">
        <v>1428571.4285714282</v>
      </c>
    </row>
    <row r="90" spans="1:16" ht="15" customHeight="1" x14ac:dyDescent="0.2">
      <c r="A90" s="52"/>
      <c r="B90" s="48" t="s">
        <v>146</v>
      </c>
      <c r="C90" s="16">
        <v>2552993.1225000005</v>
      </c>
      <c r="D90" s="16">
        <v>2552993.1225000005</v>
      </c>
      <c r="E90" s="16">
        <v>2552993.1225000005</v>
      </c>
      <c r="F90" s="16">
        <v>2552993.1225000005</v>
      </c>
      <c r="G90" s="16">
        <v>2552993.1225000005</v>
      </c>
      <c r="H90" s="16">
        <v>2552993.1225000005</v>
      </c>
      <c r="I90" s="16">
        <v>2552993.1225000005</v>
      </c>
      <c r="J90" s="16">
        <v>2552993.1225000005</v>
      </c>
      <c r="K90" s="16">
        <v>2552993.1225000005</v>
      </c>
      <c r="L90" s="16">
        <v>2552993.1225000005</v>
      </c>
      <c r="M90" s="16">
        <v>2552993.1225000005</v>
      </c>
      <c r="N90" s="16">
        <v>2552993.1225000005</v>
      </c>
      <c r="O90" s="8">
        <v>30635917.470000014</v>
      </c>
      <c r="P90" s="4"/>
    </row>
    <row r="91" spans="1:16" ht="15" customHeight="1" x14ac:dyDescent="0.2">
      <c r="A91" s="52" t="s">
        <v>124</v>
      </c>
      <c r="B91" s="50" t="s">
        <v>82</v>
      </c>
      <c r="C91" s="51">
        <v>102925</v>
      </c>
      <c r="D91" s="51">
        <v>102925</v>
      </c>
      <c r="E91" s="51">
        <v>102925</v>
      </c>
      <c r="F91" s="51">
        <v>102925</v>
      </c>
      <c r="G91" s="51">
        <v>102925</v>
      </c>
      <c r="H91" s="51">
        <v>102925</v>
      </c>
      <c r="I91" s="51">
        <v>102925</v>
      </c>
      <c r="J91" s="51">
        <v>102925</v>
      </c>
      <c r="K91" s="51">
        <v>102925</v>
      </c>
      <c r="L91" s="51">
        <v>102925</v>
      </c>
      <c r="M91" s="51">
        <v>102925</v>
      </c>
      <c r="N91" s="51">
        <v>102925</v>
      </c>
      <c r="O91" s="31">
        <v>1235100</v>
      </c>
    </row>
    <row r="92" spans="1:16" ht="15" customHeight="1" x14ac:dyDescent="0.2">
      <c r="A92" s="52" t="s">
        <v>125</v>
      </c>
      <c r="B92" s="50" t="s">
        <v>84</v>
      </c>
      <c r="C92" s="51">
        <v>36172.5</v>
      </c>
      <c r="D92" s="51">
        <v>36172.5</v>
      </c>
      <c r="E92" s="51">
        <v>36172.5</v>
      </c>
      <c r="F92" s="51">
        <v>36172.5</v>
      </c>
      <c r="G92" s="51">
        <v>36172.5</v>
      </c>
      <c r="H92" s="51">
        <v>36172.5</v>
      </c>
      <c r="I92" s="51">
        <v>36172.5</v>
      </c>
      <c r="J92" s="51">
        <v>36172.5</v>
      </c>
      <c r="K92" s="51">
        <v>36172.5</v>
      </c>
      <c r="L92" s="51">
        <v>36172.5</v>
      </c>
      <c r="M92" s="51">
        <v>36172.5</v>
      </c>
      <c r="N92" s="51">
        <v>36172.5</v>
      </c>
      <c r="O92" s="31">
        <v>434070</v>
      </c>
    </row>
    <row r="93" spans="1:16" ht="15" customHeight="1" x14ac:dyDescent="0.2">
      <c r="A93" s="52" t="s">
        <v>126</v>
      </c>
      <c r="B93" s="50" t="s">
        <v>86</v>
      </c>
      <c r="C93" s="51">
        <v>614149.625</v>
      </c>
      <c r="D93" s="51">
        <v>614149.625</v>
      </c>
      <c r="E93" s="51">
        <v>614149.625</v>
      </c>
      <c r="F93" s="51">
        <v>614149.625</v>
      </c>
      <c r="G93" s="51">
        <v>614149.625</v>
      </c>
      <c r="H93" s="51">
        <v>614149.625</v>
      </c>
      <c r="I93" s="51">
        <v>614149.625</v>
      </c>
      <c r="J93" s="51">
        <v>614149.625</v>
      </c>
      <c r="K93" s="51">
        <v>614149.625</v>
      </c>
      <c r="L93" s="51">
        <v>614149.625</v>
      </c>
      <c r="M93" s="51">
        <v>614149.625</v>
      </c>
      <c r="N93" s="51">
        <v>614149.625</v>
      </c>
      <c r="O93" s="31">
        <v>7369795.5</v>
      </c>
    </row>
    <row r="94" spans="1:16" ht="15" customHeight="1" x14ac:dyDescent="0.2">
      <c r="A94" s="52" t="s">
        <v>127</v>
      </c>
      <c r="B94" s="50" t="s">
        <v>88</v>
      </c>
      <c r="C94" s="51">
        <v>148550</v>
      </c>
      <c r="D94" s="51">
        <v>148550</v>
      </c>
      <c r="E94" s="51">
        <v>148550</v>
      </c>
      <c r="F94" s="51">
        <v>148550</v>
      </c>
      <c r="G94" s="51">
        <v>148550</v>
      </c>
      <c r="H94" s="51">
        <v>148550</v>
      </c>
      <c r="I94" s="51">
        <v>148550</v>
      </c>
      <c r="J94" s="51">
        <v>148550</v>
      </c>
      <c r="K94" s="51">
        <v>148550</v>
      </c>
      <c r="L94" s="51">
        <v>148550</v>
      </c>
      <c r="M94" s="51">
        <v>148550</v>
      </c>
      <c r="N94" s="51">
        <v>148550</v>
      </c>
      <c r="O94" s="31">
        <v>1782600</v>
      </c>
    </row>
    <row r="95" spans="1:16" ht="15" customHeight="1" x14ac:dyDescent="0.2">
      <c r="A95" s="52" t="s">
        <v>128</v>
      </c>
      <c r="B95" s="50" t="s">
        <v>90</v>
      </c>
      <c r="C95" s="51">
        <v>90787.5</v>
      </c>
      <c r="D95" s="51">
        <v>90787.5</v>
      </c>
      <c r="E95" s="51">
        <v>90787.5</v>
      </c>
      <c r="F95" s="51">
        <v>90787.5</v>
      </c>
      <c r="G95" s="51">
        <v>90787.5</v>
      </c>
      <c r="H95" s="51">
        <v>90787.5</v>
      </c>
      <c r="I95" s="51">
        <v>90787.5</v>
      </c>
      <c r="J95" s="51">
        <v>90787.5</v>
      </c>
      <c r="K95" s="51">
        <v>90787.5</v>
      </c>
      <c r="L95" s="51">
        <v>90787.5</v>
      </c>
      <c r="M95" s="51">
        <v>90787.5</v>
      </c>
      <c r="N95" s="51">
        <v>90787.5</v>
      </c>
      <c r="O95" s="31">
        <v>1089450</v>
      </c>
    </row>
    <row r="96" spans="1:16" ht="15" customHeight="1" x14ac:dyDescent="0.2">
      <c r="A96" s="52" t="s">
        <v>129</v>
      </c>
      <c r="B96" s="50" t="s">
        <v>92</v>
      </c>
      <c r="C96" s="51">
        <v>153340.745</v>
      </c>
      <c r="D96" s="51">
        <v>153340.745</v>
      </c>
      <c r="E96" s="51">
        <v>153340.745</v>
      </c>
      <c r="F96" s="51">
        <v>153340.745</v>
      </c>
      <c r="G96" s="51">
        <v>153340.745</v>
      </c>
      <c r="H96" s="51">
        <v>153340.745</v>
      </c>
      <c r="I96" s="51">
        <v>153340.745</v>
      </c>
      <c r="J96" s="51">
        <v>153340.745</v>
      </c>
      <c r="K96" s="51">
        <v>153340.745</v>
      </c>
      <c r="L96" s="51">
        <v>153340.745</v>
      </c>
      <c r="M96" s="51">
        <v>153340.745</v>
      </c>
      <c r="N96" s="51">
        <v>153340.745</v>
      </c>
      <c r="O96" s="31">
        <v>1840088.9400000004</v>
      </c>
    </row>
    <row r="97" spans="1:15" ht="15" customHeight="1" x14ac:dyDescent="0.2">
      <c r="A97" s="52" t="s">
        <v>130</v>
      </c>
      <c r="B97" s="50" t="s">
        <v>131</v>
      </c>
      <c r="C97" s="51">
        <v>90150</v>
      </c>
      <c r="D97" s="51">
        <v>90150</v>
      </c>
      <c r="E97" s="51">
        <v>90150</v>
      </c>
      <c r="F97" s="51">
        <v>90150</v>
      </c>
      <c r="G97" s="51">
        <v>90150</v>
      </c>
      <c r="H97" s="51">
        <v>90150</v>
      </c>
      <c r="I97" s="51">
        <v>90150</v>
      </c>
      <c r="J97" s="51">
        <v>90150</v>
      </c>
      <c r="K97" s="51">
        <v>90150</v>
      </c>
      <c r="L97" s="51">
        <v>90150</v>
      </c>
      <c r="M97" s="51">
        <v>90150</v>
      </c>
      <c r="N97" s="51">
        <v>90150</v>
      </c>
      <c r="O97" s="31">
        <v>1081800</v>
      </c>
    </row>
    <row r="98" spans="1:15" ht="15" customHeight="1" x14ac:dyDescent="0.2">
      <c r="A98" s="52" t="s">
        <v>132</v>
      </c>
      <c r="B98" s="50" t="s">
        <v>96</v>
      </c>
      <c r="C98" s="51">
        <v>194412.5</v>
      </c>
      <c r="D98" s="51">
        <v>194412.5</v>
      </c>
      <c r="E98" s="51">
        <v>194412.5</v>
      </c>
      <c r="F98" s="51">
        <v>194412.5</v>
      </c>
      <c r="G98" s="51">
        <v>194412.5</v>
      </c>
      <c r="H98" s="51">
        <v>194412.5</v>
      </c>
      <c r="I98" s="51">
        <v>194412.5</v>
      </c>
      <c r="J98" s="51">
        <v>194412.5</v>
      </c>
      <c r="K98" s="51">
        <v>194412.5</v>
      </c>
      <c r="L98" s="51">
        <v>194412.5</v>
      </c>
      <c r="M98" s="51">
        <v>194412.5</v>
      </c>
      <c r="N98" s="51">
        <v>194412.5</v>
      </c>
      <c r="O98" s="31">
        <v>2332950</v>
      </c>
    </row>
    <row r="99" spans="1:15" ht="15" customHeight="1" x14ac:dyDescent="0.2">
      <c r="A99" s="52" t="s">
        <v>133</v>
      </c>
      <c r="B99" s="50" t="s">
        <v>98</v>
      </c>
      <c r="C99" s="51">
        <v>60212.5</v>
      </c>
      <c r="D99" s="51">
        <v>60212.5</v>
      </c>
      <c r="E99" s="51">
        <v>60212.5</v>
      </c>
      <c r="F99" s="51">
        <v>60212.5</v>
      </c>
      <c r="G99" s="51">
        <v>60212.5</v>
      </c>
      <c r="H99" s="51">
        <v>60212.5</v>
      </c>
      <c r="I99" s="51">
        <v>60212.5</v>
      </c>
      <c r="J99" s="51">
        <v>60212.5</v>
      </c>
      <c r="K99" s="51">
        <v>60212.5</v>
      </c>
      <c r="L99" s="51">
        <v>60212.5</v>
      </c>
      <c r="M99" s="51">
        <v>60212.5</v>
      </c>
      <c r="N99" s="51">
        <v>60212.5</v>
      </c>
      <c r="O99" s="31">
        <v>722550</v>
      </c>
    </row>
    <row r="100" spans="1:15" ht="15" customHeight="1" x14ac:dyDescent="0.2">
      <c r="A100" s="52" t="s">
        <v>134</v>
      </c>
      <c r="B100" s="50" t="s">
        <v>100</v>
      </c>
      <c r="C100" s="51">
        <v>59425</v>
      </c>
      <c r="D100" s="51">
        <v>59425</v>
      </c>
      <c r="E100" s="51">
        <v>59425</v>
      </c>
      <c r="F100" s="51">
        <v>59425</v>
      </c>
      <c r="G100" s="51">
        <v>59425</v>
      </c>
      <c r="H100" s="51">
        <v>59425</v>
      </c>
      <c r="I100" s="51">
        <v>59425</v>
      </c>
      <c r="J100" s="51">
        <v>59425</v>
      </c>
      <c r="K100" s="51">
        <v>59425</v>
      </c>
      <c r="L100" s="51">
        <v>59425</v>
      </c>
      <c r="M100" s="51">
        <v>59425</v>
      </c>
      <c r="N100" s="51">
        <v>59425</v>
      </c>
      <c r="O100" s="31">
        <v>713100</v>
      </c>
    </row>
    <row r="101" spans="1:15" ht="15" customHeight="1" x14ac:dyDescent="0.2">
      <c r="A101" s="52" t="s">
        <v>135</v>
      </c>
      <c r="B101" s="50" t="s">
        <v>102</v>
      </c>
      <c r="C101" s="51">
        <v>98287.5</v>
      </c>
      <c r="D101" s="51">
        <v>98287.5</v>
      </c>
      <c r="E101" s="51">
        <v>98287.5</v>
      </c>
      <c r="F101" s="51">
        <v>98287.5</v>
      </c>
      <c r="G101" s="51">
        <v>98287.5</v>
      </c>
      <c r="H101" s="51">
        <v>98287.5</v>
      </c>
      <c r="I101" s="51">
        <v>98287.5</v>
      </c>
      <c r="J101" s="51">
        <v>98287.5</v>
      </c>
      <c r="K101" s="51">
        <v>98287.5</v>
      </c>
      <c r="L101" s="51">
        <v>98287.5</v>
      </c>
      <c r="M101" s="51">
        <v>98287.5</v>
      </c>
      <c r="N101" s="51">
        <v>98287.5</v>
      </c>
      <c r="O101" s="31">
        <v>1179450</v>
      </c>
    </row>
    <row r="102" spans="1:15" ht="15" customHeight="1" x14ac:dyDescent="0.2">
      <c r="A102" s="52" t="s">
        <v>136</v>
      </c>
      <c r="B102" s="50" t="s">
        <v>104</v>
      </c>
      <c r="C102" s="51">
        <v>189750</v>
      </c>
      <c r="D102" s="51">
        <v>189750</v>
      </c>
      <c r="E102" s="51">
        <v>189750</v>
      </c>
      <c r="F102" s="51">
        <v>189750</v>
      </c>
      <c r="G102" s="51">
        <v>189750</v>
      </c>
      <c r="H102" s="51">
        <v>189750</v>
      </c>
      <c r="I102" s="51">
        <v>189750</v>
      </c>
      <c r="J102" s="51">
        <v>189750</v>
      </c>
      <c r="K102" s="51">
        <v>189750</v>
      </c>
      <c r="L102" s="51">
        <v>189750</v>
      </c>
      <c r="M102" s="51">
        <v>189750</v>
      </c>
      <c r="N102" s="51">
        <v>189750</v>
      </c>
      <c r="O102" s="31">
        <v>2277000</v>
      </c>
    </row>
    <row r="103" spans="1:15" ht="15" customHeight="1" x14ac:dyDescent="0.2">
      <c r="A103" s="52" t="s">
        <v>137</v>
      </c>
      <c r="B103" s="50" t="s">
        <v>147</v>
      </c>
      <c r="C103" s="51">
        <v>76062.5</v>
      </c>
      <c r="D103" s="51">
        <v>76062.5</v>
      </c>
      <c r="E103" s="51">
        <v>76062.5</v>
      </c>
      <c r="F103" s="51">
        <v>76062.5</v>
      </c>
      <c r="G103" s="51">
        <v>76062.5</v>
      </c>
      <c r="H103" s="51">
        <v>76062.5</v>
      </c>
      <c r="I103" s="51">
        <v>76062.5</v>
      </c>
      <c r="J103" s="51">
        <v>76062.5</v>
      </c>
      <c r="K103" s="51">
        <v>76062.5</v>
      </c>
      <c r="L103" s="51">
        <v>76062.5</v>
      </c>
      <c r="M103" s="51">
        <v>76062.5</v>
      </c>
      <c r="N103" s="51">
        <v>76062.5</v>
      </c>
      <c r="O103" s="31">
        <v>912750</v>
      </c>
    </row>
    <row r="104" spans="1:15" ht="15" customHeight="1" x14ac:dyDescent="0.2">
      <c r="A104" s="52" t="s">
        <v>138</v>
      </c>
      <c r="B104" s="50" t="s">
        <v>148</v>
      </c>
      <c r="C104" s="51">
        <v>139459.3775</v>
      </c>
      <c r="D104" s="51">
        <v>139459.3775</v>
      </c>
      <c r="E104" s="51">
        <v>139459.3775</v>
      </c>
      <c r="F104" s="51">
        <v>139459.3775</v>
      </c>
      <c r="G104" s="51">
        <v>139459.3775</v>
      </c>
      <c r="H104" s="51">
        <v>139459.3775</v>
      </c>
      <c r="I104" s="51">
        <v>139459.3775</v>
      </c>
      <c r="J104" s="51">
        <v>139459.3775</v>
      </c>
      <c r="K104" s="51">
        <v>139459.3775</v>
      </c>
      <c r="L104" s="51">
        <v>139459.3775</v>
      </c>
      <c r="M104" s="51">
        <v>139459.3775</v>
      </c>
      <c r="N104" s="51">
        <v>139459.3775</v>
      </c>
      <c r="O104" s="31">
        <v>1673512.5299999996</v>
      </c>
    </row>
    <row r="105" spans="1:15" ht="15" customHeight="1" x14ac:dyDescent="0.2">
      <c r="A105" s="52" t="s">
        <v>139</v>
      </c>
      <c r="B105" s="50" t="s">
        <v>110</v>
      </c>
      <c r="C105" s="51">
        <v>52037.5</v>
      </c>
      <c r="D105" s="51">
        <v>52037.5</v>
      </c>
      <c r="E105" s="51">
        <v>52037.5</v>
      </c>
      <c r="F105" s="51">
        <v>52037.5</v>
      </c>
      <c r="G105" s="51">
        <v>52037.5</v>
      </c>
      <c r="H105" s="51">
        <v>52037.5</v>
      </c>
      <c r="I105" s="51">
        <v>52037.5</v>
      </c>
      <c r="J105" s="51">
        <v>52037.5</v>
      </c>
      <c r="K105" s="51">
        <v>52037.5</v>
      </c>
      <c r="L105" s="51">
        <v>52037.5</v>
      </c>
      <c r="M105" s="51">
        <v>52037.5</v>
      </c>
      <c r="N105" s="51">
        <v>52037.5</v>
      </c>
      <c r="O105" s="31">
        <v>624450</v>
      </c>
    </row>
    <row r="106" spans="1:15" ht="15" customHeight="1" x14ac:dyDescent="0.2">
      <c r="A106" s="52" t="s">
        <v>140</v>
      </c>
      <c r="B106" s="50" t="s">
        <v>112</v>
      </c>
      <c r="C106" s="51">
        <v>107969.06000000001</v>
      </c>
      <c r="D106" s="51">
        <v>107969.06000000001</v>
      </c>
      <c r="E106" s="51">
        <v>107969.06000000001</v>
      </c>
      <c r="F106" s="51">
        <v>107969.06000000001</v>
      </c>
      <c r="G106" s="51">
        <v>107969.06000000001</v>
      </c>
      <c r="H106" s="51">
        <v>107969.06000000001</v>
      </c>
      <c r="I106" s="51">
        <v>107969.06000000001</v>
      </c>
      <c r="J106" s="51">
        <v>107969.06000000001</v>
      </c>
      <c r="K106" s="51">
        <v>107969.06000000001</v>
      </c>
      <c r="L106" s="51">
        <v>107969.06000000001</v>
      </c>
      <c r="M106" s="51">
        <v>107969.06000000001</v>
      </c>
      <c r="N106" s="51">
        <v>107969.06000000001</v>
      </c>
      <c r="O106" s="31">
        <v>1295628.7200000004</v>
      </c>
    </row>
    <row r="107" spans="1:15" ht="15" customHeight="1" x14ac:dyDescent="0.2">
      <c r="A107" s="52" t="s">
        <v>141</v>
      </c>
      <c r="B107" s="50" t="s">
        <v>114</v>
      </c>
      <c r="C107" s="51">
        <v>130087.45000000001</v>
      </c>
      <c r="D107" s="51">
        <v>130087.45000000001</v>
      </c>
      <c r="E107" s="51">
        <v>130087.45000000001</v>
      </c>
      <c r="F107" s="51">
        <v>130087.45000000001</v>
      </c>
      <c r="G107" s="51">
        <v>130087.45000000001</v>
      </c>
      <c r="H107" s="51">
        <v>130087.45000000001</v>
      </c>
      <c r="I107" s="51">
        <v>130087.45000000001</v>
      </c>
      <c r="J107" s="51">
        <v>130087.45000000001</v>
      </c>
      <c r="K107" s="51">
        <v>130087.45000000001</v>
      </c>
      <c r="L107" s="51">
        <v>130087.45000000001</v>
      </c>
      <c r="M107" s="51">
        <v>130087.45000000001</v>
      </c>
      <c r="N107" s="51">
        <v>130087.45000000001</v>
      </c>
      <c r="O107" s="31">
        <v>1561049.3999999997</v>
      </c>
    </row>
    <row r="108" spans="1:15" ht="15" customHeight="1" x14ac:dyDescent="0.2">
      <c r="A108" s="52" t="s">
        <v>142</v>
      </c>
      <c r="B108" s="50" t="s">
        <v>116</v>
      </c>
      <c r="C108" s="51">
        <v>96951.865000000005</v>
      </c>
      <c r="D108" s="51">
        <v>96951.865000000005</v>
      </c>
      <c r="E108" s="51">
        <v>96951.865000000005</v>
      </c>
      <c r="F108" s="51">
        <v>96951.865000000005</v>
      </c>
      <c r="G108" s="51">
        <v>96951.865000000005</v>
      </c>
      <c r="H108" s="51">
        <v>96951.865000000005</v>
      </c>
      <c r="I108" s="51">
        <v>96951.865000000005</v>
      </c>
      <c r="J108" s="51">
        <v>96951.865000000005</v>
      </c>
      <c r="K108" s="51">
        <v>96951.865000000005</v>
      </c>
      <c r="L108" s="51">
        <v>96951.865000000005</v>
      </c>
      <c r="M108" s="51">
        <v>96951.865000000005</v>
      </c>
      <c r="N108" s="51">
        <v>96951.865000000005</v>
      </c>
      <c r="O108" s="31">
        <v>1163422.3800000001</v>
      </c>
    </row>
    <row r="109" spans="1:15" ht="15" customHeight="1" x14ac:dyDescent="0.2">
      <c r="A109" s="52" t="s">
        <v>143</v>
      </c>
      <c r="B109" s="50" t="s">
        <v>118</v>
      </c>
      <c r="C109" s="51">
        <v>13125</v>
      </c>
      <c r="D109" s="51">
        <v>13125</v>
      </c>
      <c r="E109" s="51">
        <v>13125</v>
      </c>
      <c r="F109" s="51">
        <v>13125</v>
      </c>
      <c r="G109" s="51">
        <v>13125</v>
      </c>
      <c r="H109" s="51">
        <v>13125</v>
      </c>
      <c r="I109" s="51">
        <v>13125</v>
      </c>
      <c r="J109" s="51">
        <v>13125</v>
      </c>
      <c r="K109" s="51">
        <v>13125</v>
      </c>
      <c r="L109" s="51">
        <v>13125</v>
      </c>
      <c r="M109" s="51">
        <v>13125</v>
      </c>
      <c r="N109" s="51">
        <v>13125</v>
      </c>
      <c r="O109" s="31">
        <v>157500</v>
      </c>
    </row>
    <row r="110" spans="1:15" ht="15" customHeight="1" x14ac:dyDescent="0.2">
      <c r="A110" s="52" t="s">
        <v>144</v>
      </c>
      <c r="B110" s="50" t="s">
        <v>120</v>
      </c>
      <c r="C110" s="51">
        <v>65587.5</v>
      </c>
      <c r="D110" s="51">
        <v>65587.5</v>
      </c>
      <c r="E110" s="51">
        <v>65587.5</v>
      </c>
      <c r="F110" s="51">
        <v>65587.5</v>
      </c>
      <c r="G110" s="51">
        <v>65587.5</v>
      </c>
      <c r="H110" s="51">
        <v>65587.5</v>
      </c>
      <c r="I110" s="51">
        <v>65587.5</v>
      </c>
      <c r="J110" s="51">
        <v>65587.5</v>
      </c>
      <c r="K110" s="51">
        <v>65587.5</v>
      </c>
      <c r="L110" s="51">
        <v>65587.5</v>
      </c>
      <c r="M110" s="51">
        <v>65587.5</v>
      </c>
      <c r="N110" s="51">
        <v>65587.5</v>
      </c>
      <c r="O110" s="31">
        <v>787050</v>
      </c>
    </row>
    <row r="111" spans="1:15" ht="15" customHeight="1" x14ac:dyDescent="0.2">
      <c r="A111" s="52" t="s">
        <v>145</v>
      </c>
      <c r="B111" s="50" t="s">
        <v>122</v>
      </c>
      <c r="C111" s="51">
        <v>33550</v>
      </c>
      <c r="D111" s="51">
        <v>33550</v>
      </c>
      <c r="E111" s="51">
        <v>33550</v>
      </c>
      <c r="F111" s="51">
        <v>33550</v>
      </c>
      <c r="G111" s="51">
        <v>33550</v>
      </c>
      <c r="H111" s="51">
        <v>33550</v>
      </c>
      <c r="I111" s="51">
        <v>33550</v>
      </c>
      <c r="J111" s="51">
        <v>33550</v>
      </c>
      <c r="K111" s="51">
        <v>33550</v>
      </c>
      <c r="L111" s="51">
        <v>33550</v>
      </c>
      <c r="M111" s="51">
        <v>33550</v>
      </c>
      <c r="N111" s="51">
        <v>33550</v>
      </c>
      <c r="O111" s="31">
        <v>402600</v>
      </c>
    </row>
    <row r="112" spans="1:15" s="1" customFormat="1" ht="15" customHeight="1" x14ac:dyDescent="0.2">
      <c r="A112" s="17" t="s">
        <v>149</v>
      </c>
      <c r="B112" s="53" t="s">
        <v>150</v>
      </c>
      <c r="C112" s="16">
        <v>2073666.6666666667</v>
      </c>
      <c r="D112" s="16">
        <v>2073666.6666666667</v>
      </c>
      <c r="E112" s="16">
        <v>2073666.6666666667</v>
      </c>
      <c r="F112" s="16">
        <v>1398666.6666666667</v>
      </c>
      <c r="G112" s="16">
        <v>1398666.6666666667</v>
      </c>
      <c r="H112" s="16">
        <v>1398666.6666666667</v>
      </c>
      <c r="I112" s="16">
        <v>1398666.6666666667</v>
      </c>
      <c r="J112" s="16">
        <v>1398666.6666666667</v>
      </c>
      <c r="K112" s="16">
        <v>1398666.6666666667</v>
      </c>
      <c r="L112" s="16">
        <v>1398666.6666666667</v>
      </c>
      <c r="M112" s="16">
        <v>1398666.6666666667</v>
      </c>
      <c r="N112" s="16">
        <v>1398666.6666666667</v>
      </c>
      <c r="O112" s="8">
        <v>18809000</v>
      </c>
    </row>
    <row r="113" spans="1:15" s="1" customFormat="1" ht="15" customHeight="1" x14ac:dyDescent="0.2">
      <c r="A113" s="17" t="s">
        <v>151</v>
      </c>
      <c r="B113" s="53" t="s">
        <v>152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8">
        <v>0</v>
      </c>
    </row>
    <row r="114" spans="1:15" ht="15" customHeight="1" x14ac:dyDescent="0.2">
      <c r="A114" s="14" t="s">
        <v>153</v>
      </c>
      <c r="B114" s="7" t="s">
        <v>154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31">
        <v>0</v>
      </c>
    </row>
    <row r="115" spans="1:15" ht="15" customHeight="1" x14ac:dyDescent="0.2">
      <c r="A115" s="17" t="s">
        <v>155</v>
      </c>
      <c r="B115" s="54" t="s">
        <v>156</v>
      </c>
      <c r="C115" s="16">
        <v>2073666.6666666667</v>
      </c>
      <c r="D115" s="16">
        <v>2073666.6666666667</v>
      </c>
      <c r="E115" s="16">
        <v>2073666.6666666667</v>
      </c>
      <c r="F115" s="16">
        <v>1398666.6666666667</v>
      </c>
      <c r="G115" s="16">
        <v>1398666.6666666667</v>
      </c>
      <c r="H115" s="16">
        <v>1398666.6666666667</v>
      </c>
      <c r="I115" s="16">
        <v>1398666.6666666667</v>
      </c>
      <c r="J115" s="16">
        <v>1398666.6666666667</v>
      </c>
      <c r="K115" s="16">
        <v>1398666.6666666667</v>
      </c>
      <c r="L115" s="16">
        <v>1398666.6666666667</v>
      </c>
      <c r="M115" s="16">
        <v>1398666.6666666667</v>
      </c>
      <c r="N115" s="16">
        <v>1398666.6666666667</v>
      </c>
      <c r="O115" s="8">
        <v>18809000</v>
      </c>
    </row>
    <row r="116" spans="1:15" ht="15" customHeight="1" x14ac:dyDescent="0.2">
      <c r="A116" s="55" t="s">
        <v>157</v>
      </c>
      <c r="B116" s="50" t="s">
        <v>82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31">
        <v>0</v>
      </c>
    </row>
    <row r="117" spans="1:15" ht="15" customHeight="1" x14ac:dyDescent="0.2">
      <c r="A117" s="55" t="s">
        <v>158</v>
      </c>
      <c r="B117" s="50" t="s">
        <v>84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31">
        <v>0</v>
      </c>
    </row>
    <row r="118" spans="1:15" ht="15" customHeight="1" x14ac:dyDescent="0.2">
      <c r="A118" s="55" t="s">
        <v>159</v>
      </c>
      <c r="B118" s="50" t="s">
        <v>86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31">
        <v>0</v>
      </c>
    </row>
    <row r="119" spans="1:15" ht="15" customHeight="1" x14ac:dyDescent="0.2">
      <c r="A119" s="55" t="s">
        <v>160</v>
      </c>
      <c r="B119" s="50" t="s">
        <v>88</v>
      </c>
      <c r="C119" s="15">
        <v>478666.66666666669</v>
      </c>
      <c r="D119" s="15">
        <v>478666.66666666669</v>
      </c>
      <c r="E119" s="15">
        <v>478666.66666666669</v>
      </c>
      <c r="F119" s="15">
        <v>478666.66666666669</v>
      </c>
      <c r="G119" s="15">
        <v>478666.66666666669</v>
      </c>
      <c r="H119" s="15">
        <v>478666.66666666669</v>
      </c>
      <c r="I119" s="15">
        <v>478666.66666666669</v>
      </c>
      <c r="J119" s="15">
        <v>478666.66666666669</v>
      </c>
      <c r="K119" s="15">
        <v>478666.66666666669</v>
      </c>
      <c r="L119" s="15">
        <v>478666.66666666669</v>
      </c>
      <c r="M119" s="15">
        <v>478666.66666666669</v>
      </c>
      <c r="N119" s="15">
        <v>478666.66666666669</v>
      </c>
      <c r="O119" s="31">
        <v>5744000.0000000009</v>
      </c>
    </row>
    <row r="120" spans="1:15" ht="15" customHeight="1" x14ac:dyDescent="0.2">
      <c r="A120" s="55" t="s">
        <v>161</v>
      </c>
      <c r="B120" s="50" t="s">
        <v>90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31">
        <v>0</v>
      </c>
    </row>
    <row r="121" spans="1:15" ht="15" customHeight="1" x14ac:dyDescent="0.2">
      <c r="A121" s="55" t="s">
        <v>162</v>
      </c>
      <c r="B121" s="50" t="s">
        <v>92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31">
        <v>0</v>
      </c>
    </row>
    <row r="122" spans="1:15" ht="15" customHeight="1" x14ac:dyDescent="0.2">
      <c r="A122" s="55" t="s">
        <v>163</v>
      </c>
      <c r="B122" s="50" t="s">
        <v>164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31">
        <v>0</v>
      </c>
    </row>
    <row r="123" spans="1:15" ht="15" customHeight="1" x14ac:dyDescent="0.2">
      <c r="A123" s="55" t="s">
        <v>165</v>
      </c>
      <c r="B123" s="50" t="s">
        <v>96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31">
        <v>0</v>
      </c>
    </row>
    <row r="124" spans="1:15" ht="15" customHeight="1" x14ac:dyDescent="0.2">
      <c r="A124" s="55" t="s">
        <v>166</v>
      </c>
      <c r="B124" s="50" t="s">
        <v>98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31">
        <v>0</v>
      </c>
    </row>
    <row r="125" spans="1:15" ht="15" customHeight="1" x14ac:dyDescent="0.2">
      <c r="A125" s="55" t="s">
        <v>167</v>
      </c>
      <c r="B125" s="50" t="s">
        <v>100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31">
        <v>0</v>
      </c>
    </row>
    <row r="126" spans="1:15" ht="15" customHeight="1" x14ac:dyDescent="0.2">
      <c r="A126" s="55" t="s">
        <v>168</v>
      </c>
      <c r="B126" s="50" t="s">
        <v>102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31">
        <v>0</v>
      </c>
    </row>
    <row r="127" spans="1:15" ht="15" customHeight="1" x14ac:dyDescent="0.2">
      <c r="A127" s="55" t="s">
        <v>169</v>
      </c>
      <c r="B127" s="50" t="s">
        <v>104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31">
        <v>0</v>
      </c>
    </row>
    <row r="128" spans="1:15" ht="15" customHeight="1" x14ac:dyDescent="0.2">
      <c r="A128" s="55" t="s">
        <v>170</v>
      </c>
      <c r="B128" s="50" t="s">
        <v>147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31">
        <v>0</v>
      </c>
    </row>
    <row r="129" spans="1:16" ht="15" customHeight="1" x14ac:dyDescent="0.2">
      <c r="A129" s="55" t="s">
        <v>171</v>
      </c>
      <c r="B129" s="50" t="s">
        <v>108</v>
      </c>
      <c r="C129" s="15">
        <v>600000</v>
      </c>
      <c r="D129" s="15">
        <v>600000</v>
      </c>
      <c r="E129" s="15">
        <v>600000</v>
      </c>
      <c r="F129" s="15">
        <v>600000</v>
      </c>
      <c r="G129" s="15">
        <v>600000</v>
      </c>
      <c r="H129" s="15">
        <v>600000</v>
      </c>
      <c r="I129" s="15">
        <v>600000</v>
      </c>
      <c r="J129" s="15">
        <v>600000</v>
      </c>
      <c r="K129" s="15">
        <v>600000</v>
      </c>
      <c r="L129" s="15">
        <v>600000</v>
      </c>
      <c r="M129" s="15">
        <v>600000</v>
      </c>
      <c r="N129" s="15">
        <v>600000</v>
      </c>
      <c r="O129" s="31">
        <v>7200000</v>
      </c>
    </row>
    <row r="130" spans="1:16" ht="15" customHeight="1" x14ac:dyDescent="0.2">
      <c r="A130" s="55" t="s">
        <v>172</v>
      </c>
      <c r="B130" s="50" t="s">
        <v>110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31">
        <v>0</v>
      </c>
    </row>
    <row r="131" spans="1:16" ht="15" customHeight="1" x14ac:dyDescent="0.2">
      <c r="A131" s="55" t="s">
        <v>173</v>
      </c>
      <c r="B131" s="50" t="s">
        <v>112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31">
        <v>0</v>
      </c>
    </row>
    <row r="132" spans="1:16" ht="15" customHeight="1" x14ac:dyDescent="0.2">
      <c r="A132" s="55" t="s">
        <v>174</v>
      </c>
      <c r="B132" s="50" t="s">
        <v>114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31">
        <v>0</v>
      </c>
    </row>
    <row r="133" spans="1:16" ht="15" customHeight="1" x14ac:dyDescent="0.2">
      <c r="A133" s="55" t="s">
        <v>175</v>
      </c>
      <c r="B133" s="50" t="s">
        <v>116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31">
        <v>0</v>
      </c>
    </row>
    <row r="134" spans="1:16" ht="15" customHeight="1" x14ac:dyDescent="0.2">
      <c r="A134" s="55" t="s">
        <v>176</v>
      </c>
      <c r="B134" s="50" t="s">
        <v>118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31">
        <v>0</v>
      </c>
    </row>
    <row r="135" spans="1:16" ht="15" customHeight="1" x14ac:dyDescent="0.2">
      <c r="A135" s="55" t="s">
        <v>177</v>
      </c>
      <c r="B135" s="50" t="s">
        <v>120</v>
      </c>
      <c r="C135" s="15">
        <v>320000</v>
      </c>
      <c r="D135" s="15">
        <v>320000</v>
      </c>
      <c r="E135" s="15">
        <v>320000</v>
      </c>
      <c r="F135" s="15">
        <v>320000</v>
      </c>
      <c r="G135" s="15">
        <v>320000</v>
      </c>
      <c r="H135" s="15">
        <v>320000</v>
      </c>
      <c r="I135" s="15">
        <v>320000</v>
      </c>
      <c r="J135" s="15">
        <v>320000</v>
      </c>
      <c r="K135" s="15">
        <v>320000</v>
      </c>
      <c r="L135" s="15">
        <v>320000</v>
      </c>
      <c r="M135" s="15">
        <v>320000</v>
      </c>
      <c r="N135" s="15">
        <v>320000</v>
      </c>
      <c r="O135" s="31">
        <v>3840000</v>
      </c>
    </row>
    <row r="136" spans="1:16" ht="15" customHeight="1" x14ac:dyDescent="0.2">
      <c r="A136" s="55" t="s">
        <v>178</v>
      </c>
      <c r="B136" s="50" t="s">
        <v>122</v>
      </c>
      <c r="C136" s="15">
        <v>675000</v>
      </c>
      <c r="D136" s="15">
        <v>675000</v>
      </c>
      <c r="E136" s="15">
        <v>675000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31">
        <v>2025000</v>
      </c>
    </row>
    <row r="137" spans="1:16" ht="15" customHeight="1" x14ac:dyDescent="0.2">
      <c r="A137" s="17" t="s">
        <v>179</v>
      </c>
      <c r="B137" s="48" t="s">
        <v>180</v>
      </c>
      <c r="C137" s="16">
        <v>5804124.4572500018</v>
      </c>
      <c r="D137" s="16">
        <v>5804124.4572500018</v>
      </c>
      <c r="E137" s="16">
        <v>5804124.4572500018</v>
      </c>
      <c r="F137" s="16">
        <v>5804124.4572500018</v>
      </c>
      <c r="G137" s="16">
        <v>5804124.4572500018</v>
      </c>
      <c r="H137" s="16">
        <v>5804124.4572500018</v>
      </c>
      <c r="I137" s="16">
        <v>5804124.4572500018</v>
      </c>
      <c r="J137" s="16">
        <v>5804124.4572500018</v>
      </c>
      <c r="K137" s="16">
        <v>5804124.4572500018</v>
      </c>
      <c r="L137" s="16">
        <v>5804124.4572500018</v>
      </c>
      <c r="M137" s="16">
        <v>5804124.4572500018</v>
      </c>
      <c r="N137" s="16">
        <v>5804124.4572500018</v>
      </c>
      <c r="O137" s="8">
        <v>69649493.487000003</v>
      </c>
      <c r="P137" s="4"/>
    </row>
    <row r="138" spans="1:16" ht="15" customHeight="1" x14ac:dyDescent="0.2">
      <c r="A138" s="14" t="s">
        <v>181</v>
      </c>
      <c r="B138" s="50" t="s">
        <v>82</v>
      </c>
      <c r="C138" s="15">
        <v>376036.76190476189</v>
      </c>
      <c r="D138" s="15">
        <v>376036.76190476189</v>
      </c>
      <c r="E138" s="15">
        <v>376036.76190476189</v>
      </c>
      <c r="F138" s="15">
        <v>376036.76190476189</v>
      </c>
      <c r="G138" s="15">
        <v>376036.76190476189</v>
      </c>
      <c r="H138" s="15">
        <v>376036.76190476189</v>
      </c>
      <c r="I138" s="15">
        <v>376036.76190476189</v>
      </c>
      <c r="J138" s="15">
        <v>376036.76190476189</v>
      </c>
      <c r="K138" s="15">
        <v>376036.76190476189</v>
      </c>
      <c r="L138" s="15">
        <v>376036.76190476189</v>
      </c>
      <c r="M138" s="15">
        <v>376036.76190476189</v>
      </c>
      <c r="N138" s="15">
        <v>376036.76190476189</v>
      </c>
      <c r="O138" s="31">
        <v>4512441.1428571437</v>
      </c>
    </row>
    <row r="139" spans="1:16" ht="15" customHeight="1" x14ac:dyDescent="0.2">
      <c r="A139" s="14" t="s">
        <v>182</v>
      </c>
      <c r="B139" s="50" t="s">
        <v>84</v>
      </c>
      <c r="C139" s="15">
        <v>132716.41190476189</v>
      </c>
      <c r="D139" s="15">
        <v>132716.41190476189</v>
      </c>
      <c r="E139" s="15">
        <v>132716.41190476189</v>
      </c>
      <c r="F139" s="15">
        <v>132716.41190476189</v>
      </c>
      <c r="G139" s="15">
        <v>132716.41190476189</v>
      </c>
      <c r="H139" s="15">
        <v>132716.41190476189</v>
      </c>
      <c r="I139" s="15">
        <v>132716.41190476189</v>
      </c>
      <c r="J139" s="15">
        <v>132716.41190476189</v>
      </c>
      <c r="K139" s="15">
        <v>132716.41190476189</v>
      </c>
      <c r="L139" s="15">
        <v>132716.41190476189</v>
      </c>
      <c r="M139" s="15">
        <v>132716.41190476189</v>
      </c>
      <c r="N139" s="15">
        <v>132716.41190476189</v>
      </c>
      <c r="O139" s="31">
        <v>1592596.9428571423</v>
      </c>
      <c r="P139" s="4"/>
    </row>
    <row r="140" spans="1:16" ht="15" customHeight="1" x14ac:dyDescent="0.2">
      <c r="A140" s="14" t="s">
        <v>183</v>
      </c>
      <c r="B140" s="50" t="s">
        <v>86</v>
      </c>
      <c r="C140" s="15">
        <v>1301618.974404762</v>
      </c>
      <c r="D140" s="15">
        <v>1301618.974404762</v>
      </c>
      <c r="E140" s="15">
        <v>1301618.974404762</v>
      </c>
      <c r="F140" s="15">
        <v>1301618.974404762</v>
      </c>
      <c r="G140" s="15">
        <v>1301618.974404762</v>
      </c>
      <c r="H140" s="15">
        <v>1301618.974404762</v>
      </c>
      <c r="I140" s="15">
        <v>1301618.974404762</v>
      </c>
      <c r="J140" s="15">
        <v>1301618.974404762</v>
      </c>
      <c r="K140" s="15">
        <v>1301618.974404762</v>
      </c>
      <c r="L140" s="15">
        <v>1301618.974404762</v>
      </c>
      <c r="M140" s="15">
        <v>1301618.974404762</v>
      </c>
      <c r="N140" s="15">
        <v>1301618.974404762</v>
      </c>
      <c r="O140" s="31">
        <v>15619427.692857141</v>
      </c>
    </row>
    <row r="141" spans="1:16" ht="15" customHeight="1" x14ac:dyDescent="0.2">
      <c r="A141" s="14" t="s">
        <v>184</v>
      </c>
      <c r="B141" s="50" t="s">
        <v>88</v>
      </c>
      <c r="C141" s="15">
        <v>323859.76190476189</v>
      </c>
      <c r="D141" s="15">
        <v>323859.76190476189</v>
      </c>
      <c r="E141" s="15">
        <v>323859.76190476189</v>
      </c>
      <c r="F141" s="15">
        <v>323859.76190476189</v>
      </c>
      <c r="G141" s="15">
        <v>323859.76190476189</v>
      </c>
      <c r="H141" s="15">
        <v>323859.76190476189</v>
      </c>
      <c r="I141" s="15">
        <v>323859.76190476189</v>
      </c>
      <c r="J141" s="15">
        <v>323859.76190476189</v>
      </c>
      <c r="K141" s="15">
        <v>323859.76190476189</v>
      </c>
      <c r="L141" s="15">
        <v>323859.76190476189</v>
      </c>
      <c r="M141" s="15">
        <v>323859.76190476189</v>
      </c>
      <c r="N141" s="15">
        <v>323859.76190476189</v>
      </c>
      <c r="O141" s="31">
        <v>3886317.1428571437</v>
      </c>
    </row>
    <row r="142" spans="1:16" ht="15" customHeight="1" x14ac:dyDescent="0.2">
      <c r="A142" s="14" t="s">
        <v>185</v>
      </c>
      <c r="B142" s="50" t="s">
        <v>90</v>
      </c>
      <c r="C142" s="15">
        <v>202558.51190476189</v>
      </c>
      <c r="D142" s="15">
        <v>202558.51190476189</v>
      </c>
      <c r="E142" s="15">
        <v>202558.51190476189</v>
      </c>
      <c r="F142" s="15">
        <v>202558.51190476189</v>
      </c>
      <c r="G142" s="15">
        <v>202558.51190476189</v>
      </c>
      <c r="H142" s="15">
        <v>202558.51190476189</v>
      </c>
      <c r="I142" s="15">
        <v>202558.51190476189</v>
      </c>
      <c r="J142" s="15">
        <v>202558.51190476189</v>
      </c>
      <c r="K142" s="15">
        <v>202558.51190476189</v>
      </c>
      <c r="L142" s="15">
        <v>202558.51190476189</v>
      </c>
      <c r="M142" s="15">
        <v>202558.51190476189</v>
      </c>
      <c r="N142" s="15">
        <v>202558.51190476189</v>
      </c>
      <c r="O142" s="31">
        <v>2430702.1428571427</v>
      </c>
    </row>
    <row r="143" spans="1:16" ht="15" customHeight="1" x14ac:dyDescent="0.2">
      <c r="A143" s="14" t="s">
        <v>186</v>
      </c>
      <c r="B143" s="50" t="s">
        <v>92</v>
      </c>
      <c r="C143" s="15">
        <v>333920.32640476187</v>
      </c>
      <c r="D143" s="15">
        <v>333920.32640476187</v>
      </c>
      <c r="E143" s="15">
        <v>333920.32640476187</v>
      </c>
      <c r="F143" s="15">
        <v>333920.32640476187</v>
      </c>
      <c r="G143" s="15">
        <v>333920.32640476187</v>
      </c>
      <c r="H143" s="15">
        <v>333920.32640476187</v>
      </c>
      <c r="I143" s="15">
        <v>333920.32640476187</v>
      </c>
      <c r="J143" s="15">
        <v>333920.32640476187</v>
      </c>
      <c r="K143" s="15">
        <v>333920.32640476187</v>
      </c>
      <c r="L143" s="15">
        <v>333920.32640476187</v>
      </c>
      <c r="M143" s="15">
        <v>333920.32640476187</v>
      </c>
      <c r="N143" s="15">
        <v>333920.32640476187</v>
      </c>
      <c r="O143" s="31">
        <v>4007043.9168571434</v>
      </c>
    </row>
    <row r="144" spans="1:16" ht="15" customHeight="1" x14ac:dyDescent="0.2">
      <c r="A144" s="14" t="s">
        <v>187</v>
      </c>
      <c r="B144" s="50" t="s">
        <v>94</v>
      </c>
      <c r="C144" s="15">
        <v>201219.76190476189</v>
      </c>
      <c r="D144" s="15">
        <v>201219.76190476189</v>
      </c>
      <c r="E144" s="15">
        <v>201219.76190476189</v>
      </c>
      <c r="F144" s="15">
        <v>201219.76190476189</v>
      </c>
      <c r="G144" s="15">
        <v>201219.76190476189</v>
      </c>
      <c r="H144" s="15">
        <v>201219.76190476189</v>
      </c>
      <c r="I144" s="15">
        <v>201219.76190476189</v>
      </c>
      <c r="J144" s="15">
        <v>201219.76190476189</v>
      </c>
      <c r="K144" s="15">
        <v>201219.76190476189</v>
      </c>
      <c r="L144" s="15">
        <v>201219.76190476189</v>
      </c>
      <c r="M144" s="15">
        <v>201219.76190476189</v>
      </c>
      <c r="N144" s="15">
        <v>201219.76190476189</v>
      </c>
      <c r="O144" s="31">
        <v>2414637.1428571427</v>
      </c>
    </row>
    <row r="145" spans="1:16" ht="15" customHeight="1" x14ac:dyDescent="0.2">
      <c r="A145" s="14" t="s">
        <v>188</v>
      </c>
      <c r="B145" s="50" t="s">
        <v>96</v>
      </c>
      <c r="C145" s="15">
        <v>420171.01190476195</v>
      </c>
      <c r="D145" s="15">
        <v>420171.01190476195</v>
      </c>
      <c r="E145" s="15">
        <v>420171.01190476195</v>
      </c>
      <c r="F145" s="15">
        <v>420171.01190476195</v>
      </c>
      <c r="G145" s="15">
        <v>420171.01190476195</v>
      </c>
      <c r="H145" s="15">
        <v>420171.01190476195</v>
      </c>
      <c r="I145" s="15">
        <v>420171.01190476195</v>
      </c>
      <c r="J145" s="15">
        <v>420171.01190476195</v>
      </c>
      <c r="K145" s="15">
        <v>420171.01190476195</v>
      </c>
      <c r="L145" s="15">
        <v>420171.01190476195</v>
      </c>
      <c r="M145" s="15">
        <v>420171.01190476195</v>
      </c>
      <c r="N145" s="15">
        <v>420171.01190476195</v>
      </c>
      <c r="O145" s="31">
        <v>5042052.1428571446</v>
      </c>
    </row>
    <row r="146" spans="1:16" ht="15" customHeight="1" x14ac:dyDescent="0.2">
      <c r="A146" s="14" t="s">
        <v>189</v>
      </c>
      <c r="B146" s="50" t="s">
        <v>98</v>
      </c>
      <c r="C146" s="15">
        <v>138351.01190476189</v>
      </c>
      <c r="D146" s="15">
        <v>138351.01190476189</v>
      </c>
      <c r="E146" s="15">
        <v>138351.01190476189</v>
      </c>
      <c r="F146" s="15">
        <v>138351.01190476189</v>
      </c>
      <c r="G146" s="15">
        <v>138351.01190476189</v>
      </c>
      <c r="H146" s="15">
        <v>138351.01190476189</v>
      </c>
      <c r="I146" s="15">
        <v>138351.01190476189</v>
      </c>
      <c r="J146" s="15">
        <v>138351.01190476189</v>
      </c>
      <c r="K146" s="15">
        <v>138351.01190476189</v>
      </c>
      <c r="L146" s="15">
        <v>138351.01190476189</v>
      </c>
      <c r="M146" s="15">
        <v>138351.01190476189</v>
      </c>
      <c r="N146" s="15">
        <v>138351.01190476189</v>
      </c>
      <c r="O146" s="31">
        <v>1660212.1428571427</v>
      </c>
    </row>
    <row r="147" spans="1:16" ht="15" customHeight="1" x14ac:dyDescent="0.2">
      <c r="A147" s="14" t="s">
        <v>190</v>
      </c>
      <c r="B147" s="50" t="s">
        <v>100</v>
      </c>
      <c r="C147" s="15">
        <v>136697.26190476189</v>
      </c>
      <c r="D147" s="15">
        <v>136697.26190476189</v>
      </c>
      <c r="E147" s="15">
        <v>136697.26190476189</v>
      </c>
      <c r="F147" s="15">
        <v>136697.26190476189</v>
      </c>
      <c r="G147" s="15">
        <v>136697.26190476189</v>
      </c>
      <c r="H147" s="15">
        <v>136697.26190476189</v>
      </c>
      <c r="I147" s="15">
        <v>136697.26190476189</v>
      </c>
      <c r="J147" s="15">
        <v>136697.26190476189</v>
      </c>
      <c r="K147" s="15">
        <v>136697.26190476189</v>
      </c>
      <c r="L147" s="15">
        <v>136697.26190476189</v>
      </c>
      <c r="M147" s="15">
        <v>136697.26190476189</v>
      </c>
      <c r="N147" s="15">
        <v>136697.26190476189</v>
      </c>
      <c r="O147" s="31">
        <v>1640367.1428571427</v>
      </c>
    </row>
    <row r="148" spans="1:16" ht="15" customHeight="1" x14ac:dyDescent="0.2">
      <c r="A148" s="14" t="s">
        <v>191</v>
      </c>
      <c r="B148" s="50" t="s">
        <v>102</v>
      </c>
      <c r="C148" s="15">
        <v>218308.51190476189</v>
      </c>
      <c r="D148" s="15">
        <v>218308.51190476189</v>
      </c>
      <c r="E148" s="15">
        <v>218308.51190476189</v>
      </c>
      <c r="F148" s="15">
        <v>218308.51190476189</v>
      </c>
      <c r="G148" s="15">
        <v>218308.51190476189</v>
      </c>
      <c r="H148" s="15">
        <v>218308.51190476189</v>
      </c>
      <c r="I148" s="15">
        <v>218308.51190476189</v>
      </c>
      <c r="J148" s="15">
        <v>218308.51190476189</v>
      </c>
      <c r="K148" s="15">
        <v>218308.51190476189</v>
      </c>
      <c r="L148" s="15">
        <v>218308.51190476189</v>
      </c>
      <c r="M148" s="15">
        <v>218308.51190476189</v>
      </c>
      <c r="N148" s="15">
        <v>218308.51190476189</v>
      </c>
      <c r="O148" s="31">
        <v>2619702.1428571427</v>
      </c>
    </row>
    <row r="149" spans="1:16" ht="15" customHeight="1" x14ac:dyDescent="0.2">
      <c r="A149" s="14" t="s">
        <v>192</v>
      </c>
      <c r="B149" s="50" t="s">
        <v>104</v>
      </c>
      <c r="C149" s="15">
        <v>410379.76190476189</v>
      </c>
      <c r="D149" s="15">
        <v>410379.76190476189</v>
      </c>
      <c r="E149" s="15">
        <v>410379.76190476189</v>
      </c>
      <c r="F149" s="15">
        <v>410379.76190476189</v>
      </c>
      <c r="G149" s="15">
        <v>410379.76190476189</v>
      </c>
      <c r="H149" s="15">
        <v>410379.76190476189</v>
      </c>
      <c r="I149" s="15">
        <v>410379.76190476189</v>
      </c>
      <c r="J149" s="15">
        <v>410379.76190476189</v>
      </c>
      <c r="K149" s="15">
        <v>410379.76190476189</v>
      </c>
      <c r="L149" s="15">
        <v>410379.76190476189</v>
      </c>
      <c r="M149" s="15">
        <v>410379.76190476189</v>
      </c>
      <c r="N149" s="15">
        <v>410379.76190476189</v>
      </c>
      <c r="O149" s="31">
        <v>4924557.1428571437</v>
      </c>
    </row>
    <row r="150" spans="1:16" ht="15" customHeight="1" x14ac:dyDescent="0.2">
      <c r="A150" s="14" t="s">
        <v>193</v>
      </c>
      <c r="B150" s="50" t="s">
        <v>147</v>
      </c>
      <c r="C150" s="15">
        <v>171636.01190476189</v>
      </c>
      <c r="D150" s="15">
        <v>171636.01190476189</v>
      </c>
      <c r="E150" s="15">
        <v>171636.01190476189</v>
      </c>
      <c r="F150" s="15">
        <v>171636.01190476189</v>
      </c>
      <c r="G150" s="15">
        <v>171636.01190476189</v>
      </c>
      <c r="H150" s="15">
        <v>171636.01190476189</v>
      </c>
      <c r="I150" s="15">
        <v>171636.01190476189</v>
      </c>
      <c r="J150" s="15">
        <v>171636.01190476189</v>
      </c>
      <c r="K150" s="15">
        <v>171636.01190476189</v>
      </c>
      <c r="L150" s="15">
        <v>171636.01190476189</v>
      </c>
      <c r="M150" s="15">
        <v>171636.01190476189</v>
      </c>
      <c r="N150" s="15">
        <v>171636.01190476189</v>
      </c>
      <c r="O150" s="31">
        <v>2059632.1428571427</v>
      </c>
    </row>
    <row r="151" spans="1:16" ht="15" customHeight="1" x14ac:dyDescent="0.2">
      <c r="A151" s="14" t="s">
        <v>194</v>
      </c>
      <c r="B151" s="50" t="s">
        <v>108</v>
      </c>
      <c r="C151" s="15">
        <v>304769.45465476188</v>
      </c>
      <c r="D151" s="15">
        <v>304769.45465476188</v>
      </c>
      <c r="E151" s="15">
        <v>304769.45465476188</v>
      </c>
      <c r="F151" s="15">
        <v>304769.45465476188</v>
      </c>
      <c r="G151" s="15">
        <v>304769.45465476188</v>
      </c>
      <c r="H151" s="15">
        <v>304769.45465476188</v>
      </c>
      <c r="I151" s="15">
        <v>304769.45465476188</v>
      </c>
      <c r="J151" s="15">
        <v>304769.45465476188</v>
      </c>
      <c r="K151" s="15">
        <v>304769.45465476188</v>
      </c>
      <c r="L151" s="15">
        <v>304769.45465476188</v>
      </c>
      <c r="M151" s="15">
        <v>304769.45465476188</v>
      </c>
      <c r="N151" s="15">
        <v>304769.45465476188</v>
      </c>
      <c r="O151" s="31">
        <v>3657233.4558571433</v>
      </c>
    </row>
    <row r="152" spans="1:16" ht="15" customHeight="1" x14ac:dyDescent="0.2">
      <c r="A152" s="14" t="s">
        <v>195</v>
      </c>
      <c r="B152" s="50" t="s">
        <v>110</v>
      </c>
      <c r="C152" s="15">
        <v>121183.51190476189</v>
      </c>
      <c r="D152" s="15">
        <v>121183.51190476189</v>
      </c>
      <c r="E152" s="15">
        <v>121183.51190476189</v>
      </c>
      <c r="F152" s="15">
        <v>121183.51190476189</v>
      </c>
      <c r="G152" s="15">
        <v>121183.51190476189</v>
      </c>
      <c r="H152" s="15">
        <v>121183.51190476189</v>
      </c>
      <c r="I152" s="15">
        <v>121183.51190476189</v>
      </c>
      <c r="J152" s="15">
        <v>121183.51190476189</v>
      </c>
      <c r="K152" s="15">
        <v>121183.51190476189</v>
      </c>
      <c r="L152" s="15">
        <v>121183.51190476189</v>
      </c>
      <c r="M152" s="15">
        <v>121183.51190476189</v>
      </c>
      <c r="N152" s="15">
        <v>121183.51190476189</v>
      </c>
      <c r="O152" s="31">
        <v>1454202.1428571427</v>
      </c>
    </row>
    <row r="153" spans="1:16" ht="15" customHeight="1" x14ac:dyDescent="0.2">
      <c r="A153" s="14" t="s">
        <v>196</v>
      </c>
      <c r="B153" s="50" t="s">
        <v>112</v>
      </c>
      <c r="C153" s="15">
        <v>238639.78790476191</v>
      </c>
      <c r="D153" s="15">
        <v>238639.78790476191</v>
      </c>
      <c r="E153" s="15">
        <v>238639.78790476191</v>
      </c>
      <c r="F153" s="15">
        <v>238639.78790476191</v>
      </c>
      <c r="G153" s="15">
        <v>238639.78790476191</v>
      </c>
      <c r="H153" s="15">
        <v>238639.78790476191</v>
      </c>
      <c r="I153" s="15">
        <v>238639.78790476191</v>
      </c>
      <c r="J153" s="15">
        <v>238639.78790476191</v>
      </c>
      <c r="K153" s="15">
        <v>238639.78790476191</v>
      </c>
      <c r="L153" s="15">
        <v>238639.78790476191</v>
      </c>
      <c r="M153" s="15">
        <v>238639.78790476191</v>
      </c>
      <c r="N153" s="15">
        <v>238639.78790476191</v>
      </c>
      <c r="O153" s="31">
        <v>2863677.4548571426</v>
      </c>
    </row>
    <row r="154" spans="1:16" ht="15" customHeight="1" x14ac:dyDescent="0.2">
      <c r="A154" s="14" t="s">
        <v>197</v>
      </c>
      <c r="B154" s="50" t="s">
        <v>114</v>
      </c>
      <c r="C154" s="15">
        <v>285088.40690476191</v>
      </c>
      <c r="D154" s="15">
        <v>285088.40690476191</v>
      </c>
      <c r="E154" s="15">
        <v>285088.40690476191</v>
      </c>
      <c r="F154" s="15">
        <v>285088.40690476191</v>
      </c>
      <c r="G154" s="15">
        <v>285088.40690476191</v>
      </c>
      <c r="H154" s="15">
        <v>285088.40690476191</v>
      </c>
      <c r="I154" s="15">
        <v>285088.40690476191</v>
      </c>
      <c r="J154" s="15">
        <v>285088.40690476191</v>
      </c>
      <c r="K154" s="15">
        <v>285088.40690476191</v>
      </c>
      <c r="L154" s="15">
        <v>285088.40690476191</v>
      </c>
      <c r="M154" s="15">
        <v>285088.40690476191</v>
      </c>
      <c r="N154" s="15">
        <v>285088.40690476191</v>
      </c>
      <c r="O154" s="31">
        <v>3421060.882857142</v>
      </c>
    </row>
    <row r="155" spans="1:16" ht="15" customHeight="1" x14ac:dyDescent="0.2">
      <c r="A155" s="14" t="s">
        <v>198</v>
      </c>
      <c r="B155" s="50" t="s">
        <v>116</v>
      </c>
      <c r="C155" s="15">
        <v>215503.67840476194</v>
      </c>
      <c r="D155" s="15">
        <v>215503.67840476194</v>
      </c>
      <c r="E155" s="15">
        <v>215503.67840476194</v>
      </c>
      <c r="F155" s="15">
        <v>215503.67840476194</v>
      </c>
      <c r="G155" s="15">
        <v>215503.67840476194</v>
      </c>
      <c r="H155" s="15">
        <v>215503.67840476194</v>
      </c>
      <c r="I155" s="15">
        <v>215503.67840476194</v>
      </c>
      <c r="J155" s="15">
        <v>215503.67840476194</v>
      </c>
      <c r="K155" s="15">
        <v>215503.67840476194</v>
      </c>
      <c r="L155" s="15">
        <v>215503.67840476194</v>
      </c>
      <c r="M155" s="15">
        <v>215503.67840476194</v>
      </c>
      <c r="N155" s="15">
        <v>215503.67840476194</v>
      </c>
      <c r="O155" s="31">
        <v>2586044.1408571433</v>
      </c>
    </row>
    <row r="156" spans="1:16" ht="15" customHeight="1" x14ac:dyDescent="0.2">
      <c r="A156" s="14" t="s">
        <v>199</v>
      </c>
      <c r="B156" s="50" t="s">
        <v>118</v>
      </c>
      <c r="C156" s="15">
        <v>39467.261904761908</v>
      </c>
      <c r="D156" s="15">
        <v>39467.261904761908</v>
      </c>
      <c r="E156" s="15">
        <v>39467.261904761908</v>
      </c>
      <c r="F156" s="15">
        <v>39467.261904761908</v>
      </c>
      <c r="G156" s="15">
        <v>39467.261904761908</v>
      </c>
      <c r="H156" s="15">
        <v>39467.261904761908</v>
      </c>
      <c r="I156" s="15">
        <v>39467.261904761908</v>
      </c>
      <c r="J156" s="15">
        <v>39467.261904761908</v>
      </c>
      <c r="K156" s="15">
        <v>39467.261904761908</v>
      </c>
      <c r="L156" s="15">
        <v>39467.261904761908</v>
      </c>
      <c r="M156" s="15">
        <v>39467.261904761908</v>
      </c>
      <c r="N156" s="15">
        <v>39467.261904761908</v>
      </c>
      <c r="O156" s="31">
        <v>473607.14285714278</v>
      </c>
    </row>
    <row r="157" spans="1:16" ht="15" customHeight="1" x14ac:dyDescent="0.2">
      <c r="A157" s="14" t="s">
        <v>200</v>
      </c>
      <c r="B157" s="50" t="s">
        <v>120</v>
      </c>
      <c r="C157" s="15">
        <v>149638.51190476189</v>
      </c>
      <c r="D157" s="15">
        <v>149638.51190476189</v>
      </c>
      <c r="E157" s="15">
        <v>149638.51190476189</v>
      </c>
      <c r="F157" s="15">
        <v>149638.51190476189</v>
      </c>
      <c r="G157" s="15">
        <v>149638.51190476189</v>
      </c>
      <c r="H157" s="15">
        <v>149638.51190476189</v>
      </c>
      <c r="I157" s="15">
        <v>149638.51190476189</v>
      </c>
      <c r="J157" s="15">
        <v>149638.51190476189</v>
      </c>
      <c r="K157" s="15">
        <v>149638.51190476189</v>
      </c>
      <c r="L157" s="15">
        <v>149638.51190476189</v>
      </c>
      <c r="M157" s="15">
        <v>149638.51190476189</v>
      </c>
      <c r="N157" s="15">
        <v>149638.51190476189</v>
      </c>
      <c r="O157" s="31">
        <v>1795662.1428571427</v>
      </c>
    </row>
    <row r="158" spans="1:16" ht="15" customHeight="1" x14ac:dyDescent="0.2">
      <c r="A158" s="14" t="s">
        <v>201</v>
      </c>
      <c r="B158" s="50" t="s">
        <v>122</v>
      </c>
      <c r="C158" s="15">
        <v>82359.761904761908</v>
      </c>
      <c r="D158" s="15">
        <v>82359.761904761908</v>
      </c>
      <c r="E158" s="15">
        <v>82359.761904761908</v>
      </c>
      <c r="F158" s="15">
        <v>82359.761904761908</v>
      </c>
      <c r="G158" s="15">
        <v>82359.761904761908</v>
      </c>
      <c r="H158" s="15">
        <v>82359.761904761908</v>
      </c>
      <c r="I158" s="15">
        <v>82359.761904761908</v>
      </c>
      <c r="J158" s="15">
        <v>82359.761904761908</v>
      </c>
      <c r="K158" s="15">
        <v>82359.761904761908</v>
      </c>
      <c r="L158" s="15">
        <v>82359.761904761908</v>
      </c>
      <c r="M158" s="15">
        <v>82359.761904761908</v>
      </c>
      <c r="N158" s="15">
        <v>82359.761904761908</v>
      </c>
      <c r="O158" s="31">
        <v>988317.14285714284</v>
      </c>
    </row>
    <row r="159" spans="1:16" ht="15" customHeight="1" x14ac:dyDescent="0.2">
      <c r="A159" s="17" t="s">
        <v>202</v>
      </c>
      <c r="B159" s="48" t="s">
        <v>203</v>
      </c>
      <c r="C159" s="16">
        <v>3332474.6743499991</v>
      </c>
      <c r="D159" s="16">
        <v>3332474.6743499991</v>
      </c>
      <c r="E159" s="16">
        <v>3332474.6743499991</v>
      </c>
      <c r="F159" s="16">
        <v>3332474.6743499991</v>
      </c>
      <c r="G159" s="16">
        <v>3332474.6743499991</v>
      </c>
      <c r="H159" s="16">
        <v>3332474.6743499991</v>
      </c>
      <c r="I159" s="16">
        <v>3332474.6743499991</v>
      </c>
      <c r="J159" s="16">
        <v>3332474.6743499991</v>
      </c>
      <c r="K159" s="16">
        <v>3332474.6743499991</v>
      </c>
      <c r="L159" s="16">
        <v>3332474.6743499991</v>
      </c>
      <c r="M159" s="16">
        <v>3332474.6743499991</v>
      </c>
      <c r="N159" s="16">
        <v>3342778.6743499991</v>
      </c>
      <c r="O159" s="8">
        <v>40000000.092199996</v>
      </c>
      <c r="P159" s="4"/>
    </row>
    <row r="160" spans="1:16" ht="15" customHeight="1" x14ac:dyDescent="0.2">
      <c r="A160" s="14" t="s">
        <v>204</v>
      </c>
      <c r="B160" s="50" t="s">
        <v>82</v>
      </c>
      <c r="C160" s="15">
        <v>218479.19999999998</v>
      </c>
      <c r="D160" s="15">
        <v>218479.19999999998</v>
      </c>
      <c r="E160" s="15">
        <v>218479.19999999998</v>
      </c>
      <c r="F160" s="15">
        <v>218479.19999999998</v>
      </c>
      <c r="G160" s="15">
        <v>218479.19999999998</v>
      </c>
      <c r="H160" s="15">
        <v>218479.19999999998</v>
      </c>
      <c r="I160" s="15">
        <v>218479.19999999998</v>
      </c>
      <c r="J160" s="15">
        <v>218479.19999999998</v>
      </c>
      <c r="K160" s="15">
        <v>218479.19999999998</v>
      </c>
      <c r="L160" s="15">
        <v>218479.19999999998</v>
      </c>
      <c r="M160" s="15">
        <v>218479.19999999998</v>
      </c>
      <c r="N160" s="15">
        <v>218479.19999999998</v>
      </c>
      <c r="O160" s="31">
        <v>2621750.4000000004</v>
      </c>
      <c r="P160" s="10"/>
    </row>
    <row r="161" spans="1:16" ht="15" customHeight="1" x14ac:dyDescent="0.2">
      <c r="A161" s="14" t="s">
        <v>205</v>
      </c>
      <c r="B161" s="50" t="s">
        <v>84</v>
      </c>
      <c r="C161" s="15">
        <v>72486.989999999991</v>
      </c>
      <c r="D161" s="15">
        <v>72486.989999999991</v>
      </c>
      <c r="E161" s="15">
        <v>72486.989999999991</v>
      </c>
      <c r="F161" s="15">
        <v>72486.989999999991</v>
      </c>
      <c r="G161" s="15">
        <v>72486.989999999991</v>
      </c>
      <c r="H161" s="15">
        <v>72486.989999999991</v>
      </c>
      <c r="I161" s="15">
        <v>72486.989999999991</v>
      </c>
      <c r="J161" s="15">
        <v>72486.989999999991</v>
      </c>
      <c r="K161" s="15">
        <v>72486.989999999991</v>
      </c>
      <c r="L161" s="15">
        <v>72486.989999999991</v>
      </c>
      <c r="M161" s="15">
        <v>72486.989999999991</v>
      </c>
      <c r="N161" s="15">
        <v>72486.989999999991</v>
      </c>
      <c r="O161" s="31">
        <v>869843.87999999989</v>
      </c>
    </row>
    <row r="162" spans="1:16" ht="15" customHeight="1" x14ac:dyDescent="0.2">
      <c r="A162" s="14" t="s">
        <v>206</v>
      </c>
      <c r="B162" s="50" t="s">
        <v>86</v>
      </c>
      <c r="C162" s="15">
        <v>773828.52749999997</v>
      </c>
      <c r="D162" s="15">
        <v>773828.52749999997</v>
      </c>
      <c r="E162" s="15">
        <v>773828.52749999997</v>
      </c>
      <c r="F162" s="15">
        <v>773828.52749999997</v>
      </c>
      <c r="G162" s="15">
        <v>773828.52749999997</v>
      </c>
      <c r="H162" s="15">
        <v>773828.52749999997</v>
      </c>
      <c r="I162" s="15">
        <v>773828.52749999997</v>
      </c>
      <c r="J162" s="15">
        <v>773828.52749999997</v>
      </c>
      <c r="K162" s="15">
        <v>773828.52749999997</v>
      </c>
      <c r="L162" s="15">
        <v>773828.52749999997</v>
      </c>
      <c r="M162" s="15">
        <v>773828.52749999997</v>
      </c>
      <c r="N162" s="15">
        <v>784132.52749999997</v>
      </c>
      <c r="O162" s="31">
        <v>9296246.3300000001</v>
      </c>
    </row>
    <row r="163" spans="1:16" ht="15" customHeight="1" x14ac:dyDescent="0.2">
      <c r="A163" s="14" t="s">
        <v>207</v>
      </c>
      <c r="B163" s="50" t="s">
        <v>88</v>
      </c>
      <c r="C163" s="15">
        <v>187173</v>
      </c>
      <c r="D163" s="15">
        <v>187173</v>
      </c>
      <c r="E163" s="15">
        <v>187173</v>
      </c>
      <c r="F163" s="15">
        <v>187173</v>
      </c>
      <c r="G163" s="15">
        <v>187173</v>
      </c>
      <c r="H163" s="15">
        <v>187173</v>
      </c>
      <c r="I163" s="15">
        <v>187173</v>
      </c>
      <c r="J163" s="15">
        <v>187173</v>
      </c>
      <c r="K163" s="15">
        <v>187173</v>
      </c>
      <c r="L163" s="15">
        <v>187173</v>
      </c>
      <c r="M163" s="15">
        <v>187173</v>
      </c>
      <c r="N163" s="15">
        <v>187173</v>
      </c>
      <c r="O163" s="31">
        <v>2246076</v>
      </c>
    </row>
    <row r="164" spans="1:16" ht="15" customHeight="1" x14ac:dyDescent="0.2">
      <c r="A164" s="14" t="s">
        <v>208</v>
      </c>
      <c r="B164" s="50" t="s">
        <v>90</v>
      </c>
      <c r="C164" s="15">
        <v>114392.25</v>
      </c>
      <c r="D164" s="15">
        <v>114392.25</v>
      </c>
      <c r="E164" s="15">
        <v>114392.25</v>
      </c>
      <c r="F164" s="15">
        <v>114392.25</v>
      </c>
      <c r="G164" s="15">
        <v>114392.25</v>
      </c>
      <c r="H164" s="15">
        <v>114392.25</v>
      </c>
      <c r="I164" s="15">
        <v>114392.25</v>
      </c>
      <c r="J164" s="15">
        <v>114392.25</v>
      </c>
      <c r="K164" s="15">
        <v>114392.25</v>
      </c>
      <c r="L164" s="15">
        <v>114392.25</v>
      </c>
      <c r="M164" s="15">
        <v>114392.25</v>
      </c>
      <c r="N164" s="15">
        <v>114392.25</v>
      </c>
      <c r="O164" s="31">
        <v>1372707</v>
      </c>
    </row>
    <row r="165" spans="1:16" ht="15" customHeight="1" x14ac:dyDescent="0.2">
      <c r="A165" s="14" t="s">
        <v>209</v>
      </c>
      <c r="B165" s="50" t="s">
        <v>92</v>
      </c>
      <c r="C165" s="15">
        <v>193209.33869999999</v>
      </c>
      <c r="D165" s="15">
        <v>193209.33869999999</v>
      </c>
      <c r="E165" s="15">
        <v>193209.33869999999</v>
      </c>
      <c r="F165" s="15">
        <v>193209.33869999999</v>
      </c>
      <c r="G165" s="15">
        <v>193209.33869999999</v>
      </c>
      <c r="H165" s="15">
        <v>193209.33869999999</v>
      </c>
      <c r="I165" s="15">
        <v>193209.33869999999</v>
      </c>
      <c r="J165" s="15">
        <v>193209.33869999999</v>
      </c>
      <c r="K165" s="15">
        <v>193209.33869999999</v>
      </c>
      <c r="L165" s="15">
        <v>193209.33869999999</v>
      </c>
      <c r="M165" s="15">
        <v>193209.33869999999</v>
      </c>
      <c r="N165" s="15">
        <v>193209.33869999999</v>
      </c>
      <c r="O165" s="31">
        <v>2318512.0644</v>
      </c>
    </row>
    <row r="166" spans="1:16" ht="15" customHeight="1" x14ac:dyDescent="0.2">
      <c r="A166" s="14" t="s">
        <v>210</v>
      </c>
      <c r="B166" s="50" t="s">
        <v>131</v>
      </c>
      <c r="C166" s="15">
        <v>113589</v>
      </c>
      <c r="D166" s="15">
        <v>113589</v>
      </c>
      <c r="E166" s="15">
        <v>113589</v>
      </c>
      <c r="F166" s="15">
        <v>113589</v>
      </c>
      <c r="G166" s="15">
        <v>113589</v>
      </c>
      <c r="H166" s="15">
        <v>113589</v>
      </c>
      <c r="I166" s="15">
        <v>113589</v>
      </c>
      <c r="J166" s="15">
        <v>113589</v>
      </c>
      <c r="K166" s="15">
        <v>113589</v>
      </c>
      <c r="L166" s="15">
        <v>113589</v>
      </c>
      <c r="M166" s="15">
        <v>113589</v>
      </c>
      <c r="N166" s="15">
        <v>113589</v>
      </c>
      <c r="O166" s="31">
        <v>1363068</v>
      </c>
    </row>
    <row r="167" spans="1:16" ht="15" customHeight="1" x14ac:dyDescent="0.2">
      <c r="A167" s="14" t="s">
        <v>211</v>
      </c>
      <c r="B167" s="50" t="s">
        <v>96</v>
      </c>
      <c r="C167" s="15">
        <v>244959.75</v>
      </c>
      <c r="D167" s="15">
        <v>244959.75</v>
      </c>
      <c r="E167" s="15">
        <v>244959.75</v>
      </c>
      <c r="F167" s="15">
        <v>244959.75</v>
      </c>
      <c r="G167" s="15">
        <v>244959.75</v>
      </c>
      <c r="H167" s="15">
        <v>244959.75</v>
      </c>
      <c r="I167" s="15">
        <v>244959.75</v>
      </c>
      <c r="J167" s="15">
        <v>244959.75</v>
      </c>
      <c r="K167" s="15">
        <v>244959.75</v>
      </c>
      <c r="L167" s="15">
        <v>244959.75</v>
      </c>
      <c r="M167" s="15">
        <v>244959.75</v>
      </c>
      <c r="N167" s="15">
        <v>244959.75</v>
      </c>
      <c r="O167" s="31">
        <v>2939517</v>
      </c>
    </row>
    <row r="168" spans="1:16" ht="15" customHeight="1" x14ac:dyDescent="0.2">
      <c r="A168" s="14" t="s">
        <v>212</v>
      </c>
      <c r="B168" s="50" t="s">
        <v>98</v>
      </c>
      <c r="C168" s="15">
        <v>75867.75</v>
      </c>
      <c r="D168" s="15">
        <v>75867.75</v>
      </c>
      <c r="E168" s="15">
        <v>75867.75</v>
      </c>
      <c r="F168" s="15">
        <v>75867.75</v>
      </c>
      <c r="G168" s="15">
        <v>75867.75</v>
      </c>
      <c r="H168" s="15">
        <v>75867.75</v>
      </c>
      <c r="I168" s="15">
        <v>75867.75</v>
      </c>
      <c r="J168" s="15">
        <v>75867.75</v>
      </c>
      <c r="K168" s="15">
        <v>75867.75</v>
      </c>
      <c r="L168" s="15">
        <v>75867.75</v>
      </c>
      <c r="M168" s="15">
        <v>75867.75</v>
      </c>
      <c r="N168" s="15">
        <v>75867.75</v>
      </c>
      <c r="O168" s="31">
        <v>910413</v>
      </c>
    </row>
    <row r="169" spans="1:16" ht="15" customHeight="1" x14ac:dyDescent="0.2">
      <c r="A169" s="14" t="s">
        <v>213</v>
      </c>
      <c r="B169" s="50" t="s">
        <v>100</v>
      </c>
      <c r="C169" s="15">
        <v>74875.5</v>
      </c>
      <c r="D169" s="15">
        <v>74875.5</v>
      </c>
      <c r="E169" s="15">
        <v>74875.5</v>
      </c>
      <c r="F169" s="15">
        <v>74875.5</v>
      </c>
      <c r="G169" s="15">
        <v>74875.5</v>
      </c>
      <c r="H169" s="15">
        <v>74875.5</v>
      </c>
      <c r="I169" s="15">
        <v>74875.5</v>
      </c>
      <c r="J169" s="15">
        <v>74875.5</v>
      </c>
      <c r="K169" s="15">
        <v>74875.5</v>
      </c>
      <c r="L169" s="15">
        <v>74875.5</v>
      </c>
      <c r="M169" s="15">
        <v>74875.5</v>
      </c>
      <c r="N169" s="15">
        <v>74875.5</v>
      </c>
      <c r="O169" s="31">
        <v>898506</v>
      </c>
    </row>
    <row r="170" spans="1:16" ht="15" customHeight="1" x14ac:dyDescent="0.2">
      <c r="A170" s="14" t="s">
        <v>214</v>
      </c>
      <c r="B170" s="50" t="s">
        <v>102</v>
      </c>
      <c r="C170" s="15">
        <v>123842.25</v>
      </c>
      <c r="D170" s="15">
        <v>123842.25</v>
      </c>
      <c r="E170" s="15">
        <v>123842.25</v>
      </c>
      <c r="F170" s="15">
        <v>123842.25</v>
      </c>
      <c r="G170" s="15">
        <v>123842.25</v>
      </c>
      <c r="H170" s="15">
        <v>123842.25</v>
      </c>
      <c r="I170" s="15">
        <v>123842.25</v>
      </c>
      <c r="J170" s="15">
        <v>123842.25</v>
      </c>
      <c r="K170" s="15">
        <v>123842.25</v>
      </c>
      <c r="L170" s="15">
        <v>123842.25</v>
      </c>
      <c r="M170" s="15">
        <v>123842.25</v>
      </c>
      <c r="N170" s="15">
        <v>123842.25</v>
      </c>
      <c r="O170" s="31">
        <v>1486107</v>
      </c>
    </row>
    <row r="171" spans="1:16" ht="15" customHeight="1" x14ac:dyDescent="0.2">
      <c r="A171" s="14" t="s">
        <v>215</v>
      </c>
      <c r="B171" s="50" t="s">
        <v>104</v>
      </c>
      <c r="C171" s="15">
        <v>239085</v>
      </c>
      <c r="D171" s="15">
        <v>239085</v>
      </c>
      <c r="E171" s="15">
        <v>239085</v>
      </c>
      <c r="F171" s="15">
        <v>239085</v>
      </c>
      <c r="G171" s="15">
        <v>239085</v>
      </c>
      <c r="H171" s="15">
        <v>239085</v>
      </c>
      <c r="I171" s="15">
        <v>239085</v>
      </c>
      <c r="J171" s="15">
        <v>239085</v>
      </c>
      <c r="K171" s="15">
        <v>239085</v>
      </c>
      <c r="L171" s="15">
        <v>239085</v>
      </c>
      <c r="M171" s="15">
        <v>239085</v>
      </c>
      <c r="N171" s="15">
        <v>239085</v>
      </c>
      <c r="O171" s="31">
        <v>2869020</v>
      </c>
    </row>
    <row r="172" spans="1:16" ht="15" customHeight="1" x14ac:dyDescent="0.2">
      <c r="A172" s="14" t="s">
        <v>216</v>
      </c>
      <c r="B172" s="50" t="s">
        <v>147</v>
      </c>
      <c r="C172" s="15">
        <v>95838.75</v>
      </c>
      <c r="D172" s="15">
        <v>95838.75</v>
      </c>
      <c r="E172" s="15">
        <v>95838.75</v>
      </c>
      <c r="F172" s="15">
        <v>95838.75</v>
      </c>
      <c r="G172" s="15">
        <v>95838.75</v>
      </c>
      <c r="H172" s="15">
        <v>95838.75</v>
      </c>
      <c r="I172" s="15">
        <v>95838.75</v>
      </c>
      <c r="J172" s="15">
        <v>95838.75</v>
      </c>
      <c r="K172" s="15">
        <v>95838.75</v>
      </c>
      <c r="L172" s="15">
        <v>95838.75</v>
      </c>
      <c r="M172" s="15">
        <v>95838.75</v>
      </c>
      <c r="N172" s="15">
        <v>95838.75</v>
      </c>
      <c r="O172" s="31">
        <v>1150065</v>
      </c>
    </row>
    <row r="173" spans="1:16" ht="15" customHeight="1" x14ac:dyDescent="0.2">
      <c r="A173" s="14" t="s">
        <v>217</v>
      </c>
      <c r="B173" s="50" t="s">
        <v>108</v>
      </c>
      <c r="C173" s="15">
        <v>175718.81564999997</v>
      </c>
      <c r="D173" s="15">
        <v>175718.81564999997</v>
      </c>
      <c r="E173" s="15">
        <v>175718.81564999997</v>
      </c>
      <c r="F173" s="15">
        <v>175718.81564999997</v>
      </c>
      <c r="G173" s="15">
        <v>175718.81564999997</v>
      </c>
      <c r="H173" s="15">
        <v>175718.81564999997</v>
      </c>
      <c r="I173" s="15">
        <v>175718.81564999997</v>
      </c>
      <c r="J173" s="15">
        <v>175718.81564999997</v>
      </c>
      <c r="K173" s="15">
        <v>175718.81564999997</v>
      </c>
      <c r="L173" s="15">
        <v>175718.81564999997</v>
      </c>
      <c r="M173" s="15">
        <v>175718.81564999997</v>
      </c>
      <c r="N173" s="15">
        <v>175718.81564999997</v>
      </c>
      <c r="O173" s="31">
        <v>2108625.7877999996</v>
      </c>
    </row>
    <row r="174" spans="1:16" ht="15" customHeight="1" x14ac:dyDescent="0.2">
      <c r="A174" s="14" t="s">
        <v>218</v>
      </c>
      <c r="B174" s="50" t="s">
        <v>110</v>
      </c>
      <c r="C174" s="15">
        <v>65567.25</v>
      </c>
      <c r="D174" s="15">
        <v>65567.25</v>
      </c>
      <c r="E174" s="15">
        <v>65567.25</v>
      </c>
      <c r="F174" s="15">
        <v>65567.25</v>
      </c>
      <c r="G174" s="15">
        <v>65567.25</v>
      </c>
      <c r="H174" s="15">
        <v>65567.25</v>
      </c>
      <c r="I174" s="15">
        <v>65567.25</v>
      </c>
      <c r="J174" s="15">
        <v>65567.25</v>
      </c>
      <c r="K174" s="15">
        <v>65567.25</v>
      </c>
      <c r="L174" s="15">
        <v>65567.25</v>
      </c>
      <c r="M174" s="15">
        <v>65567.25</v>
      </c>
      <c r="N174" s="15">
        <v>65567.25</v>
      </c>
      <c r="O174" s="31">
        <v>786807</v>
      </c>
    </row>
    <row r="175" spans="1:16" ht="15" customHeight="1" x14ac:dyDescent="0.2">
      <c r="A175" s="14" t="s">
        <v>219</v>
      </c>
      <c r="B175" s="50" t="s">
        <v>112</v>
      </c>
      <c r="C175" s="15">
        <v>136041.01560000001</v>
      </c>
      <c r="D175" s="15">
        <v>136041.01560000001</v>
      </c>
      <c r="E175" s="15">
        <v>136041.01560000001</v>
      </c>
      <c r="F175" s="15">
        <v>136041.01560000001</v>
      </c>
      <c r="G175" s="15">
        <v>136041.01560000001</v>
      </c>
      <c r="H175" s="15">
        <v>136041.01560000001</v>
      </c>
      <c r="I175" s="15">
        <v>136041.01560000001</v>
      </c>
      <c r="J175" s="15">
        <v>136041.01560000001</v>
      </c>
      <c r="K175" s="15">
        <v>136041.01560000001</v>
      </c>
      <c r="L175" s="15">
        <v>136041.01560000001</v>
      </c>
      <c r="M175" s="15">
        <v>136041.01560000001</v>
      </c>
      <c r="N175" s="15">
        <v>136041.01560000001</v>
      </c>
      <c r="O175" s="31">
        <v>1632492.1872000003</v>
      </c>
      <c r="P175" s="4"/>
    </row>
    <row r="176" spans="1:16" ht="15" customHeight="1" x14ac:dyDescent="0.2">
      <c r="A176" s="14" t="s">
        <v>220</v>
      </c>
      <c r="B176" s="50" t="s">
        <v>114</v>
      </c>
      <c r="C176" s="15">
        <v>163910.18700000001</v>
      </c>
      <c r="D176" s="15">
        <v>163910.18700000001</v>
      </c>
      <c r="E176" s="15">
        <v>163910.18700000001</v>
      </c>
      <c r="F176" s="15">
        <v>163910.18700000001</v>
      </c>
      <c r="G176" s="15">
        <v>163910.18700000001</v>
      </c>
      <c r="H176" s="15">
        <v>163910.18700000001</v>
      </c>
      <c r="I176" s="15">
        <v>163910.18700000001</v>
      </c>
      <c r="J176" s="15">
        <v>163910.18700000001</v>
      </c>
      <c r="K176" s="15">
        <v>163910.18700000001</v>
      </c>
      <c r="L176" s="15">
        <v>163910.18700000001</v>
      </c>
      <c r="M176" s="15">
        <v>163910.18700000001</v>
      </c>
      <c r="N176" s="15">
        <v>163910.18700000001</v>
      </c>
      <c r="O176" s="31">
        <v>1966922.2439999997</v>
      </c>
    </row>
    <row r="177" spans="1:16" ht="15" customHeight="1" x14ac:dyDescent="0.2">
      <c r="A177" s="14" t="s">
        <v>221</v>
      </c>
      <c r="B177" s="50" t="s">
        <v>116</v>
      </c>
      <c r="C177" s="15">
        <v>122159.3499</v>
      </c>
      <c r="D177" s="15">
        <v>122159.3499</v>
      </c>
      <c r="E177" s="15">
        <v>122159.3499</v>
      </c>
      <c r="F177" s="15">
        <v>122159.3499</v>
      </c>
      <c r="G177" s="15">
        <v>122159.3499</v>
      </c>
      <c r="H177" s="15">
        <v>122159.3499</v>
      </c>
      <c r="I177" s="15">
        <v>122159.3499</v>
      </c>
      <c r="J177" s="15">
        <v>122159.3499</v>
      </c>
      <c r="K177" s="15">
        <v>122159.3499</v>
      </c>
      <c r="L177" s="15">
        <v>122159.3499</v>
      </c>
      <c r="M177" s="15">
        <v>122159.3499</v>
      </c>
      <c r="N177" s="15">
        <v>122159.3499</v>
      </c>
      <c r="O177" s="31">
        <v>1465912.1988000001</v>
      </c>
    </row>
    <row r="178" spans="1:16" ht="15" customHeight="1" x14ac:dyDescent="0.2">
      <c r="A178" s="14" t="s">
        <v>222</v>
      </c>
      <c r="B178" s="50" t="s">
        <v>118</v>
      </c>
      <c r="C178" s="15">
        <v>16537.5</v>
      </c>
      <c r="D178" s="15">
        <v>16537.5</v>
      </c>
      <c r="E178" s="15">
        <v>16537.5</v>
      </c>
      <c r="F178" s="15">
        <v>16537.5</v>
      </c>
      <c r="G178" s="15">
        <v>16537.5</v>
      </c>
      <c r="H178" s="15">
        <v>16537.5</v>
      </c>
      <c r="I178" s="15">
        <v>16537.5</v>
      </c>
      <c r="J178" s="15">
        <v>16537.5</v>
      </c>
      <c r="K178" s="15">
        <v>16537.5</v>
      </c>
      <c r="L178" s="15">
        <v>16537.5</v>
      </c>
      <c r="M178" s="15">
        <v>16537.5</v>
      </c>
      <c r="N178" s="15">
        <v>16537.5</v>
      </c>
      <c r="O178" s="31">
        <v>198450</v>
      </c>
    </row>
    <row r="179" spans="1:16" ht="15" customHeight="1" x14ac:dyDescent="0.2">
      <c r="A179" s="14" t="s">
        <v>223</v>
      </c>
      <c r="B179" s="50" t="s">
        <v>120</v>
      </c>
      <c r="C179" s="15">
        <v>82640.25</v>
      </c>
      <c r="D179" s="15">
        <v>82640.25</v>
      </c>
      <c r="E179" s="15">
        <v>82640.25</v>
      </c>
      <c r="F179" s="15">
        <v>82640.25</v>
      </c>
      <c r="G179" s="15">
        <v>82640.25</v>
      </c>
      <c r="H179" s="15">
        <v>82640.25</v>
      </c>
      <c r="I179" s="15">
        <v>82640.25</v>
      </c>
      <c r="J179" s="15">
        <v>82640.25</v>
      </c>
      <c r="K179" s="15">
        <v>82640.25</v>
      </c>
      <c r="L179" s="15">
        <v>82640.25</v>
      </c>
      <c r="M179" s="15">
        <v>82640.25</v>
      </c>
      <c r="N179" s="15">
        <v>82640.25</v>
      </c>
      <c r="O179" s="31">
        <v>991683</v>
      </c>
    </row>
    <row r="180" spans="1:16" ht="15" customHeight="1" x14ac:dyDescent="0.2">
      <c r="A180" s="14" t="s">
        <v>224</v>
      </c>
      <c r="B180" s="50" t="s">
        <v>122</v>
      </c>
      <c r="C180" s="15">
        <v>42273</v>
      </c>
      <c r="D180" s="15">
        <v>42273</v>
      </c>
      <c r="E180" s="15">
        <v>42273</v>
      </c>
      <c r="F180" s="15">
        <v>42273</v>
      </c>
      <c r="G180" s="15">
        <v>42273</v>
      </c>
      <c r="H180" s="15">
        <v>42273</v>
      </c>
      <c r="I180" s="15">
        <v>42273</v>
      </c>
      <c r="J180" s="15">
        <v>42273</v>
      </c>
      <c r="K180" s="15">
        <v>42273</v>
      </c>
      <c r="L180" s="15">
        <v>42273</v>
      </c>
      <c r="M180" s="15">
        <v>42273</v>
      </c>
      <c r="N180" s="15">
        <v>42273</v>
      </c>
      <c r="O180" s="31">
        <v>507276</v>
      </c>
    </row>
    <row r="181" spans="1:16" ht="15" customHeight="1" x14ac:dyDescent="0.2">
      <c r="A181" s="17" t="s">
        <v>225</v>
      </c>
      <c r="B181" s="48" t="s">
        <v>226</v>
      </c>
      <c r="C181" s="16">
        <v>249935.60057625003</v>
      </c>
      <c r="D181" s="16">
        <v>249935.60057625003</v>
      </c>
      <c r="E181" s="16">
        <v>249935.60057625003</v>
      </c>
      <c r="F181" s="16">
        <v>249935.60057625003</v>
      </c>
      <c r="G181" s="16">
        <v>249935.60057625003</v>
      </c>
      <c r="H181" s="16">
        <v>249935.60057625003</v>
      </c>
      <c r="I181" s="16">
        <v>249935.60057625003</v>
      </c>
      <c r="J181" s="16">
        <v>249935.60057625003</v>
      </c>
      <c r="K181" s="16">
        <v>249935.60057625003</v>
      </c>
      <c r="L181" s="16">
        <v>249935.60057625003</v>
      </c>
      <c r="M181" s="16">
        <v>249935.60057625003</v>
      </c>
      <c r="N181" s="16">
        <v>250708.40057625002</v>
      </c>
      <c r="O181" s="8">
        <v>3000000.0069150003</v>
      </c>
      <c r="P181" s="4"/>
    </row>
    <row r="182" spans="1:16" s="60" customFormat="1" ht="15" customHeight="1" x14ac:dyDescent="0.2">
      <c r="A182" s="56" t="s">
        <v>227</v>
      </c>
      <c r="B182" s="57" t="s">
        <v>82</v>
      </c>
      <c r="C182" s="58">
        <v>16385.939999999999</v>
      </c>
      <c r="D182" s="58">
        <v>16385.939999999999</v>
      </c>
      <c r="E182" s="58">
        <v>16385.939999999999</v>
      </c>
      <c r="F182" s="58">
        <v>16385.939999999999</v>
      </c>
      <c r="G182" s="58">
        <v>16385.939999999999</v>
      </c>
      <c r="H182" s="58">
        <v>16385.939999999999</v>
      </c>
      <c r="I182" s="58">
        <v>16385.939999999999</v>
      </c>
      <c r="J182" s="58">
        <v>16385.939999999999</v>
      </c>
      <c r="K182" s="58">
        <v>16385.939999999999</v>
      </c>
      <c r="L182" s="58">
        <v>16385.939999999999</v>
      </c>
      <c r="M182" s="58">
        <v>16385.939999999999</v>
      </c>
      <c r="N182" s="58">
        <v>16385.939999999999</v>
      </c>
      <c r="O182" s="59">
        <v>196631.28</v>
      </c>
    </row>
    <row r="183" spans="1:16" s="60" customFormat="1" ht="15" customHeight="1" x14ac:dyDescent="0.2">
      <c r="A183" s="56" t="s">
        <v>228</v>
      </c>
      <c r="B183" s="57" t="s">
        <v>84</v>
      </c>
      <c r="C183" s="58">
        <v>5436.5242499999995</v>
      </c>
      <c r="D183" s="58">
        <v>5436.5242499999995</v>
      </c>
      <c r="E183" s="58">
        <v>5436.5242499999995</v>
      </c>
      <c r="F183" s="58">
        <v>5436.5242499999995</v>
      </c>
      <c r="G183" s="58">
        <v>5436.5242499999995</v>
      </c>
      <c r="H183" s="58">
        <v>5436.5242499999995</v>
      </c>
      <c r="I183" s="58">
        <v>5436.5242499999995</v>
      </c>
      <c r="J183" s="58">
        <v>5436.5242499999995</v>
      </c>
      <c r="K183" s="58">
        <v>5436.5242499999995</v>
      </c>
      <c r="L183" s="58">
        <v>5436.5242499999995</v>
      </c>
      <c r="M183" s="58">
        <v>5436.5242499999995</v>
      </c>
      <c r="N183" s="58">
        <v>5436.5242499999995</v>
      </c>
      <c r="O183" s="59">
        <v>65238.291000000005</v>
      </c>
    </row>
    <row r="184" spans="1:16" s="60" customFormat="1" ht="15" customHeight="1" x14ac:dyDescent="0.2">
      <c r="A184" s="56" t="s">
        <v>229</v>
      </c>
      <c r="B184" s="57" t="s">
        <v>86</v>
      </c>
      <c r="C184" s="58">
        <v>58037.139562499993</v>
      </c>
      <c r="D184" s="58">
        <v>58037.139562499993</v>
      </c>
      <c r="E184" s="58">
        <v>58037.139562499993</v>
      </c>
      <c r="F184" s="58">
        <v>58037.139562499993</v>
      </c>
      <c r="G184" s="58">
        <v>58037.139562499993</v>
      </c>
      <c r="H184" s="58">
        <v>58037.139562499993</v>
      </c>
      <c r="I184" s="58">
        <v>58037.139562499993</v>
      </c>
      <c r="J184" s="58">
        <v>58037.139562499993</v>
      </c>
      <c r="K184" s="58">
        <v>58037.139562499993</v>
      </c>
      <c r="L184" s="58">
        <v>58037.139562499993</v>
      </c>
      <c r="M184" s="58">
        <v>58037.139562499993</v>
      </c>
      <c r="N184" s="58">
        <v>58809.939562499996</v>
      </c>
      <c r="O184" s="59">
        <v>697218.47474999982</v>
      </c>
    </row>
    <row r="185" spans="1:16" s="60" customFormat="1" ht="15" customHeight="1" x14ac:dyDescent="0.2">
      <c r="A185" s="56" t="s">
        <v>230</v>
      </c>
      <c r="B185" s="57" t="s">
        <v>88</v>
      </c>
      <c r="C185" s="58">
        <v>14037.975</v>
      </c>
      <c r="D185" s="58">
        <v>14037.975</v>
      </c>
      <c r="E185" s="58">
        <v>14037.975</v>
      </c>
      <c r="F185" s="58">
        <v>14037.975</v>
      </c>
      <c r="G185" s="58">
        <v>14037.975</v>
      </c>
      <c r="H185" s="58">
        <v>14037.975</v>
      </c>
      <c r="I185" s="58">
        <v>14037.975</v>
      </c>
      <c r="J185" s="58">
        <v>14037.975</v>
      </c>
      <c r="K185" s="58">
        <v>14037.975</v>
      </c>
      <c r="L185" s="58">
        <v>14037.975</v>
      </c>
      <c r="M185" s="58">
        <v>14037.975</v>
      </c>
      <c r="N185" s="58">
        <v>14037.975</v>
      </c>
      <c r="O185" s="59">
        <v>168455.70000000004</v>
      </c>
    </row>
    <row r="186" spans="1:16" s="60" customFormat="1" ht="15" customHeight="1" x14ac:dyDescent="0.2">
      <c r="A186" s="56" t="s">
        <v>231</v>
      </c>
      <c r="B186" s="57" t="s">
        <v>90</v>
      </c>
      <c r="C186" s="58">
        <v>8579.4187499999989</v>
      </c>
      <c r="D186" s="58">
        <v>8579.4187499999989</v>
      </c>
      <c r="E186" s="58">
        <v>8579.4187499999989</v>
      </c>
      <c r="F186" s="58">
        <v>8579.4187499999989</v>
      </c>
      <c r="G186" s="58">
        <v>8579.4187499999989</v>
      </c>
      <c r="H186" s="58">
        <v>8579.4187499999989</v>
      </c>
      <c r="I186" s="58">
        <v>8579.4187499999989</v>
      </c>
      <c r="J186" s="58">
        <v>8579.4187499999989</v>
      </c>
      <c r="K186" s="58">
        <v>8579.4187499999989</v>
      </c>
      <c r="L186" s="58">
        <v>8579.4187499999989</v>
      </c>
      <c r="M186" s="58">
        <v>8579.4187499999989</v>
      </c>
      <c r="N186" s="58">
        <v>8579.4187499999989</v>
      </c>
      <c r="O186" s="59">
        <v>102953.02499999998</v>
      </c>
    </row>
    <row r="187" spans="1:16" s="60" customFormat="1" ht="15" customHeight="1" x14ac:dyDescent="0.2">
      <c r="A187" s="56" t="s">
        <v>232</v>
      </c>
      <c r="B187" s="57" t="s">
        <v>92</v>
      </c>
      <c r="C187" s="58">
        <v>14490.700402499999</v>
      </c>
      <c r="D187" s="58">
        <v>14490.700402499999</v>
      </c>
      <c r="E187" s="58">
        <v>14490.700402499999</v>
      </c>
      <c r="F187" s="58">
        <v>14490.700402499999</v>
      </c>
      <c r="G187" s="58">
        <v>14490.700402499999</v>
      </c>
      <c r="H187" s="58">
        <v>14490.700402499999</v>
      </c>
      <c r="I187" s="58">
        <v>14490.700402499999</v>
      </c>
      <c r="J187" s="58">
        <v>14490.700402499999</v>
      </c>
      <c r="K187" s="58">
        <v>14490.700402499999</v>
      </c>
      <c r="L187" s="58">
        <v>14490.700402499999</v>
      </c>
      <c r="M187" s="58">
        <v>14490.700402499999</v>
      </c>
      <c r="N187" s="58">
        <v>14490.700402499999</v>
      </c>
      <c r="O187" s="59">
        <v>173888.40482999993</v>
      </c>
    </row>
    <row r="188" spans="1:16" s="60" customFormat="1" ht="15" customHeight="1" x14ac:dyDescent="0.2">
      <c r="A188" s="56" t="s">
        <v>233</v>
      </c>
      <c r="B188" s="50" t="s">
        <v>131</v>
      </c>
      <c r="C188" s="58">
        <v>8519.1749999999993</v>
      </c>
      <c r="D188" s="58">
        <v>8519.1749999999993</v>
      </c>
      <c r="E188" s="58">
        <v>8519.1749999999993</v>
      </c>
      <c r="F188" s="58">
        <v>8519.1749999999993</v>
      </c>
      <c r="G188" s="58">
        <v>8519.1749999999993</v>
      </c>
      <c r="H188" s="58">
        <v>8519.1749999999993</v>
      </c>
      <c r="I188" s="58">
        <v>8519.1749999999993</v>
      </c>
      <c r="J188" s="58">
        <v>8519.1749999999993</v>
      </c>
      <c r="K188" s="58">
        <v>8519.1749999999993</v>
      </c>
      <c r="L188" s="58">
        <v>8519.1749999999993</v>
      </c>
      <c r="M188" s="58">
        <v>8519.1749999999993</v>
      </c>
      <c r="N188" s="58">
        <v>8519.1749999999993</v>
      </c>
      <c r="O188" s="59">
        <v>102230.10000000002</v>
      </c>
    </row>
    <row r="189" spans="1:16" s="60" customFormat="1" ht="15" customHeight="1" x14ac:dyDescent="0.2">
      <c r="A189" s="56" t="s">
        <v>234</v>
      </c>
      <c r="B189" s="57" t="s">
        <v>96</v>
      </c>
      <c r="C189" s="58">
        <v>18371.981250000001</v>
      </c>
      <c r="D189" s="58">
        <v>18371.981250000001</v>
      </c>
      <c r="E189" s="58">
        <v>18371.981250000001</v>
      </c>
      <c r="F189" s="58">
        <v>18371.981250000001</v>
      </c>
      <c r="G189" s="58">
        <v>18371.981250000001</v>
      </c>
      <c r="H189" s="58">
        <v>18371.981250000001</v>
      </c>
      <c r="I189" s="58">
        <v>18371.981250000001</v>
      </c>
      <c r="J189" s="58">
        <v>18371.981250000001</v>
      </c>
      <c r="K189" s="58">
        <v>18371.981250000001</v>
      </c>
      <c r="L189" s="58">
        <v>18371.981250000001</v>
      </c>
      <c r="M189" s="58">
        <v>18371.981250000001</v>
      </c>
      <c r="N189" s="58">
        <v>18371.981250000001</v>
      </c>
      <c r="O189" s="59">
        <v>220463.77500000005</v>
      </c>
    </row>
    <row r="190" spans="1:16" s="60" customFormat="1" ht="15" customHeight="1" x14ac:dyDescent="0.2">
      <c r="A190" s="56" t="s">
        <v>235</v>
      </c>
      <c r="B190" s="57" t="s">
        <v>98</v>
      </c>
      <c r="C190" s="58">
        <v>5690.0812500000002</v>
      </c>
      <c r="D190" s="58">
        <v>5690.0812500000002</v>
      </c>
      <c r="E190" s="58">
        <v>5690.0812500000002</v>
      </c>
      <c r="F190" s="58">
        <v>5690.0812500000002</v>
      </c>
      <c r="G190" s="58">
        <v>5690.0812500000002</v>
      </c>
      <c r="H190" s="58">
        <v>5690.0812500000002</v>
      </c>
      <c r="I190" s="58">
        <v>5690.0812500000002</v>
      </c>
      <c r="J190" s="58">
        <v>5690.0812500000002</v>
      </c>
      <c r="K190" s="58">
        <v>5690.0812500000002</v>
      </c>
      <c r="L190" s="58">
        <v>5690.0812500000002</v>
      </c>
      <c r="M190" s="58">
        <v>5690.0812500000002</v>
      </c>
      <c r="N190" s="58">
        <v>5690.0812500000002</v>
      </c>
      <c r="O190" s="59">
        <v>68280.97500000002</v>
      </c>
    </row>
    <row r="191" spans="1:16" s="60" customFormat="1" ht="15" customHeight="1" x14ac:dyDescent="0.2">
      <c r="A191" s="56" t="s">
        <v>236</v>
      </c>
      <c r="B191" s="57" t="s">
        <v>100</v>
      </c>
      <c r="C191" s="58">
        <v>5615.6624999999995</v>
      </c>
      <c r="D191" s="58">
        <v>5615.6624999999995</v>
      </c>
      <c r="E191" s="58">
        <v>5615.6624999999995</v>
      </c>
      <c r="F191" s="58">
        <v>5615.6624999999995</v>
      </c>
      <c r="G191" s="58">
        <v>5615.6624999999995</v>
      </c>
      <c r="H191" s="58">
        <v>5615.6624999999995</v>
      </c>
      <c r="I191" s="58">
        <v>5615.6624999999995</v>
      </c>
      <c r="J191" s="58">
        <v>5615.6624999999995</v>
      </c>
      <c r="K191" s="58">
        <v>5615.6624999999995</v>
      </c>
      <c r="L191" s="58">
        <v>5615.6624999999995</v>
      </c>
      <c r="M191" s="58">
        <v>5615.6624999999995</v>
      </c>
      <c r="N191" s="58">
        <v>5615.6624999999995</v>
      </c>
      <c r="O191" s="59">
        <v>67387.95</v>
      </c>
    </row>
    <row r="192" spans="1:16" s="60" customFormat="1" ht="15" customHeight="1" x14ac:dyDescent="0.2">
      <c r="A192" s="56" t="s">
        <v>237</v>
      </c>
      <c r="B192" s="57" t="s">
        <v>102</v>
      </c>
      <c r="C192" s="58">
        <v>9288.1687499999989</v>
      </c>
      <c r="D192" s="58">
        <v>9288.1687499999989</v>
      </c>
      <c r="E192" s="58">
        <v>9288.1687499999989</v>
      </c>
      <c r="F192" s="58">
        <v>9288.1687499999989</v>
      </c>
      <c r="G192" s="58">
        <v>9288.1687499999989</v>
      </c>
      <c r="H192" s="58">
        <v>9288.1687499999989</v>
      </c>
      <c r="I192" s="58">
        <v>9288.1687499999989</v>
      </c>
      <c r="J192" s="58">
        <v>9288.1687499999989</v>
      </c>
      <c r="K192" s="58">
        <v>9288.1687499999989</v>
      </c>
      <c r="L192" s="58">
        <v>9288.1687499999989</v>
      </c>
      <c r="M192" s="58">
        <v>9288.1687499999989</v>
      </c>
      <c r="N192" s="58">
        <v>9288.1687499999989</v>
      </c>
      <c r="O192" s="59">
        <v>111458.02499999998</v>
      </c>
    </row>
    <row r="193" spans="1:16" s="60" customFormat="1" ht="15" customHeight="1" x14ac:dyDescent="0.2">
      <c r="A193" s="56" t="s">
        <v>238</v>
      </c>
      <c r="B193" s="57" t="s">
        <v>104</v>
      </c>
      <c r="C193" s="58">
        <v>17931.375</v>
      </c>
      <c r="D193" s="58">
        <v>17931.375</v>
      </c>
      <c r="E193" s="58">
        <v>17931.375</v>
      </c>
      <c r="F193" s="58">
        <v>17931.375</v>
      </c>
      <c r="G193" s="58">
        <v>17931.375</v>
      </c>
      <c r="H193" s="58">
        <v>17931.375</v>
      </c>
      <c r="I193" s="58">
        <v>17931.375</v>
      </c>
      <c r="J193" s="58">
        <v>17931.375</v>
      </c>
      <c r="K193" s="58">
        <v>17931.375</v>
      </c>
      <c r="L193" s="58">
        <v>17931.375</v>
      </c>
      <c r="M193" s="58">
        <v>17931.375</v>
      </c>
      <c r="N193" s="58">
        <v>17931.375</v>
      </c>
      <c r="O193" s="59">
        <v>215176.5</v>
      </c>
    </row>
    <row r="194" spans="1:16" s="60" customFormat="1" ht="15" customHeight="1" x14ac:dyDescent="0.2">
      <c r="A194" s="56" t="s">
        <v>239</v>
      </c>
      <c r="B194" s="57" t="s">
        <v>147</v>
      </c>
      <c r="C194" s="58">
        <v>7187.90625</v>
      </c>
      <c r="D194" s="58">
        <v>7187.90625</v>
      </c>
      <c r="E194" s="58">
        <v>7187.90625</v>
      </c>
      <c r="F194" s="58">
        <v>7187.90625</v>
      </c>
      <c r="G194" s="58">
        <v>7187.90625</v>
      </c>
      <c r="H194" s="58">
        <v>7187.90625</v>
      </c>
      <c r="I194" s="58">
        <v>7187.90625</v>
      </c>
      <c r="J194" s="58">
        <v>7187.90625</v>
      </c>
      <c r="K194" s="58">
        <v>7187.90625</v>
      </c>
      <c r="L194" s="58">
        <v>7187.90625</v>
      </c>
      <c r="M194" s="58">
        <v>7187.90625</v>
      </c>
      <c r="N194" s="58">
        <v>7187.90625</v>
      </c>
      <c r="O194" s="59">
        <v>86254.875</v>
      </c>
    </row>
    <row r="195" spans="1:16" s="60" customFormat="1" ht="15" customHeight="1" x14ac:dyDescent="0.2">
      <c r="A195" s="56" t="s">
        <v>240</v>
      </c>
      <c r="B195" s="57" t="s">
        <v>108</v>
      </c>
      <c r="C195" s="58">
        <v>13178.911173749997</v>
      </c>
      <c r="D195" s="58">
        <v>13178.911173749997</v>
      </c>
      <c r="E195" s="58">
        <v>13178.911173749997</v>
      </c>
      <c r="F195" s="58">
        <v>13178.911173749997</v>
      </c>
      <c r="G195" s="58">
        <v>13178.911173749997</v>
      </c>
      <c r="H195" s="58">
        <v>13178.911173749997</v>
      </c>
      <c r="I195" s="58">
        <v>13178.911173749997</v>
      </c>
      <c r="J195" s="58">
        <v>13178.911173749997</v>
      </c>
      <c r="K195" s="58">
        <v>13178.911173749997</v>
      </c>
      <c r="L195" s="58">
        <v>13178.911173749997</v>
      </c>
      <c r="M195" s="58">
        <v>13178.911173749997</v>
      </c>
      <c r="N195" s="58">
        <v>13178.911173749997</v>
      </c>
      <c r="O195" s="59">
        <v>158146.93408499996</v>
      </c>
    </row>
    <row r="196" spans="1:16" s="60" customFormat="1" ht="15" customHeight="1" x14ac:dyDescent="0.2">
      <c r="A196" s="56" t="s">
        <v>241</v>
      </c>
      <c r="B196" s="57" t="s">
        <v>110</v>
      </c>
      <c r="C196" s="58">
        <v>4917.5437499999998</v>
      </c>
      <c r="D196" s="58">
        <v>4917.5437499999998</v>
      </c>
      <c r="E196" s="58">
        <v>4917.5437499999998</v>
      </c>
      <c r="F196" s="58">
        <v>4917.5437499999998</v>
      </c>
      <c r="G196" s="58">
        <v>4917.5437499999998</v>
      </c>
      <c r="H196" s="58">
        <v>4917.5437499999998</v>
      </c>
      <c r="I196" s="58">
        <v>4917.5437499999998</v>
      </c>
      <c r="J196" s="58">
        <v>4917.5437499999998</v>
      </c>
      <c r="K196" s="58">
        <v>4917.5437499999998</v>
      </c>
      <c r="L196" s="58">
        <v>4917.5437499999998</v>
      </c>
      <c r="M196" s="58">
        <v>4917.5437499999998</v>
      </c>
      <c r="N196" s="58">
        <v>4917.5437499999998</v>
      </c>
      <c r="O196" s="59">
        <v>59010.524999999987</v>
      </c>
    </row>
    <row r="197" spans="1:16" s="60" customFormat="1" ht="15" customHeight="1" x14ac:dyDescent="0.2">
      <c r="A197" s="56" t="s">
        <v>242</v>
      </c>
      <c r="B197" s="57" t="s">
        <v>112</v>
      </c>
      <c r="C197" s="58">
        <v>10203.07617</v>
      </c>
      <c r="D197" s="58">
        <v>10203.07617</v>
      </c>
      <c r="E197" s="58">
        <v>10203.07617</v>
      </c>
      <c r="F197" s="58">
        <v>10203.07617</v>
      </c>
      <c r="G197" s="58">
        <v>10203.07617</v>
      </c>
      <c r="H197" s="58">
        <v>10203.07617</v>
      </c>
      <c r="I197" s="58">
        <v>10203.07617</v>
      </c>
      <c r="J197" s="58">
        <v>10203.07617</v>
      </c>
      <c r="K197" s="58">
        <v>10203.07617</v>
      </c>
      <c r="L197" s="58">
        <v>10203.07617</v>
      </c>
      <c r="M197" s="58">
        <v>10203.07617</v>
      </c>
      <c r="N197" s="58">
        <v>10203.07617</v>
      </c>
      <c r="O197" s="59">
        <v>122436.91404</v>
      </c>
      <c r="P197" s="61"/>
    </row>
    <row r="198" spans="1:16" s="60" customFormat="1" ht="15" customHeight="1" x14ac:dyDescent="0.2">
      <c r="A198" s="56" t="s">
        <v>243</v>
      </c>
      <c r="B198" s="57" t="s">
        <v>114</v>
      </c>
      <c r="C198" s="58">
        <v>12293.264025</v>
      </c>
      <c r="D198" s="58">
        <v>12293.264025</v>
      </c>
      <c r="E198" s="58">
        <v>12293.264025</v>
      </c>
      <c r="F198" s="58">
        <v>12293.264025</v>
      </c>
      <c r="G198" s="58">
        <v>12293.264025</v>
      </c>
      <c r="H198" s="58">
        <v>12293.264025</v>
      </c>
      <c r="I198" s="58">
        <v>12293.264025</v>
      </c>
      <c r="J198" s="58">
        <v>12293.264025</v>
      </c>
      <c r="K198" s="58">
        <v>12293.264025</v>
      </c>
      <c r="L198" s="58">
        <v>12293.264025</v>
      </c>
      <c r="M198" s="58">
        <v>12293.264025</v>
      </c>
      <c r="N198" s="58">
        <v>12293.264025</v>
      </c>
      <c r="O198" s="59">
        <v>147519.16829999999</v>
      </c>
    </row>
    <row r="199" spans="1:16" s="60" customFormat="1" ht="15" customHeight="1" x14ac:dyDescent="0.2">
      <c r="A199" s="56" t="s">
        <v>244</v>
      </c>
      <c r="B199" s="57" t="s">
        <v>116</v>
      </c>
      <c r="C199" s="58">
        <v>9161.9512424999994</v>
      </c>
      <c r="D199" s="58">
        <v>9161.9512424999994</v>
      </c>
      <c r="E199" s="58">
        <v>9161.9512424999994</v>
      </c>
      <c r="F199" s="58">
        <v>9161.9512424999994</v>
      </c>
      <c r="G199" s="58">
        <v>9161.9512424999994</v>
      </c>
      <c r="H199" s="58">
        <v>9161.9512424999994</v>
      </c>
      <c r="I199" s="58">
        <v>9161.9512424999994</v>
      </c>
      <c r="J199" s="58">
        <v>9161.9512424999994</v>
      </c>
      <c r="K199" s="58">
        <v>9161.9512424999994</v>
      </c>
      <c r="L199" s="58">
        <v>9161.9512424999994</v>
      </c>
      <c r="M199" s="58">
        <v>9161.9512424999994</v>
      </c>
      <c r="N199" s="58">
        <v>9161.9512424999994</v>
      </c>
      <c r="O199" s="59">
        <v>109943.41490999999</v>
      </c>
    </row>
    <row r="200" spans="1:16" s="60" customFormat="1" ht="15" customHeight="1" x14ac:dyDescent="0.2">
      <c r="A200" s="56" t="s">
        <v>245</v>
      </c>
      <c r="B200" s="57" t="s">
        <v>118</v>
      </c>
      <c r="C200" s="58">
        <v>1240.3125</v>
      </c>
      <c r="D200" s="58">
        <v>1240.3125</v>
      </c>
      <c r="E200" s="58">
        <v>1240.3125</v>
      </c>
      <c r="F200" s="58">
        <v>1240.3125</v>
      </c>
      <c r="G200" s="58">
        <v>1240.3125</v>
      </c>
      <c r="H200" s="58">
        <v>1240.3125</v>
      </c>
      <c r="I200" s="58">
        <v>1240.3125</v>
      </c>
      <c r="J200" s="58">
        <v>1240.3125</v>
      </c>
      <c r="K200" s="58">
        <v>1240.3125</v>
      </c>
      <c r="L200" s="58">
        <v>1240.3125</v>
      </c>
      <c r="M200" s="58">
        <v>1240.3125</v>
      </c>
      <c r="N200" s="58">
        <v>1240.3125</v>
      </c>
      <c r="O200" s="59">
        <v>14883.75</v>
      </c>
    </row>
    <row r="201" spans="1:16" s="60" customFormat="1" ht="15" customHeight="1" x14ac:dyDescent="0.2">
      <c r="A201" s="56" t="s">
        <v>246</v>
      </c>
      <c r="B201" s="57" t="s">
        <v>120</v>
      </c>
      <c r="C201" s="58">
        <v>6198.0187500000002</v>
      </c>
      <c r="D201" s="58">
        <v>6198.0187500000002</v>
      </c>
      <c r="E201" s="58">
        <v>6198.0187500000002</v>
      </c>
      <c r="F201" s="58">
        <v>6198.0187500000002</v>
      </c>
      <c r="G201" s="58">
        <v>6198.0187500000002</v>
      </c>
      <c r="H201" s="58">
        <v>6198.0187500000002</v>
      </c>
      <c r="I201" s="58">
        <v>6198.0187500000002</v>
      </c>
      <c r="J201" s="58">
        <v>6198.0187500000002</v>
      </c>
      <c r="K201" s="58">
        <v>6198.0187500000002</v>
      </c>
      <c r="L201" s="58">
        <v>6198.0187500000002</v>
      </c>
      <c r="M201" s="58">
        <v>6198.0187500000002</v>
      </c>
      <c r="N201" s="58">
        <v>6198.0187500000002</v>
      </c>
      <c r="O201" s="59">
        <v>74376.22500000002</v>
      </c>
    </row>
    <row r="202" spans="1:16" s="60" customFormat="1" ht="15" customHeight="1" x14ac:dyDescent="0.2">
      <c r="A202" s="56" t="s">
        <v>247</v>
      </c>
      <c r="B202" s="57" t="s">
        <v>122</v>
      </c>
      <c r="C202" s="58">
        <v>3170.4749999999999</v>
      </c>
      <c r="D202" s="58">
        <v>3170.4749999999999</v>
      </c>
      <c r="E202" s="58">
        <v>3170.4749999999999</v>
      </c>
      <c r="F202" s="58">
        <v>3170.4749999999999</v>
      </c>
      <c r="G202" s="58">
        <v>3170.4749999999999</v>
      </c>
      <c r="H202" s="58">
        <v>3170.4749999999999</v>
      </c>
      <c r="I202" s="58">
        <v>3170.4749999999999</v>
      </c>
      <c r="J202" s="58">
        <v>3170.4749999999999</v>
      </c>
      <c r="K202" s="58">
        <v>3170.4749999999999</v>
      </c>
      <c r="L202" s="58">
        <v>3170.4749999999999</v>
      </c>
      <c r="M202" s="58">
        <v>3170.4749999999999</v>
      </c>
      <c r="N202" s="58">
        <v>3170.4749999999999</v>
      </c>
      <c r="O202" s="59">
        <v>38045.69999999999</v>
      </c>
    </row>
    <row r="203" spans="1:16" ht="15" customHeight="1" x14ac:dyDescent="0.2">
      <c r="A203" s="17" t="s">
        <v>248</v>
      </c>
      <c r="B203" s="48" t="s">
        <v>249</v>
      </c>
      <c r="C203" s="16">
        <v>2369225</v>
      </c>
      <c r="D203" s="16">
        <v>2922600</v>
      </c>
      <c r="E203" s="16">
        <v>2183600</v>
      </c>
      <c r="F203" s="16">
        <v>3158225</v>
      </c>
      <c r="G203" s="16">
        <v>2203600</v>
      </c>
      <c r="H203" s="16">
        <v>2922600</v>
      </c>
      <c r="I203" s="16">
        <v>2369225</v>
      </c>
      <c r="J203" s="16">
        <v>2922600</v>
      </c>
      <c r="K203" s="16">
        <v>2183600</v>
      </c>
      <c r="L203" s="16">
        <v>3108225</v>
      </c>
      <c r="M203" s="16">
        <v>2183600</v>
      </c>
      <c r="N203" s="16">
        <v>45389587.950749993</v>
      </c>
      <c r="O203" s="8">
        <v>73916687.950749993</v>
      </c>
    </row>
    <row r="204" spans="1:16" s="1" customFormat="1" ht="15" customHeight="1" x14ac:dyDescent="0.2">
      <c r="A204" s="17" t="s">
        <v>250</v>
      </c>
      <c r="B204" s="48" t="s">
        <v>251</v>
      </c>
      <c r="C204" s="16">
        <v>185625</v>
      </c>
      <c r="D204" s="16">
        <v>0</v>
      </c>
      <c r="E204" s="16">
        <v>0</v>
      </c>
      <c r="F204" s="16">
        <v>185625</v>
      </c>
      <c r="G204" s="16">
        <v>0</v>
      </c>
      <c r="H204" s="16">
        <v>0</v>
      </c>
      <c r="I204" s="16">
        <v>185625</v>
      </c>
      <c r="J204" s="16">
        <v>0</v>
      </c>
      <c r="K204" s="16">
        <v>0</v>
      </c>
      <c r="L204" s="16">
        <v>185625</v>
      </c>
      <c r="M204" s="16">
        <v>0</v>
      </c>
      <c r="N204" s="16">
        <v>0</v>
      </c>
      <c r="O204" s="8">
        <v>742500</v>
      </c>
      <c r="P204" s="4"/>
    </row>
    <row r="205" spans="1:16" x14ac:dyDescent="0.2">
      <c r="A205" s="14" t="s">
        <v>252</v>
      </c>
      <c r="B205" s="50" t="s">
        <v>82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31">
        <v>0</v>
      </c>
    </row>
    <row r="206" spans="1:16" x14ac:dyDescent="0.2">
      <c r="A206" s="14" t="s">
        <v>253</v>
      </c>
      <c r="B206" s="50" t="s">
        <v>84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31">
        <v>0</v>
      </c>
    </row>
    <row r="207" spans="1:16" ht="15" customHeight="1" x14ac:dyDescent="0.2">
      <c r="A207" s="14" t="s">
        <v>254</v>
      </c>
      <c r="B207" s="50" t="s">
        <v>86</v>
      </c>
      <c r="C207" s="51">
        <v>181500</v>
      </c>
      <c r="D207" s="51">
        <v>0</v>
      </c>
      <c r="E207" s="51">
        <v>0</v>
      </c>
      <c r="F207" s="51">
        <v>181500</v>
      </c>
      <c r="G207" s="51">
        <v>0</v>
      </c>
      <c r="H207" s="51">
        <v>0</v>
      </c>
      <c r="I207" s="51">
        <v>181500</v>
      </c>
      <c r="J207" s="51">
        <v>0</v>
      </c>
      <c r="K207" s="51">
        <v>0</v>
      </c>
      <c r="L207" s="51">
        <v>181500</v>
      </c>
      <c r="M207" s="51">
        <v>0</v>
      </c>
      <c r="N207" s="51">
        <v>0</v>
      </c>
      <c r="O207" s="31">
        <v>726000</v>
      </c>
    </row>
    <row r="208" spans="1:16" x14ac:dyDescent="0.2">
      <c r="A208" s="14" t="s">
        <v>255</v>
      </c>
      <c r="B208" s="50" t="s">
        <v>88</v>
      </c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31">
        <v>0</v>
      </c>
    </row>
    <row r="209" spans="1:15" x14ac:dyDescent="0.2">
      <c r="A209" s="14" t="s">
        <v>256</v>
      </c>
      <c r="B209" s="50" t="s">
        <v>90</v>
      </c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31">
        <v>0</v>
      </c>
    </row>
    <row r="210" spans="1:15" x14ac:dyDescent="0.2">
      <c r="A210" s="14" t="s">
        <v>257</v>
      </c>
      <c r="B210" s="50" t="s">
        <v>92</v>
      </c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31">
        <v>0</v>
      </c>
    </row>
    <row r="211" spans="1:15" x14ac:dyDescent="0.2">
      <c r="A211" s="14" t="s">
        <v>258</v>
      </c>
      <c r="B211" s="50" t="s">
        <v>131</v>
      </c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31">
        <v>0</v>
      </c>
    </row>
    <row r="212" spans="1:15" x14ac:dyDescent="0.2">
      <c r="A212" s="14" t="s">
        <v>259</v>
      </c>
      <c r="B212" s="50" t="s">
        <v>96</v>
      </c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31">
        <v>0</v>
      </c>
    </row>
    <row r="213" spans="1:15" x14ac:dyDescent="0.2">
      <c r="A213" s="14" t="s">
        <v>260</v>
      </c>
      <c r="B213" s="50" t="s">
        <v>98</v>
      </c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31">
        <v>0</v>
      </c>
    </row>
    <row r="214" spans="1:15" x14ac:dyDescent="0.2">
      <c r="A214" s="14" t="s">
        <v>261</v>
      </c>
      <c r="B214" s="50" t="s">
        <v>100</v>
      </c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31">
        <v>0</v>
      </c>
    </row>
    <row r="215" spans="1:15" ht="14.25" customHeight="1" x14ac:dyDescent="0.2">
      <c r="A215" s="14" t="s">
        <v>262</v>
      </c>
      <c r="B215" s="50" t="s">
        <v>102</v>
      </c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31">
        <v>0</v>
      </c>
    </row>
    <row r="216" spans="1:15" x14ac:dyDescent="0.2">
      <c r="A216" s="14" t="s">
        <v>263</v>
      </c>
      <c r="B216" s="50" t="s">
        <v>104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31">
        <v>0</v>
      </c>
    </row>
    <row r="217" spans="1:15" x14ac:dyDescent="0.2">
      <c r="A217" s="14" t="s">
        <v>264</v>
      </c>
      <c r="B217" s="50" t="s">
        <v>106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31">
        <v>0</v>
      </c>
    </row>
    <row r="218" spans="1:15" x14ac:dyDescent="0.2">
      <c r="A218" s="14" t="s">
        <v>265</v>
      </c>
      <c r="B218" s="50" t="s">
        <v>108</v>
      </c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31">
        <v>0</v>
      </c>
    </row>
    <row r="219" spans="1:15" ht="25.5" x14ac:dyDescent="0.2">
      <c r="A219" s="14" t="s">
        <v>266</v>
      </c>
      <c r="B219" s="50" t="s">
        <v>110</v>
      </c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31">
        <v>0</v>
      </c>
    </row>
    <row r="220" spans="1:15" x14ac:dyDescent="0.2">
      <c r="A220" s="14" t="s">
        <v>267</v>
      </c>
      <c r="B220" s="50" t="s">
        <v>268</v>
      </c>
      <c r="C220" s="51">
        <v>4125</v>
      </c>
      <c r="D220" s="51">
        <v>0</v>
      </c>
      <c r="E220" s="51">
        <v>0</v>
      </c>
      <c r="F220" s="51">
        <v>4125</v>
      </c>
      <c r="G220" s="51">
        <v>0</v>
      </c>
      <c r="H220" s="51">
        <v>0</v>
      </c>
      <c r="I220" s="51">
        <v>4125</v>
      </c>
      <c r="J220" s="51">
        <v>0</v>
      </c>
      <c r="K220" s="51">
        <v>0</v>
      </c>
      <c r="L220" s="51">
        <v>4125</v>
      </c>
      <c r="M220" s="51">
        <v>0</v>
      </c>
      <c r="N220" s="51">
        <v>0</v>
      </c>
      <c r="O220" s="31">
        <v>16500</v>
      </c>
    </row>
    <row r="221" spans="1:15" x14ac:dyDescent="0.2">
      <c r="A221" s="14" t="s">
        <v>269</v>
      </c>
      <c r="B221" s="50" t="s">
        <v>114</v>
      </c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31">
        <v>0</v>
      </c>
    </row>
    <row r="222" spans="1:15" x14ac:dyDescent="0.2">
      <c r="A222" s="14" t="s">
        <v>270</v>
      </c>
      <c r="B222" s="50" t="s">
        <v>116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31">
        <v>0</v>
      </c>
    </row>
    <row r="223" spans="1:15" x14ac:dyDescent="0.2">
      <c r="A223" s="14" t="s">
        <v>271</v>
      </c>
      <c r="B223" s="50" t="s">
        <v>118</v>
      </c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31">
        <v>0</v>
      </c>
    </row>
    <row r="224" spans="1:15" x14ac:dyDescent="0.2">
      <c r="A224" s="14" t="s">
        <v>272</v>
      </c>
      <c r="B224" s="50" t="s">
        <v>120</v>
      </c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31">
        <v>0</v>
      </c>
    </row>
    <row r="225" spans="1:16" x14ac:dyDescent="0.2">
      <c r="A225" s="14" t="s">
        <v>273</v>
      </c>
      <c r="B225" s="57" t="s">
        <v>122</v>
      </c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31">
        <v>0</v>
      </c>
    </row>
    <row r="226" spans="1:16" s="1" customFormat="1" ht="12.75" customHeight="1" x14ac:dyDescent="0.2">
      <c r="A226" s="17" t="s">
        <v>274</v>
      </c>
      <c r="B226" s="48" t="s">
        <v>275</v>
      </c>
      <c r="C226" s="16">
        <v>420000</v>
      </c>
      <c r="D226" s="16">
        <v>420000</v>
      </c>
      <c r="E226" s="16">
        <v>420000</v>
      </c>
      <c r="F226" s="16">
        <v>470000</v>
      </c>
      <c r="G226" s="16">
        <v>440000</v>
      </c>
      <c r="H226" s="16">
        <v>420000</v>
      </c>
      <c r="I226" s="16">
        <v>420000</v>
      </c>
      <c r="J226" s="16">
        <v>420000</v>
      </c>
      <c r="K226" s="16">
        <v>420000</v>
      </c>
      <c r="L226" s="16">
        <v>420000</v>
      </c>
      <c r="M226" s="16">
        <v>420000</v>
      </c>
      <c r="N226" s="16">
        <v>420000</v>
      </c>
      <c r="O226" s="8">
        <v>5110000</v>
      </c>
      <c r="P226" s="4"/>
    </row>
    <row r="227" spans="1:16" x14ac:dyDescent="0.2">
      <c r="A227" s="14" t="s">
        <v>276</v>
      </c>
      <c r="B227" s="50" t="s">
        <v>82</v>
      </c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31">
        <v>0</v>
      </c>
    </row>
    <row r="228" spans="1:16" x14ac:dyDescent="0.2">
      <c r="A228" s="14" t="s">
        <v>277</v>
      </c>
      <c r="B228" s="50" t="s">
        <v>84</v>
      </c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31">
        <v>0</v>
      </c>
    </row>
    <row r="229" spans="1:16" ht="15" customHeight="1" x14ac:dyDescent="0.2">
      <c r="A229" s="14" t="s">
        <v>278</v>
      </c>
      <c r="B229" s="50" t="s">
        <v>86</v>
      </c>
      <c r="C229" s="51">
        <v>50000</v>
      </c>
      <c r="D229" s="51">
        <v>50000</v>
      </c>
      <c r="E229" s="51">
        <v>50000</v>
      </c>
      <c r="F229" s="51">
        <v>50000</v>
      </c>
      <c r="G229" s="51">
        <v>50000</v>
      </c>
      <c r="H229" s="51">
        <v>50000</v>
      </c>
      <c r="I229" s="51">
        <v>50000</v>
      </c>
      <c r="J229" s="51">
        <v>50000</v>
      </c>
      <c r="K229" s="51">
        <v>50000</v>
      </c>
      <c r="L229" s="51">
        <v>50000</v>
      </c>
      <c r="M229" s="51">
        <v>50000</v>
      </c>
      <c r="N229" s="51">
        <v>50000</v>
      </c>
      <c r="O229" s="31">
        <v>600000</v>
      </c>
    </row>
    <row r="230" spans="1:16" x14ac:dyDescent="0.2">
      <c r="A230" s="14" t="s">
        <v>279</v>
      </c>
      <c r="B230" s="50" t="s">
        <v>88</v>
      </c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31">
        <v>0</v>
      </c>
    </row>
    <row r="231" spans="1:16" x14ac:dyDescent="0.2">
      <c r="A231" s="14" t="s">
        <v>280</v>
      </c>
      <c r="B231" s="50" t="s">
        <v>90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31">
        <v>0</v>
      </c>
    </row>
    <row r="232" spans="1:16" x14ac:dyDescent="0.2">
      <c r="A232" s="14" t="s">
        <v>281</v>
      </c>
      <c r="B232" s="50" t="s">
        <v>92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31">
        <v>0</v>
      </c>
    </row>
    <row r="233" spans="1:16" x14ac:dyDescent="0.2">
      <c r="A233" s="14" t="s">
        <v>282</v>
      </c>
      <c r="B233" s="50" t="s">
        <v>131</v>
      </c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31">
        <v>0</v>
      </c>
    </row>
    <row r="234" spans="1:16" x14ac:dyDescent="0.2">
      <c r="A234" s="14" t="s">
        <v>283</v>
      </c>
      <c r="B234" s="50" t="s">
        <v>96</v>
      </c>
      <c r="C234" s="51">
        <v>0</v>
      </c>
      <c r="D234" s="51">
        <v>0</v>
      </c>
      <c r="E234" s="51">
        <v>0</v>
      </c>
      <c r="F234" s="51">
        <v>50000</v>
      </c>
      <c r="G234" s="51">
        <v>20000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31">
        <v>70000</v>
      </c>
    </row>
    <row r="235" spans="1:16" x14ac:dyDescent="0.2">
      <c r="A235" s="14" t="s">
        <v>284</v>
      </c>
      <c r="B235" s="50" t="s">
        <v>98</v>
      </c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31">
        <v>0</v>
      </c>
    </row>
    <row r="236" spans="1:16" x14ac:dyDescent="0.2">
      <c r="A236" s="14" t="s">
        <v>285</v>
      </c>
      <c r="B236" s="50" t="s">
        <v>100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31">
        <v>0</v>
      </c>
    </row>
    <row r="237" spans="1:16" ht="13.5" customHeight="1" x14ac:dyDescent="0.2">
      <c r="A237" s="14" t="s">
        <v>286</v>
      </c>
      <c r="B237" s="50" t="s">
        <v>102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31">
        <v>0</v>
      </c>
    </row>
    <row r="238" spans="1:16" x14ac:dyDescent="0.2">
      <c r="A238" s="14" t="s">
        <v>287</v>
      </c>
      <c r="B238" s="50" t="s">
        <v>104</v>
      </c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31">
        <v>0</v>
      </c>
    </row>
    <row r="239" spans="1:16" x14ac:dyDescent="0.2">
      <c r="A239" s="14" t="s">
        <v>288</v>
      </c>
      <c r="B239" s="50" t="s">
        <v>106</v>
      </c>
      <c r="C239" s="51">
        <v>20000</v>
      </c>
      <c r="D239" s="51">
        <v>20000</v>
      </c>
      <c r="E239" s="51">
        <v>20000</v>
      </c>
      <c r="F239" s="51">
        <v>20000</v>
      </c>
      <c r="G239" s="51">
        <v>20000</v>
      </c>
      <c r="H239" s="51">
        <v>20000</v>
      </c>
      <c r="I239" s="51">
        <v>20000</v>
      </c>
      <c r="J239" s="51">
        <v>20000</v>
      </c>
      <c r="K239" s="51">
        <v>20000</v>
      </c>
      <c r="L239" s="51">
        <v>20000</v>
      </c>
      <c r="M239" s="51">
        <v>20000</v>
      </c>
      <c r="N239" s="51">
        <v>20000</v>
      </c>
      <c r="O239" s="31">
        <v>240000</v>
      </c>
    </row>
    <row r="240" spans="1:16" x14ac:dyDescent="0.2">
      <c r="A240" s="14" t="s">
        <v>289</v>
      </c>
      <c r="B240" s="50" t="s">
        <v>108</v>
      </c>
      <c r="C240" s="51">
        <v>350000</v>
      </c>
      <c r="D240" s="51">
        <v>350000</v>
      </c>
      <c r="E240" s="51">
        <v>350000</v>
      </c>
      <c r="F240" s="51">
        <v>350000</v>
      </c>
      <c r="G240" s="51">
        <v>350000</v>
      </c>
      <c r="H240" s="51">
        <v>350000</v>
      </c>
      <c r="I240" s="51">
        <v>350000</v>
      </c>
      <c r="J240" s="51">
        <v>350000</v>
      </c>
      <c r="K240" s="51">
        <v>350000</v>
      </c>
      <c r="L240" s="51">
        <v>350000</v>
      </c>
      <c r="M240" s="51">
        <v>350000</v>
      </c>
      <c r="N240" s="51">
        <v>350000</v>
      </c>
      <c r="O240" s="31">
        <v>4200000</v>
      </c>
    </row>
    <row r="241" spans="1:18" ht="25.5" x14ac:dyDescent="0.2">
      <c r="A241" s="14" t="s">
        <v>290</v>
      </c>
      <c r="B241" s="50" t="s">
        <v>110</v>
      </c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33">
        <v>0</v>
      </c>
    </row>
    <row r="242" spans="1:18" x14ac:dyDescent="0.2">
      <c r="A242" s="14" t="s">
        <v>291</v>
      </c>
      <c r="B242" s="50" t="s">
        <v>268</v>
      </c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31">
        <v>0</v>
      </c>
    </row>
    <row r="243" spans="1:18" x14ac:dyDescent="0.2">
      <c r="A243" s="14" t="s">
        <v>292</v>
      </c>
      <c r="B243" s="50" t="s">
        <v>114</v>
      </c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31">
        <v>0</v>
      </c>
    </row>
    <row r="244" spans="1:18" x14ac:dyDescent="0.2">
      <c r="A244" s="14" t="s">
        <v>293</v>
      </c>
      <c r="B244" s="50" t="s">
        <v>116</v>
      </c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31">
        <v>0</v>
      </c>
    </row>
    <row r="245" spans="1:18" x14ac:dyDescent="0.2">
      <c r="A245" s="14" t="s">
        <v>294</v>
      </c>
      <c r="B245" s="50" t="s">
        <v>118</v>
      </c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31">
        <v>0</v>
      </c>
    </row>
    <row r="246" spans="1:18" x14ac:dyDescent="0.2">
      <c r="A246" s="14" t="s">
        <v>295</v>
      </c>
      <c r="B246" s="50" t="s">
        <v>120</v>
      </c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31">
        <v>0</v>
      </c>
    </row>
    <row r="247" spans="1:18" x14ac:dyDescent="0.2">
      <c r="A247" s="14" t="s">
        <v>296</v>
      </c>
      <c r="B247" s="62" t="s">
        <v>122</v>
      </c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31">
        <v>0</v>
      </c>
    </row>
    <row r="248" spans="1:18" ht="15" customHeight="1" x14ac:dyDescent="0.2">
      <c r="A248" s="17" t="s">
        <v>297</v>
      </c>
      <c r="B248" s="48" t="s">
        <v>298</v>
      </c>
      <c r="C248" s="16">
        <v>1763600</v>
      </c>
      <c r="D248" s="8">
        <v>1763600</v>
      </c>
      <c r="E248" s="8">
        <v>1763600</v>
      </c>
      <c r="F248" s="8">
        <v>1763600</v>
      </c>
      <c r="G248" s="8">
        <v>1763600</v>
      </c>
      <c r="H248" s="8">
        <v>1763600</v>
      </c>
      <c r="I248" s="8">
        <v>1763600</v>
      </c>
      <c r="J248" s="8">
        <v>1763600</v>
      </c>
      <c r="K248" s="8">
        <v>1763600</v>
      </c>
      <c r="L248" s="8">
        <v>1763600</v>
      </c>
      <c r="M248" s="8">
        <v>1763600</v>
      </c>
      <c r="N248" s="8">
        <v>3527200</v>
      </c>
      <c r="O248" s="8">
        <v>22926800</v>
      </c>
    </row>
    <row r="249" spans="1:18" ht="15" customHeight="1" x14ac:dyDescent="0.2">
      <c r="A249" s="14" t="s">
        <v>299</v>
      </c>
      <c r="B249" s="50" t="s">
        <v>82</v>
      </c>
      <c r="C249" s="31">
        <v>1763600</v>
      </c>
      <c r="D249" s="31">
        <v>1763600</v>
      </c>
      <c r="E249" s="31">
        <v>1763600</v>
      </c>
      <c r="F249" s="31">
        <v>1763600</v>
      </c>
      <c r="G249" s="31">
        <v>1763600</v>
      </c>
      <c r="H249" s="31">
        <v>1763600</v>
      </c>
      <c r="I249" s="31">
        <v>1763600</v>
      </c>
      <c r="J249" s="31">
        <v>1763600</v>
      </c>
      <c r="K249" s="31">
        <v>1763600</v>
      </c>
      <c r="L249" s="31">
        <v>1763600</v>
      </c>
      <c r="M249" s="31">
        <v>1763600</v>
      </c>
      <c r="N249" s="31">
        <v>3527200</v>
      </c>
      <c r="O249" s="31">
        <v>22926800</v>
      </c>
    </row>
    <row r="250" spans="1:18" ht="15" customHeight="1" x14ac:dyDescent="0.2">
      <c r="A250" s="17" t="s">
        <v>300</v>
      </c>
      <c r="B250" s="48" t="s">
        <v>301</v>
      </c>
      <c r="C250" s="16">
        <v>0</v>
      </c>
      <c r="D250" s="8">
        <v>739000</v>
      </c>
      <c r="E250" s="8">
        <v>0</v>
      </c>
      <c r="F250" s="8">
        <v>739000</v>
      </c>
      <c r="G250" s="8">
        <v>0</v>
      </c>
      <c r="H250" s="8">
        <v>739000</v>
      </c>
      <c r="I250" s="8">
        <v>0</v>
      </c>
      <c r="J250" s="8">
        <v>739000</v>
      </c>
      <c r="K250" s="8">
        <v>0</v>
      </c>
      <c r="L250" s="8">
        <v>739000</v>
      </c>
      <c r="M250" s="8">
        <v>0</v>
      </c>
      <c r="N250" s="8">
        <v>41442387.950749993</v>
      </c>
      <c r="O250" s="8">
        <v>45137387.950749993</v>
      </c>
    </row>
    <row r="251" spans="1:18" s="1" customFormat="1" ht="15.75" customHeight="1" x14ac:dyDescent="0.2">
      <c r="A251" s="17" t="s">
        <v>302</v>
      </c>
      <c r="B251" s="48" t="s">
        <v>303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40703387.950749993</v>
      </c>
      <c r="O251" s="8">
        <v>40703387.950749993</v>
      </c>
      <c r="P251" s="4"/>
    </row>
    <row r="252" spans="1:18" x14ac:dyDescent="0.2">
      <c r="A252" s="14" t="s">
        <v>304</v>
      </c>
      <c r="B252" s="50" t="s">
        <v>82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3917826.4999999995</v>
      </c>
      <c r="O252" s="31">
        <v>3917826.4999999995</v>
      </c>
      <c r="Q252" s="2">
        <v>-1479895</v>
      </c>
      <c r="R252" s="2">
        <v>-1479895</v>
      </c>
    </row>
    <row r="253" spans="1:18" x14ac:dyDescent="0.2">
      <c r="A253" s="14" t="s">
        <v>305</v>
      </c>
      <c r="B253" s="50" t="s">
        <v>84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1301295.7999999998</v>
      </c>
      <c r="O253" s="31">
        <v>1301295.7999999998</v>
      </c>
      <c r="Q253" s="2">
        <v>-448894</v>
      </c>
      <c r="R253" s="2">
        <v>-448894</v>
      </c>
    </row>
    <row r="254" spans="1:18" x14ac:dyDescent="0.2">
      <c r="A254" s="14" t="s">
        <v>306</v>
      </c>
      <c r="B254" s="50" t="s">
        <v>86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9027999.4874999989</v>
      </c>
      <c r="O254" s="31">
        <v>9027999.4874999989</v>
      </c>
    </row>
    <row r="255" spans="1:18" x14ac:dyDescent="0.2">
      <c r="A255" s="14" t="s">
        <v>307</v>
      </c>
      <c r="B255" s="50" t="s">
        <v>88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2183685</v>
      </c>
      <c r="O255" s="31">
        <v>2183685</v>
      </c>
    </row>
    <row r="256" spans="1:18" x14ac:dyDescent="0.2">
      <c r="A256" s="14" t="s">
        <v>308</v>
      </c>
      <c r="B256" s="50" t="s">
        <v>90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1334576.25</v>
      </c>
      <c r="O256" s="31">
        <v>1334576.25</v>
      </c>
    </row>
    <row r="257" spans="1:15" x14ac:dyDescent="0.2">
      <c r="A257" s="14" t="s">
        <v>309</v>
      </c>
      <c r="B257" s="50" t="s">
        <v>92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2254108.9515</v>
      </c>
      <c r="O257" s="31">
        <v>2254108.9515</v>
      </c>
    </row>
    <row r="258" spans="1:15" x14ac:dyDescent="0.2">
      <c r="A258" s="14" t="s">
        <v>310</v>
      </c>
      <c r="B258" s="50" t="s">
        <v>164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1325205</v>
      </c>
      <c r="O258" s="31">
        <v>1325205</v>
      </c>
    </row>
    <row r="259" spans="1:15" x14ac:dyDescent="0.2">
      <c r="A259" s="14" t="s">
        <v>311</v>
      </c>
      <c r="B259" s="50" t="s">
        <v>96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2857863.75</v>
      </c>
      <c r="O259" s="31">
        <v>2857863.75</v>
      </c>
    </row>
    <row r="260" spans="1:15" x14ac:dyDescent="0.2">
      <c r="A260" s="14" t="s">
        <v>312</v>
      </c>
      <c r="B260" s="50" t="s">
        <v>98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885123.75</v>
      </c>
      <c r="O260" s="31">
        <v>885123.75</v>
      </c>
    </row>
    <row r="261" spans="1:15" x14ac:dyDescent="0.2">
      <c r="A261" s="14" t="s">
        <v>313</v>
      </c>
      <c r="B261" s="50" t="s">
        <v>100</v>
      </c>
      <c r="C261" s="51">
        <v>0</v>
      </c>
      <c r="D261" s="51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873547.5</v>
      </c>
      <c r="O261" s="31">
        <v>873547.5</v>
      </c>
    </row>
    <row r="262" spans="1:15" x14ac:dyDescent="0.2">
      <c r="A262" s="14" t="s">
        <v>314</v>
      </c>
      <c r="B262" s="50" t="s">
        <v>102</v>
      </c>
      <c r="C262" s="51">
        <v>0</v>
      </c>
      <c r="D262" s="51">
        <v>0</v>
      </c>
      <c r="E262" s="51">
        <v>0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1444826.25</v>
      </c>
      <c r="O262" s="31">
        <v>1444826.25</v>
      </c>
    </row>
    <row r="263" spans="1:15" x14ac:dyDescent="0.2">
      <c r="A263" s="14" t="s">
        <v>315</v>
      </c>
      <c r="B263" s="50" t="s">
        <v>104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2789325</v>
      </c>
      <c r="O263" s="31">
        <v>2789325</v>
      </c>
    </row>
    <row r="264" spans="1:15" x14ac:dyDescent="0.2">
      <c r="A264" s="14" t="s">
        <v>316</v>
      </c>
      <c r="B264" s="50" t="s">
        <v>147</v>
      </c>
      <c r="C264" s="51">
        <v>0</v>
      </c>
      <c r="D264" s="51">
        <v>0</v>
      </c>
      <c r="E264" s="51">
        <v>0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1118118.75</v>
      </c>
      <c r="O264" s="31">
        <v>1118118.75</v>
      </c>
    </row>
    <row r="265" spans="1:15" x14ac:dyDescent="0.2">
      <c r="A265" s="14" t="s">
        <v>317</v>
      </c>
      <c r="B265" s="50" t="s">
        <v>108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2050052.8492499997</v>
      </c>
      <c r="O265" s="31">
        <v>2050052.8492499997</v>
      </c>
    </row>
    <row r="266" spans="1:15" ht="25.5" x14ac:dyDescent="0.2">
      <c r="A266" s="14" t="s">
        <v>318</v>
      </c>
      <c r="B266" s="50" t="s">
        <v>110</v>
      </c>
      <c r="C266" s="51">
        <v>0</v>
      </c>
      <c r="D266" s="51">
        <v>0</v>
      </c>
      <c r="E266" s="51">
        <v>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764951.25</v>
      </c>
      <c r="O266" s="31">
        <v>764951.25</v>
      </c>
    </row>
    <row r="267" spans="1:15" x14ac:dyDescent="0.2">
      <c r="A267" s="14" t="s">
        <v>319</v>
      </c>
      <c r="B267" s="50" t="s">
        <v>268</v>
      </c>
      <c r="C267" s="51">
        <v>0</v>
      </c>
      <c r="D267" s="51">
        <v>0</v>
      </c>
      <c r="E267" s="51">
        <v>0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1587145.182</v>
      </c>
      <c r="O267" s="31">
        <v>1587145.182</v>
      </c>
    </row>
    <row r="268" spans="1:15" x14ac:dyDescent="0.2">
      <c r="A268" s="14" t="s">
        <v>320</v>
      </c>
      <c r="B268" s="50" t="s">
        <v>114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1912285.5149999999</v>
      </c>
      <c r="O268" s="31">
        <v>1912285.5149999999</v>
      </c>
    </row>
    <row r="269" spans="1:15" x14ac:dyDescent="0.2">
      <c r="A269" s="14" t="s">
        <v>321</v>
      </c>
      <c r="B269" s="50" t="s">
        <v>116</v>
      </c>
      <c r="C269" s="51">
        <v>0</v>
      </c>
      <c r="D269" s="51">
        <v>0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1425192.4154999999</v>
      </c>
      <c r="O269" s="31">
        <v>1425192.4154999999</v>
      </c>
    </row>
    <row r="270" spans="1:15" x14ac:dyDescent="0.2">
      <c r="A270" s="14" t="s">
        <v>322</v>
      </c>
      <c r="B270" s="50" t="s">
        <v>118</v>
      </c>
      <c r="C270" s="51">
        <v>0</v>
      </c>
      <c r="D270" s="51">
        <v>0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192937.5</v>
      </c>
      <c r="O270" s="31">
        <v>192937.5</v>
      </c>
    </row>
    <row r="271" spans="1:15" x14ac:dyDescent="0.2">
      <c r="A271" s="14" t="s">
        <v>323</v>
      </c>
      <c r="B271" s="50" t="s">
        <v>120</v>
      </c>
      <c r="C271" s="51">
        <v>0</v>
      </c>
      <c r="D271" s="51">
        <v>0</v>
      </c>
      <c r="E271" s="51">
        <v>0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964136.24999999988</v>
      </c>
      <c r="O271" s="31">
        <v>964136.24999999988</v>
      </c>
    </row>
    <row r="272" spans="1:15" x14ac:dyDescent="0.2">
      <c r="A272" s="14" t="s">
        <v>324</v>
      </c>
      <c r="B272" s="50" t="s">
        <v>122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493184.99999999994</v>
      </c>
      <c r="O272" s="31">
        <v>493184.99999999994</v>
      </c>
    </row>
    <row r="273" spans="1:16" s="1" customFormat="1" ht="25.5" x14ac:dyDescent="0.2">
      <c r="A273" s="63" t="s">
        <v>325</v>
      </c>
      <c r="B273" s="48" t="s">
        <v>326</v>
      </c>
      <c r="C273" s="16">
        <v>0</v>
      </c>
      <c r="D273" s="16">
        <v>739000</v>
      </c>
      <c r="E273" s="16">
        <v>0</v>
      </c>
      <c r="F273" s="16">
        <v>739000</v>
      </c>
      <c r="G273" s="16">
        <v>0</v>
      </c>
      <c r="H273" s="16">
        <v>739000</v>
      </c>
      <c r="I273" s="16">
        <v>0</v>
      </c>
      <c r="J273" s="16">
        <v>739000</v>
      </c>
      <c r="K273" s="16">
        <v>0</v>
      </c>
      <c r="L273" s="16">
        <v>739000</v>
      </c>
      <c r="M273" s="16">
        <v>0</v>
      </c>
      <c r="N273" s="16">
        <v>739000</v>
      </c>
      <c r="O273" s="8">
        <v>4434000</v>
      </c>
      <c r="P273" s="4"/>
    </row>
    <row r="274" spans="1:16" x14ac:dyDescent="0.2">
      <c r="A274" s="14" t="s">
        <v>327</v>
      </c>
      <c r="B274" s="50" t="s">
        <v>82</v>
      </c>
      <c r="C274" s="51">
        <v>0</v>
      </c>
      <c r="D274" s="51">
        <v>567000</v>
      </c>
      <c r="E274" s="51">
        <v>0</v>
      </c>
      <c r="F274" s="51">
        <v>567000</v>
      </c>
      <c r="G274" s="51">
        <v>0</v>
      </c>
      <c r="H274" s="51">
        <v>567000</v>
      </c>
      <c r="I274" s="51">
        <v>0</v>
      </c>
      <c r="J274" s="51">
        <v>567000</v>
      </c>
      <c r="K274" s="51">
        <v>0</v>
      </c>
      <c r="L274" s="51">
        <v>567000</v>
      </c>
      <c r="M274" s="51">
        <v>0</v>
      </c>
      <c r="N274" s="51">
        <v>567000</v>
      </c>
      <c r="O274" s="31">
        <v>3402000</v>
      </c>
    </row>
    <row r="275" spans="1:16" x14ac:dyDescent="0.2">
      <c r="A275" s="14" t="s">
        <v>328</v>
      </c>
      <c r="B275" s="50" t="s">
        <v>84</v>
      </c>
      <c r="C275" s="51">
        <v>0</v>
      </c>
      <c r="D275" s="51">
        <v>172000</v>
      </c>
      <c r="E275" s="51">
        <v>0</v>
      </c>
      <c r="F275" s="51">
        <v>172000</v>
      </c>
      <c r="G275" s="51">
        <v>0</v>
      </c>
      <c r="H275" s="51">
        <v>172000</v>
      </c>
      <c r="I275" s="51">
        <v>0</v>
      </c>
      <c r="J275" s="51">
        <v>172000</v>
      </c>
      <c r="K275" s="51">
        <v>0</v>
      </c>
      <c r="L275" s="51">
        <v>172000</v>
      </c>
      <c r="M275" s="51">
        <v>0</v>
      </c>
      <c r="N275" s="51">
        <v>172000</v>
      </c>
      <c r="O275" s="31">
        <v>1032000</v>
      </c>
    </row>
    <row r="276" spans="1:16" ht="15" customHeight="1" x14ac:dyDescent="0.2">
      <c r="A276" s="17" t="s">
        <v>329</v>
      </c>
      <c r="B276" s="48" t="s">
        <v>330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8">
        <v>0</v>
      </c>
    </row>
    <row r="277" spans="1:16" ht="15" customHeight="1" x14ac:dyDescent="0.2">
      <c r="A277" s="17" t="s">
        <v>331</v>
      </c>
      <c r="B277" s="48" t="s">
        <v>332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8">
        <v>0</v>
      </c>
    </row>
    <row r="278" spans="1:16" ht="15" customHeight="1" x14ac:dyDescent="0.2">
      <c r="A278" s="14" t="s">
        <v>333</v>
      </c>
      <c r="B278" s="50" t="s">
        <v>82</v>
      </c>
      <c r="C278" s="31">
        <v>0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4"/>
    </row>
    <row r="279" spans="1:16" ht="15" customHeight="1" x14ac:dyDescent="0.2">
      <c r="A279" s="14" t="s">
        <v>334</v>
      </c>
      <c r="B279" s="50" t="s">
        <v>84</v>
      </c>
      <c r="C279" s="31"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</row>
    <row r="280" spans="1:16" ht="15" customHeight="1" x14ac:dyDescent="0.2">
      <c r="A280" s="17" t="s">
        <v>335</v>
      </c>
      <c r="B280" s="48" t="s">
        <v>336</v>
      </c>
      <c r="C280" s="16">
        <v>7204823.3416666668</v>
      </c>
      <c r="D280" s="16">
        <v>4854307.291666666</v>
      </c>
      <c r="E280" s="16">
        <v>5074818.0916666668</v>
      </c>
      <c r="F280" s="16">
        <v>4742022.916666666</v>
      </c>
      <c r="G280" s="16">
        <v>5824791.666666666</v>
      </c>
      <c r="H280" s="16">
        <v>59656223.739166662</v>
      </c>
      <c r="I280" s="16">
        <v>6084369.791666666</v>
      </c>
      <c r="J280" s="16">
        <v>7074923.5666666664</v>
      </c>
      <c r="K280" s="16">
        <v>13071312.091666667</v>
      </c>
      <c r="L280" s="16">
        <v>8046762.3166666664</v>
      </c>
      <c r="M280" s="16">
        <v>6208283.041666666</v>
      </c>
      <c r="N280" s="16">
        <v>3837478.1666666665</v>
      </c>
      <c r="O280" s="6">
        <v>131680116.02249999</v>
      </c>
    </row>
    <row r="281" spans="1:16" ht="15" customHeight="1" x14ac:dyDescent="0.2">
      <c r="A281" s="17" t="s">
        <v>337</v>
      </c>
      <c r="B281" s="5" t="s">
        <v>338</v>
      </c>
      <c r="C281" s="16">
        <v>2581666.6666666665</v>
      </c>
      <c r="D281" s="16">
        <v>2581666.6666666665</v>
      </c>
      <c r="E281" s="16">
        <v>2581666.6666666665</v>
      </c>
      <c r="F281" s="16">
        <v>2581666.6666666665</v>
      </c>
      <c r="G281" s="16">
        <v>2581666.6666666665</v>
      </c>
      <c r="H281" s="16">
        <v>2581666.6666666665</v>
      </c>
      <c r="I281" s="16">
        <v>2581666.6666666665</v>
      </c>
      <c r="J281" s="16">
        <v>2581666.6666666665</v>
      </c>
      <c r="K281" s="16">
        <v>2581666.6666666665</v>
      </c>
      <c r="L281" s="16">
        <v>2581666.6666666665</v>
      </c>
      <c r="M281" s="16">
        <v>2581666.6666666665</v>
      </c>
      <c r="N281" s="16">
        <v>2581666.6666666665</v>
      </c>
      <c r="O281" s="6">
        <v>30980000.000000004</v>
      </c>
      <c r="P281" s="4"/>
    </row>
    <row r="282" spans="1:16" ht="15" customHeight="1" x14ac:dyDescent="0.2">
      <c r="A282" s="14" t="s">
        <v>339</v>
      </c>
      <c r="B282" s="50" t="s">
        <v>82</v>
      </c>
      <c r="C282" s="15">
        <v>122936.50793650793</v>
      </c>
      <c r="D282" s="15">
        <v>122936.50793650793</v>
      </c>
      <c r="E282" s="15">
        <v>122936.50793650793</v>
      </c>
      <c r="F282" s="15">
        <v>122936.50793650793</v>
      </c>
      <c r="G282" s="15">
        <v>122936.50793650793</v>
      </c>
      <c r="H282" s="15">
        <v>122936.50793650793</v>
      </c>
      <c r="I282" s="15">
        <v>122936.50793650793</v>
      </c>
      <c r="J282" s="15">
        <v>122936.50793650793</v>
      </c>
      <c r="K282" s="15">
        <v>122936.50793650793</v>
      </c>
      <c r="L282" s="15">
        <v>122936.50793650793</v>
      </c>
      <c r="M282" s="15">
        <v>122936.50793650793</v>
      </c>
      <c r="N282" s="15">
        <v>122936.50793650793</v>
      </c>
      <c r="O282" s="33">
        <v>1475238.0952380951</v>
      </c>
      <c r="P282" s="4"/>
    </row>
    <row r="283" spans="1:16" ht="15" customHeight="1" x14ac:dyDescent="0.2">
      <c r="A283" s="14" t="s">
        <v>340</v>
      </c>
      <c r="B283" s="50" t="s">
        <v>84</v>
      </c>
      <c r="C283" s="15">
        <v>122936.50793650793</v>
      </c>
      <c r="D283" s="15">
        <v>122936.50793650793</v>
      </c>
      <c r="E283" s="15">
        <v>122936.50793650793</v>
      </c>
      <c r="F283" s="15">
        <v>122936.50793650793</v>
      </c>
      <c r="G283" s="15">
        <v>122936.50793650793</v>
      </c>
      <c r="H283" s="15">
        <v>122936.50793650793</v>
      </c>
      <c r="I283" s="15">
        <v>122936.50793650793</v>
      </c>
      <c r="J283" s="15">
        <v>122936.50793650793</v>
      </c>
      <c r="K283" s="15">
        <v>122936.50793650793</v>
      </c>
      <c r="L283" s="15">
        <v>122936.50793650793</v>
      </c>
      <c r="M283" s="15">
        <v>122936.50793650793</v>
      </c>
      <c r="N283" s="15">
        <v>122936.50793650793</v>
      </c>
      <c r="O283" s="33">
        <v>1475238.0952380951</v>
      </c>
      <c r="P283" s="4"/>
    </row>
    <row r="284" spans="1:16" ht="15" customHeight="1" x14ac:dyDescent="0.2">
      <c r="A284" s="14" t="s">
        <v>341</v>
      </c>
      <c r="B284" s="50" t="s">
        <v>342</v>
      </c>
      <c r="C284" s="15">
        <v>122936.50793650793</v>
      </c>
      <c r="D284" s="15">
        <v>122936.50793650793</v>
      </c>
      <c r="E284" s="15">
        <v>122936.50793650793</v>
      </c>
      <c r="F284" s="15">
        <v>122936.50793650793</v>
      </c>
      <c r="G284" s="15">
        <v>122936.50793650793</v>
      </c>
      <c r="H284" s="15">
        <v>122936.50793650793</v>
      </c>
      <c r="I284" s="15">
        <v>122936.50793650793</v>
      </c>
      <c r="J284" s="15">
        <v>122936.50793650793</v>
      </c>
      <c r="K284" s="15">
        <v>122936.50793650793</v>
      </c>
      <c r="L284" s="15">
        <v>122936.50793650793</v>
      </c>
      <c r="M284" s="15">
        <v>122936.50793650793</v>
      </c>
      <c r="N284" s="15">
        <v>122936.50793650793</v>
      </c>
      <c r="O284" s="33">
        <v>1475238.0952380951</v>
      </c>
      <c r="P284" s="4"/>
    </row>
    <row r="285" spans="1:16" ht="15" customHeight="1" x14ac:dyDescent="0.2">
      <c r="A285" s="14" t="s">
        <v>343</v>
      </c>
      <c r="B285" s="50" t="s">
        <v>88</v>
      </c>
      <c r="C285" s="15">
        <v>122936.50793650793</v>
      </c>
      <c r="D285" s="15">
        <v>122936.50793650793</v>
      </c>
      <c r="E285" s="15">
        <v>122936.50793650793</v>
      </c>
      <c r="F285" s="15">
        <v>122936.50793650793</v>
      </c>
      <c r="G285" s="15">
        <v>122936.50793650793</v>
      </c>
      <c r="H285" s="15">
        <v>122936.50793650793</v>
      </c>
      <c r="I285" s="15">
        <v>122936.50793650793</v>
      </c>
      <c r="J285" s="15">
        <v>122936.50793650793</v>
      </c>
      <c r="K285" s="15">
        <v>122936.50793650793</v>
      </c>
      <c r="L285" s="15">
        <v>122936.50793650793</v>
      </c>
      <c r="M285" s="15">
        <v>122936.50793650793</v>
      </c>
      <c r="N285" s="15">
        <v>122936.50793650793</v>
      </c>
      <c r="O285" s="33">
        <v>1475238.0952380951</v>
      </c>
    </row>
    <row r="286" spans="1:16" ht="15" customHeight="1" x14ac:dyDescent="0.2">
      <c r="A286" s="14" t="s">
        <v>344</v>
      </c>
      <c r="B286" s="50" t="s">
        <v>90</v>
      </c>
      <c r="C286" s="15">
        <v>122936.50793650793</v>
      </c>
      <c r="D286" s="15">
        <v>122936.50793650793</v>
      </c>
      <c r="E286" s="15">
        <v>122936.50793650793</v>
      </c>
      <c r="F286" s="15">
        <v>122936.50793650793</v>
      </c>
      <c r="G286" s="15">
        <v>122936.50793650793</v>
      </c>
      <c r="H286" s="15">
        <v>122936.50793650793</v>
      </c>
      <c r="I286" s="15">
        <v>122936.50793650793</v>
      </c>
      <c r="J286" s="15">
        <v>122936.50793650793</v>
      </c>
      <c r="K286" s="15">
        <v>122936.50793650793</v>
      </c>
      <c r="L286" s="15">
        <v>122936.50793650793</v>
      </c>
      <c r="M286" s="15">
        <v>122936.50793650793</v>
      </c>
      <c r="N286" s="15">
        <v>122936.50793650793</v>
      </c>
      <c r="O286" s="33">
        <v>1475238.0952380951</v>
      </c>
    </row>
    <row r="287" spans="1:16" ht="15" customHeight="1" x14ac:dyDescent="0.2">
      <c r="A287" s="14" t="s">
        <v>345</v>
      </c>
      <c r="B287" s="50" t="s">
        <v>92</v>
      </c>
      <c r="C287" s="15">
        <v>122936.50793650793</v>
      </c>
      <c r="D287" s="15">
        <v>122936.50793650793</v>
      </c>
      <c r="E287" s="15">
        <v>122936.50793650793</v>
      </c>
      <c r="F287" s="15">
        <v>122936.50793650793</v>
      </c>
      <c r="G287" s="15">
        <v>122936.50793650793</v>
      </c>
      <c r="H287" s="15">
        <v>122936.50793650793</v>
      </c>
      <c r="I287" s="15">
        <v>122936.50793650793</v>
      </c>
      <c r="J287" s="15">
        <v>122936.50793650793</v>
      </c>
      <c r="K287" s="15">
        <v>122936.50793650793</v>
      </c>
      <c r="L287" s="15">
        <v>122936.50793650793</v>
      </c>
      <c r="M287" s="15">
        <v>122936.50793650793</v>
      </c>
      <c r="N287" s="15">
        <v>122936.50793650793</v>
      </c>
      <c r="O287" s="33">
        <v>1475238.0952380951</v>
      </c>
    </row>
    <row r="288" spans="1:16" ht="15" customHeight="1" x14ac:dyDescent="0.2">
      <c r="A288" s="14" t="s">
        <v>346</v>
      </c>
      <c r="B288" s="50" t="s">
        <v>164</v>
      </c>
      <c r="C288" s="15">
        <v>122936.50793650793</v>
      </c>
      <c r="D288" s="15">
        <v>122936.50793650793</v>
      </c>
      <c r="E288" s="15">
        <v>122936.50793650793</v>
      </c>
      <c r="F288" s="15">
        <v>122936.50793650793</v>
      </c>
      <c r="G288" s="15">
        <v>122936.50793650793</v>
      </c>
      <c r="H288" s="15">
        <v>122936.50793650793</v>
      </c>
      <c r="I288" s="15">
        <v>122936.50793650793</v>
      </c>
      <c r="J288" s="15">
        <v>122936.50793650793</v>
      </c>
      <c r="K288" s="15">
        <v>122936.50793650793</v>
      </c>
      <c r="L288" s="15">
        <v>122936.50793650793</v>
      </c>
      <c r="M288" s="15">
        <v>122936.50793650793</v>
      </c>
      <c r="N288" s="15">
        <v>122936.50793650793</v>
      </c>
      <c r="O288" s="33">
        <v>1475238.0952380951</v>
      </c>
    </row>
    <row r="289" spans="1:15" ht="15" customHeight="1" x14ac:dyDescent="0.2">
      <c r="A289" s="14" t="s">
        <v>347</v>
      </c>
      <c r="B289" s="50" t="s">
        <v>96</v>
      </c>
      <c r="C289" s="15">
        <v>122936.50793650793</v>
      </c>
      <c r="D289" s="15">
        <v>122936.50793650793</v>
      </c>
      <c r="E289" s="15">
        <v>122936.50793650793</v>
      </c>
      <c r="F289" s="15">
        <v>122936.50793650793</v>
      </c>
      <c r="G289" s="15">
        <v>122936.50793650793</v>
      </c>
      <c r="H289" s="15">
        <v>122936.50793650793</v>
      </c>
      <c r="I289" s="15">
        <v>122936.50793650793</v>
      </c>
      <c r="J289" s="15">
        <v>122936.50793650793</v>
      </c>
      <c r="K289" s="15">
        <v>122936.50793650793</v>
      </c>
      <c r="L289" s="15">
        <v>122936.50793650793</v>
      </c>
      <c r="M289" s="15">
        <v>122936.50793650793</v>
      </c>
      <c r="N289" s="15">
        <v>122936.50793650793</v>
      </c>
      <c r="O289" s="33">
        <v>1475238.0952380951</v>
      </c>
    </row>
    <row r="290" spans="1:15" ht="15" customHeight="1" x14ac:dyDescent="0.2">
      <c r="A290" s="14" t="s">
        <v>348</v>
      </c>
      <c r="B290" s="50" t="s">
        <v>98</v>
      </c>
      <c r="C290" s="15">
        <v>122936.50793650793</v>
      </c>
      <c r="D290" s="15">
        <v>122936.50793650793</v>
      </c>
      <c r="E290" s="15">
        <v>122936.50793650793</v>
      </c>
      <c r="F290" s="15">
        <v>122936.50793650793</v>
      </c>
      <c r="G290" s="15">
        <v>122936.50793650793</v>
      </c>
      <c r="H290" s="15">
        <v>122936.50793650793</v>
      </c>
      <c r="I290" s="15">
        <v>122936.50793650793</v>
      </c>
      <c r="J290" s="15">
        <v>122936.50793650793</v>
      </c>
      <c r="K290" s="15">
        <v>122936.50793650793</v>
      </c>
      <c r="L290" s="15">
        <v>122936.50793650793</v>
      </c>
      <c r="M290" s="15">
        <v>122936.50793650793</v>
      </c>
      <c r="N290" s="15">
        <v>122936.50793650793</v>
      </c>
      <c r="O290" s="33">
        <v>1475238.0952380951</v>
      </c>
    </row>
    <row r="291" spans="1:15" ht="15" customHeight="1" x14ac:dyDescent="0.2">
      <c r="A291" s="14" t="s">
        <v>349</v>
      </c>
      <c r="B291" s="50" t="s">
        <v>100</v>
      </c>
      <c r="C291" s="15">
        <v>122936.50793650793</v>
      </c>
      <c r="D291" s="15">
        <v>122936.50793650793</v>
      </c>
      <c r="E291" s="15">
        <v>122936.50793650793</v>
      </c>
      <c r="F291" s="15">
        <v>122936.50793650793</v>
      </c>
      <c r="G291" s="15">
        <v>122936.50793650793</v>
      </c>
      <c r="H291" s="15">
        <v>122936.50793650793</v>
      </c>
      <c r="I291" s="15">
        <v>122936.50793650793</v>
      </c>
      <c r="J291" s="15">
        <v>122936.50793650793</v>
      </c>
      <c r="K291" s="15">
        <v>122936.50793650793</v>
      </c>
      <c r="L291" s="15">
        <v>122936.50793650793</v>
      </c>
      <c r="M291" s="15">
        <v>122936.50793650793</v>
      </c>
      <c r="N291" s="15">
        <v>122936.50793650793</v>
      </c>
      <c r="O291" s="33">
        <v>1475238.0952380951</v>
      </c>
    </row>
    <row r="292" spans="1:15" ht="15" customHeight="1" x14ac:dyDescent="0.2">
      <c r="A292" s="14" t="s">
        <v>350</v>
      </c>
      <c r="B292" s="50" t="s">
        <v>102</v>
      </c>
      <c r="C292" s="15">
        <v>122936.50793650793</v>
      </c>
      <c r="D292" s="15">
        <v>122936.50793650793</v>
      </c>
      <c r="E292" s="15">
        <v>122936.50793650793</v>
      </c>
      <c r="F292" s="15">
        <v>122936.50793650793</v>
      </c>
      <c r="G292" s="15">
        <v>122936.50793650793</v>
      </c>
      <c r="H292" s="15">
        <v>122936.50793650793</v>
      </c>
      <c r="I292" s="15">
        <v>122936.50793650793</v>
      </c>
      <c r="J292" s="15">
        <v>122936.50793650793</v>
      </c>
      <c r="K292" s="15">
        <v>122936.50793650793</v>
      </c>
      <c r="L292" s="15">
        <v>122936.50793650793</v>
      </c>
      <c r="M292" s="15">
        <v>122936.50793650793</v>
      </c>
      <c r="N292" s="15">
        <v>122936.50793650793</v>
      </c>
      <c r="O292" s="33">
        <v>1475238.0952380951</v>
      </c>
    </row>
    <row r="293" spans="1:15" ht="15" customHeight="1" x14ac:dyDescent="0.2">
      <c r="A293" s="14" t="s">
        <v>351</v>
      </c>
      <c r="B293" s="50" t="s">
        <v>104</v>
      </c>
      <c r="C293" s="15">
        <v>122936.50793650793</v>
      </c>
      <c r="D293" s="15">
        <v>122936.50793650793</v>
      </c>
      <c r="E293" s="15">
        <v>122936.50793650793</v>
      </c>
      <c r="F293" s="15">
        <v>122936.50793650793</v>
      </c>
      <c r="G293" s="15">
        <v>122936.50793650793</v>
      </c>
      <c r="H293" s="15">
        <v>122936.50793650793</v>
      </c>
      <c r="I293" s="15">
        <v>122936.50793650793</v>
      </c>
      <c r="J293" s="15">
        <v>122936.50793650793</v>
      </c>
      <c r="K293" s="15">
        <v>122936.50793650793</v>
      </c>
      <c r="L293" s="15">
        <v>122936.50793650793</v>
      </c>
      <c r="M293" s="15">
        <v>122936.50793650793</v>
      </c>
      <c r="N293" s="15">
        <v>122936.50793650793</v>
      </c>
      <c r="O293" s="33">
        <v>1475238.0952380951</v>
      </c>
    </row>
    <row r="294" spans="1:15" ht="15" customHeight="1" x14ac:dyDescent="0.2">
      <c r="A294" s="14" t="s">
        <v>352</v>
      </c>
      <c r="B294" s="50" t="s">
        <v>106</v>
      </c>
      <c r="C294" s="15">
        <v>122936.50793650793</v>
      </c>
      <c r="D294" s="15">
        <v>122936.50793650793</v>
      </c>
      <c r="E294" s="15">
        <v>122936.50793650793</v>
      </c>
      <c r="F294" s="15">
        <v>122936.50793650793</v>
      </c>
      <c r="G294" s="15">
        <v>122936.50793650793</v>
      </c>
      <c r="H294" s="15">
        <v>122936.50793650793</v>
      </c>
      <c r="I294" s="15">
        <v>122936.50793650793</v>
      </c>
      <c r="J294" s="15">
        <v>122936.50793650793</v>
      </c>
      <c r="K294" s="15">
        <v>122936.50793650793</v>
      </c>
      <c r="L294" s="15">
        <v>122936.50793650793</v>
      </c>
      <c r="M294" s="15">
        <v>122936.50793650793</v>
      </c>
      <c r="N294" s="15">
        <v>122936.50793650793</v>
      </c>
      <c r="O294" s="33">
        <v>1475238.0952380951</v>
      </c>
    </row>
    <row r="295" spans="1:15" ht="15" customHeight="1" x14ac:dyDescent="0.2">
      <c r="A295" s="14" t="s">
        <v>353</v>
      </c>
      <c r="B295" s="50" t="s">
        <v>108</v>
      </c>
      <c r="C295" s="15">
        <v>122936.50793650793</v>
      </c>
      <c r="D295" s="15">
        <v>122936.50793650793</v>
      </c>
      <c r="E295" s="15">
        <v>122936.50793650793</v>
      </c>
      <c r="F295" s="15">
        <v>122936.50793650793</v>
      </c>
      <c r="G295" s="15">
        <v>122936.50793650793</v>
      </c>
      <c r="H295" s="15">
        <v>122936.50793650793</v>
      </c>
      <c r="I295" s="15">
        <v>122936.50793650793</v>
      </c>
      <c r="J295" s="15">
        <v>122936.50793650793</v>
      </c>
      <c r="K295" s="15">
        <v>122936.50793650793</v>
      </c>
      <c r="L295" s="15">
        <v>122936.50793650793</v>
      </c>
      <c r="M295" s="15">
        <v>122936.50793650793</v>
      </c>
      <c r="N295" s="15">
        <v>122936.50793650793</v>
      </c>
      <c r="O295" s="33">
        <v>1475238.0952380951</v>
      </c>
    </row>
    <row r="296" spans="1:15" ht="15" customHeight="1" x14ac:dyDescent="0.2">
      <c r="A296" s="14" t="s">
        <v>354</v>
      </c>
      <c r="B296" s="50" t="s">
        <v>110</v>
      </c>
      <c r="C296" s="15">
        <v>122936.50793650793</v>
      </c>
      <c r="D296" s="15">
        <v>122936.50793650793</v>
      </c>
      <c r="E296" s="15">
        <v>122936.50793650793</v>
      </c>
      <c r="F296" s="15">
        <v>122936.50793650793</v>
      </c>
      <c r="G296" s="15">
        <v>122936.50793650793</v>
      </c>
      <c r="H296" s="15">
        <v>122936.50793650793</v>
      </c>
      <c r="I296" s="15">
        <v>122936.50793650793</v>
      </c>
      <c r="J296" s="15">
        <v>122936.50793650793</v>
      </c>
      <c r="K296" s="15">
        <v>122936.50793650793</v>
      </c>
      <c r="L296" s="15">
        <v>122936.50793650793</v>
      </c>
      <c r="M296" s="15">
        <v>122936.50793650793</v>
      </c>
      <c r="N296" s="15">
        <v>122936.50793650793</v>
      </c>
      <c r="O296" s="33">
        <v>1475238.0952380951</v>
      </c>
    </row>
    <row r="297" spans="1:15" ht="15" customHeight="1" x14ac:dyDescent="0.2">
      <c r="A297" s="14" t="s">
        <v>355</v>
      </c>
      <c r="B297" s="50" t="s">
        <v>268</v>
      </c>
      <c r="C297" s="15">
        <v>122936.50793650793</v>
      </c>
      <c r="D297" s="15">
        <v>122936.50793650793</v>
      </c>
      <c r="E297" s="15">
        <v>122936.50793650793</v>
      </c>
      <c r="F297" s="15">
        <v>122936.50793650793</v>
      </c>
      <c r="G297" s="15">
        <v>122936.50793650793</v>
      </c>
      <c r="H297" s="15">
        <v>122936.50793650793</v>
      </c>
      <c r="I297" s="15">
        <v>122936.50793650793</v>
      </c>
      <c r="J297" s="15">
        <v>122936.50793650793</v>
      </c>
      <c r="K297" s="15">
        <v>122936.50793650793</v>
      </c>
      <c r="L297" s="15">
        <v>122936.50793650793</v>
      </c>
      <c r="M297" s="15">
        <v>122936.50793650793</v>
      </c>
      <c r="N297" s="15">
        <v>122936.50793650793</v>
      </c>
      <c r="O297" s="33">
        <v>1475238.0952380951</v>
      </c>
    </row>
    <row r="298" spans="1:15" ht="15" customHeight="1" x14ac:dyDescent="0.2">
      <c r="A298" s="14" t="s">
        <v>356</v>
      </c>
      <c r="B298" s="50" t="s">
        <v>114</v>
      </c>
      <c r="C298" s="15">
        <v>122936.50793650793</v>
      </c>
      <c r="D298" s="15">
        <v>122936.50793650793</v>
      </c>
      <c r="E298" s="15">
        <v>122936.50793650793</v>
      </c>
      <c r="F298" s="15">
        <v>122936.50793650793</v>
      </c>
      <c r="G298" s="15">
        <v>122936.50793650793</v>
      </c>
      <c r="H298" s="15">
        <v>122936.50793650793</v>
      </c>
      <c r="I298" s="15">
        <v>122936.50793650793</v>
      </c>
      <c r="J298" s="15">
        <v>122936.50793650793</v>
      </c>
      <c r="K298" s="15">
        <v>122936.50793650793</v>
      </c>
      <c r="L298" s="15">
        <v>122936.50793650793</v>
      </c>
      <c r="M298" s="15">
        <v>122936.50793650793</v>
      </c>
      <c r="N298" s="15">
        <v>122936.50793650793</v>
      </c>
      <c r="O298" s="33">
        <v>1475238.0952380951</v>
      </c>
    </row>
    <row r="299" spans="1:15" ht="15" customHeight="1" x14ac:dyDescent="0.2">
      <c r="A299" s="14" t="s">
        <v>357</v>
      </c>
      <c r="B299" s="50" t="s">
        <v>116</v>
      </c>
      <c r="C299" s="15">
        <v>122936.50793650793</v>
      </c>
      <c r="D299" s="15">
        <v>122936.50793650793</v>
      </c>
      <c r="E299" s="15">
        <v>122936.50793650793</v>
      </c>
      <c r="F299" s="15">
        <v>122936.50793650793</v>
      </c>
      <c r="G299" s="15">
        <v>122936.50793650793</v>
      </c>
      <c r="H299" s="15">
        <v>122936.50793650793</v>
      </c>
      <c r="I299" s="15">
        <v>122936.50793650793</v>
      </c>
      <c r="J299" s="15">
        <v>122936.50793650793</v>
      </c>
      <c r="K299" s="15">
        <v>122936.50793650793</v>
      </c>
      <c r="L299" s="15">
        <v>122936.50793650793</v>
      </c>
      <c r="M299" s="15">
        <v>122936.50793650793</v>
      </c>
      <c r="N299" s="15">
        <v>122936.50793650793</v>
      </c>
      <c r="O299" s="33">
        <v>1475238.0952380951</v>
      </c>
    </row>
    <row r="300" spans="1:15" ht="15" customHeight="1" x14ac:dyDescent="0.2">
      <c r="A300" s="14" t="s">
        <v>358</v>
      </c>
      <c r="B300" s="50" t="s">
        <v>118</v>
      </c>
      <c r="C300" s="15">
        <v>122936.50793650793</v>
      </c>
      <c r="D300" s="15">
        <v>122936.50793650793</v>
      </c>
      <c r="E300" s="15">
        <v>122936.50793650793</v>
      </c>
      <c r="F300" s="15">
        <v>122936.50793650793</v>
      </c>
      <c r="G300" s="15">
        <v>122936.50793650793</v>
      </c>
      <c r="H300" s="15">
        <v>122936.50793650793</v>
      </c>
      <c r="I300" s="15">
        <v>122936.50793650793</v>
      </c>
      <c r="J300" s="15">
        <v>122936.50793650793</v>
      </c>
      <c r="K300" s="15">
        <v>122936.50793650793</v>
      </c>
      <c r="L300" s="15">
        <v>122936.50793650793</v>
      </c>
      <c r="M300" s="15">
        <v>122936.50793650793</v>
      </c>
      <c r="N300" s="15">
        <v>122936.50793650793</v>
      </c>
      <c r="O300" s="33">
        <v>1475238.0952380951</v>
      </c>
    </row>
    <row r="301" spans="1:15" ht="15" customHeight="1" x14ac:dyDescent="0.2">
      <c r="A301" s="14" t="s">
        <v>359</v>
      </c>
      <c r="B301" s="50" t="s">
        <v>120</v>
      </c>
      <c r="C301" s="15">
        <v>122936.50793650793</v>
      </c>
      <c r="D301" s="15">
        <v>122936.50793650793</v>
      </c>
      <c r="E301" s="15">
        <v>122936.50793650793</v>
      </c>
      <c r="F301" s="15">
        <v>122936.50793650793</v>
      </c>
      <c r="G301" s="15">
        <v>122936.50793650793</v>
      </c>
      <c r="H301" s="15">
        <v>122936.50793650793</v>
      </c>
      <c r="I301" s="15">
        <v>122936.50793650793</v>
      </c>
      <c r="J301" s="15">
        <v>122936.50793650793</v>
      </c>
      <c r="K301" s="15">
        <v>122936.50793650793</v>
      </c>
      <c r="L301" s="15">
        <v>122936.50793650793</v>
      </c>
      <c r="M301" s="15">
        <v>122936.50793650793</v>
      </c>
      <c r="N301" s="15">
        <v>122936.50793650793</v>
      </c>
      <c r="O301" s="33">
        <v>1475238.0952380951</v>
      </c>
    </row>
    <row r="302" spans="1:15" ht="15" customHeight="1" x14ac:dyDescent="0.2">
      <c r="A302" s="14" t="s">
        <v>360</v>
      </c>
      <c r="B302" s="64" t="s">
        <v>122</v>
      </c>
      <c r="C302" s="15">
        <v>122936.50793650793</v>
      </c>
      <c r="D302" s="15">
        <v>122936.50793650793</v>
      </c>
      <c r="E302" s="15">
        <v>122936.50793650793</v>
      </c>
      <c r="F302" s="15">
        <v>122936.50793650793</v>
      </c>
      <c r="G302" s="15">
        <v>122936.50793650793</v>
      </c>
      <c r="H302" s="15">
        <v>122936.50793650793</v>
      </c>
      <c r="I302" s="15">
        <v>122936.50793650793</v>
      </c>
      <c r="J302" s="15">
        <v>122936.50793650793</v>
      </c>
      <c r="K302" s="15">
        <v>122936.50793650793</v>
      </c>
      <c r="L302" s="15">
        <v>122936.50793650793</v>
      </c>
      <c r="M302" s="15">
        <v>122936.50793650793</v>
      </c>
      <c r="N302" s="15">
        <v>122936.50793650793</v>
      </c>
      <c r="O302" s="33">
        <v>1475238.0952380951</v>
      </c>
    </row>
    <row r="303" spans="1:15" ht="15" customHeight="1" x14ac:dyDescent="0.2">
      <c r="A303" s="17" t="s">
        <v>361</v>
      </c>
      <c r="B303" s="48" t="s">
        <v>362</v>
      </c>
      <c r="C303" s="16">
        <v>25000</v>
      </c>
      <c r="D303" s="16">
        <v>25000</v>
      </c>
      <c r="E303" s="16">
        <v>25000</v>
      </c>
      <c r="F303" s="16">
        <v>25000</v>
      </c>
      <c r="G303" s="16">
        <v>25000</v>
      </c>
      <c r="H303" s="16">
        <v>25000</v>
      </c>
      <c r="I303" s="16">
        <v>25000</v>
      </c>
      <c r="J303" s="16">
        <v>25000</v>
      </c>
      <c r="K303" s="16">
        <v>25000</v>
      </c>
      <c r="L303" s="16">
        <v>25000</v>
      </c>
      <c r="M303" s="16">
        <v>25000</v>
      </c>
      <c r="N303" s="16">
        <v>25000</v>
      </c>
      <c r="O303" s="8">
        <v>300000</v>
      </c>
    </row>
    <row r="304" spans="1:15" ht="15" customHeight="1" x14ac:dyDescent="0.2">
      <c r="A304" s="17" t="s">
        <v>363</v>
      </c>
      <c r="B304" s="50" t="s">
        <v>108</v>
      </c>
      <c r="C304" s="15">
        <v>25000</v>
      </c>
      <c r="D304" s="15">
        <v>25000</v>
      </c>
      <c r="E304" s="15">
        <v>25000</v>
      </c>
      <c r="F304" s="15">
        <v>25000</v>
      </c>
      <c r="G304" s="15">
        <v>25000</v>
      </c>
      <c r="H304" s="15">
        <v>25000</v>
      </c>
      <c r="I304" s="15">
        <v>25000</v>
      </c>
      <c r="J304" s="15">
        <v>25000</v>
      </c>
      <c r="K304" s="15">
        <v>25000</v>
      </c>
      <c r="L304" s="15">
        <v>25000</v>
      </c>
      <c r="M304" s="15">
        <v>25000</v>
      </c>
      <c r="N304" s="15">
        <v>25000</v>
      </c>
      <c r="O304" s="33">
        <v>300000</v>
      </c>
    </row>
    <row r="305" spans="1:15" ht="24" x14ac:dyDescent="0.2">
      <c r="A305" s="17" t="s">
        <v>364</v>
      </c>
      <c r="B305" s="3" t="s">
        <v>365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8">
        <v>0</v>
      </c>
    </row>
    <row r="306" spans="1:15" ht="15" customHeight="1" x14ac:dyDescent="0.2">
      <c r="A306" s="17" t="s">
        <v>366</v>
      </c>
      <c r="B306" s="48" t="s">
        <v>367</v>
      </c>
      <c r="C306" s="16">
        <v>4598156.6749999998</v>
      </c>
      <c r="D306" s="16">
        <v>2247640.625</v>
      </c>
      <c r="E306" s="16">
        <v>2468151.4249999998</v>
      </c>
      <c r="F306" s="16">
        <v>2135356.25</v>
      </c>
      <c r="G306" s="16">
        <v>3218125</v>
      </c>
      <c r="H306" s="16">
        <v>57049557.072499998</v>
      </c>
      <c r="I306" s="16">
        <v>3477703.125</v>
      </c>
      <c r="J306" s="16">
        <v>4468256.9000000004</v>
      </c>
      <c r="K306" s="16">
        <v>10464645.425000001</v>
      </c>
      <c r="L306" s="16">
        <v>5440095.6500000004</v>
      </c>
      <c r="M306" s="16">
        <v>3601616.375</v>
      </c>
      <c r="N306" s="16">
        <v>1230811.5</v>
      </c>
      <c r="O306" s="8">
        <v>100400116.02250001</v>
      </c>
    </row>
    <row r="307" spans="1:15" ht="15" customHeight="1" x14ac:dyDescent="0.2">
      <c r="A307" s="17" t="s">
        <v>368</v>
      </c>
      <c r="B307" s="48" t="s">
        <v>369</v>
      </c>
      <c r="C307" s="16">
        <v>0</v>
      </c>
      <c r="D307" s="16">
        <v>0</v>
      </c>
      <c r="E307" s="16">
        <v>0</v>
      </c>
      <c r="F307" s="16">
        <v>105000</v>
      </c>
      <c r="G307" s="16">
        <v>1500000</v>
      </c>
      <c r="H307" s="16">
        <v>0</v>
      </c>
      <c r="I307" s="16">
        <v>2100000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8">
        <v>3705000</v>
      </c>
    </row>
    <row r="308" spans="1:15" ht="15" customHeight="1" x14ac:dyDescent="0.2">
      <c r="A308" s="17" t="s">
        <v>370</v>
      </c>
      <c r="B308" s="50" t="s">
        <v>86</v>
      </c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33">
        <v>0</v>
      </c>
    </row>
    <row r="309" spans="1:15" ht="15" customHeight="1" x14ac:dyDescent="0.2">
      <c r="A309" s="17" t="s">
        <v>363</v>
      </c>
      <c r="B309" s="50" t="s">
        <v>371</v>
      </c>
      <c r="C309" s="15">
        <v>0</v>
      </c>
      <c r="D309" s="15">
        <v>0</v>
      </c>
      <c r="E309" s="15">
        <v>0</v>
      </c>
      <c r="F309" s="15">
        <v>105000</v>
      </c>
      <c r="G309" s="15">
        <v>1500000</v>
      </c>
      <c r="H309" s="15">
        <v>0</v>
      </c>
      <c r="I309" s="15">
        <v>2100000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33">
        <v>3705000</v>
      </c>
    </row>
    <row r="310" spans="1:15" s="25" customFormat="1" ht="15" customHeight="1" x14ac:dyDescent="0.2">
      <c r="A310" s="65" t="s">
        <v>372</v>
      </c>
      <c r="B310" s="66" t="s">
        <v>373</v>
      </c>
      <c r="C310" s="67">
        <v>4598156.6749999998</v>
      </c>
      <c r="D310" s="67">
        <v>2247640.625</v>
      </c>
      <c r="E310" s="67">
        <v>2468151.4249999998</v>
      </c>
      <c r="F310" s="67">
        <v>2030356.25</v>
      </c>
      <c r="G310" s="67">
        <v>1718125</v>
      </c>
      <c r="H310" s="67">
        <v>1508312.5</v>
      </c>
      <c r="I310" s="67">
        <v>1377703.125</v>
      </c>
      <c r="J310" s="67">
        <v>4468256.9000000004</v>
      </c>
      <c r="K310" s="67">
        <v>10464645.425000001</v>
      </c>
      <c r="L310" s="67">
        <v>5440095.6500000004</v>
      </c>
      <c r="M310" s="67">
        <v>3601616.375</v>
      </c>
      <c r="N310" s="67">
        <v>1230811.5</v>
      </c>
      <c r="O310" s="68">
        <v>41153871.450000003</v>
      </c>
    </row>
    <row r="311" spans="1:15" ht="15" customHeight="1" x14ac:dyDescent="0.2">
      <c r="A311" s="14" t="s">
        <v>374</v>
      </c>
      <c r="B311" s="50" t="s">
        <v>82</v>
      </c>
      <c r="C311" s="15">
        <v>502284.75</v>
      </c>
      <c r="D311" s="15">
        <v>52500</v>
      </c>
      <c r="E311" s="15">
        <v>41250</v>
      </c>
      <c r="F311" s="15">
        <v>0</v>
      </c>
      <c r="G311" s="15">
        <v>116250</v>
      </c>
      <c r="H311" s="15">
        <v>199500</v>
      </c>
      <c r="I311" s="15">
        <v>47250</v>
      </c>
      <c r="J311" s="15">
        <v>484129.5</v>
      </c>
      <c r="K311" s="15">
        <v>236250</v>
      </c>
      <c r="L311" s="15">
        <v>133875</v>
      </c>
      <c r="M311" s="15">
        <v>749944.5</v>
      </c>
      <c r="N311" s="15">
        <v>261187.5</v>
      </c>
      <c r="O311" s="33">
        <v>2824421.25</v>
      </c>
    </row>
    <row r="312" spans="1:15" ht="15" customHeight="1" x14ac:dyDescent="0.2">
      <c r="A312" s="14" t="s">
        <v>375</v>
      </c>
      <c r="B312" s="50" t="s">
        <v>84</v>
      </c>
      <c r="C312" s="15">
        <v>94500</v>
      </c>
      <c r="D312" s="15">
        <v>0</v>
      </c>
      <c r="E312" s="15">
        <v>448494</v>
      </c>
      <c r="F312" s="15">
        <v>208950</v>
      </c>
      <c r="G312" s="15">
        <v>0</v>
      </c>
      <c r="H312" s="15">
        <v>0</v>
      </c>
      <c r="I312" s="15">
        <v>0</v>
      </c>
      <c r="J312" s="15">
        <v>126000</v>
      </c>
      <c r="K312" s="15">
        <v>157500</v>
      </c>
      <c r="L312" s="15">
        <v>70875</v>
      </c>
      <c r="M312" s="15">
        <v>0</v>
      </c>
      <c r="N312" s="15">
        <v>0</v>
      </c>
      <c r="O312" s="33">
        <v>1106319</v>
      </c>
    </row>
    <row r="313" spans="1:15" ht="15" customHeight="1" x14ac:dyDescent="0.2">
      <c r="A313" s="14" t="s">
        <v>376</v>
      </c>
      <c r="B313" s="50" t="s">
        <v>86</v>
      </c>
      <c r="C313" s="15">
        <v>1681234.375</v>
      </c>
      <c r="D313" s="15">
        <v>565890.625</v>
      </c>
      <c r="E313" s="15">
        <v>208484.375</v>
      </c>
      <c r="F313" s="15">
        <v>352093.75</v>
      </c>
      <c r="G313" s="15">
        <v>122562.5</v>
      </c>
      <c r="H313" s="15">
        <v>305312.5</v>
      </c>
      <c r="I313" s="15">
        <v>182828.125</v>
      </c>
      <c r="J313" s="15">
        <v>856687.5</v>
      </c>
      <c r="K313" s="15">
        <v>2622558.125</v>
      </c>
      <c r="L313" s="15">
        <v>1254887.5</v>
      </c>
      <c r="M313" s="15">
        <v>825046.875</v>
      </c>
      <c r="N313" s="15">
        <v>99375</v>
      </c>
      <c r="O313" s="33">
        <v>9076961.25</v>
      </c>
    </row>
    <row r="314" spans="1:15" ht="15" customHeight="1" x14ac:dyDescent="0.2">
      <c r="A314" s="14" t="s">
        <v>377</v>
      </c>
      <c r="B314" s="50" t="s">
        <v>88</v>
      </c>
      <c r="C314" s="15">
        <v>217125</v>
      </c>
      <c r="D314" s="15">
        <v>290062.5</v>
      </c>
      <c r="E314" s="15">
        <v>45000</v>
      </c>
      <c r="F314" s="15">
        <v>0</v>
      </c>
      <c r="G314" s="15">
        <v>0</v>
      </c>
      <c r="H314" s="15">
        <v>84375</v>
      </c>
      <c r="I314" s="15">
        <v>110250</v>
      </c>
      <c r="J314" s="15">
        <v>337125</v>
      </c>
      <c r="K314" s="15">
        <v>637875</v>
      </c>
      <c r="L314" s="15">
        <v>397687.5</v>
      </c>
      <c r="M314" s="15">
        <v>35000</v>
      </c>
      <c r="N314" s="15">
        <v>25000</v>
      </c>
      <c r="O314" s="33">
        <v>2179500</v>
      </c>
    </row>
    <row r="315" spans="1:15" ht="15" customHeight="1" x14ac:dyDescent="0.2">
      <c r="A315" s="14" t="s">
        <v>378</v>
      </c>
      <c r="B315" s="50" t="s">
        <v>90</v>
      </c>
      <c r="C315" s="15">
        <v>0</v>
      </c>
      <c r="D315" s="15">
        <v>47250</v>
      </c>
      <c r="E315" s="15">
        <v>180000</v>
      </c>
      <c r="F315" s="15">
        <v>160000</v>
      </c>
      <c r="G315" s="15">
        <v>0</v>
      </c>
      <c r="H315" s="15">
        <v>0</v>
      </c>
      <c r="I315" s="15">
        <v>0</v>
      </c>
      <c r="J315" s="15">
        <v>364187.5</v>
      </c>
      <c r="K315" s="15">
        <v>687875</v>
      </c>
      <c r="L315" s="15">
        <v>0</v>
      </c>
      <c r="M315" s="15">
        <v>105000</v>
      </c>
      <c r="N315" s="15">
        <v>0</v>
      </c>
      <c r="O315" s="33">
        <v>1544312.5</v>
      </c>
    </row>
    <row r="316" spans="1:15" ht="15" customHeight="1" x14ac:dyDescent="0.2">
      <c r="A316" s="14" t="s">
        <v>379</v>
      </c>
      <c r="B316" s="50" t="s">
        <v>92</v>
      </c>
      <c r="C316" s="15">
        <v>225750</v>
      </c>
      <c r="D316" s="15">
        <v>312875</v>
      </c>
      <c r="E316" s="15">
        <v>63000</v>
      </c>
      <c r="F316" s="15">
        <v>137812.5</v>
      </c>
      <c r="G316" s="15">
        <v>115500</v>
      </c>
      <c r="H316" s="15">
        <v>110250</v>
      </c>
      <c r="I316" s="15">
        <v>56500</v>
      </c>
      <c r="J316" s="15">
        <v>476814.9</v>
      </c>
      <c r="K316" s="15">
        <v>354375</v>
      </c>
      <c r="L316" s="15">
        <v>375375</v>
      </c>
      <c r="M316" s="15">
        <v>20000</v>
      </c>
      <c r="N316" s="15">
        <v>60625</v>
      </c>
      <c r="O316" s="33">
        <v>2308877.4</v>
      </c>
    </row>
    <row r="317" spans="1:15" ht="15" customHeight="1" x14ac:dyDescent="0.2">
      <c r="A317" s="14" t="s">
        <v>380</v>
      </c>
      <c r="B317" s="50" t="s">
        <v>164</v>
      </c>
      <c r="C317" s="15">
        <v>71250</v>
      </c>
      <c r="D317" s="15">
        <v>0</v>
      </c>
      <c r="E317" s="15">
        <v>25000</v>
      </c>
      <c r="F317" s="15">
        <v>47250</v>
      </c>
      <c r="G317" s="15">
        <v>93750</v>
      </c>
      <c r="H317" s="15">
        <v>131250</v>
      </c>
      <c r="I317" s="15">
        <v>0</v>
      </c>
      <c r="J317" s="15">
        <v>0</v>
      </c>
      <c r="K317" s="15">
        <v>414875</v>
      </c>
      <c r="L317" s="15">
        <v>179062.5</v>
      </c>
      <c r="M317" s="15">
        <v>315500</v>
      </c>
      <c r="N317" s="15">
        <v>86625</v>
      </c>
      <c r="O317" s="33">
        <v>1364562.5</v>
      </c>
    </row>
    <row r="318" spans="1:15" ht="15" customHeight="1" x14ac:dyDescent="0.2">
      <c r="A318" s="14" t="s">
        <v>381</v>
      </c>
      <c r="B318" s="50" t="s">
        <v>96</v>
      </c>
      <c r="C318" s="15">
        <v>386812.5</v>
      </c>
      <c r="D318" s="15">
        <v>86625</v>
      </c>
      <c r="E318" s="15">
        <v>201937.5</v>
      </c>
      <c r="F318" s="15">
        <v>52500</v>
      </c>
      <c r="G318" s="15">
        <v>91500</v>
      </c>
      <c r="H318" s="15">
        <v>55000</v>
      </c>
      <c r="I318" s="15">
        <v>55000</v>
      </c>
      <c r="J318" s="15">
        <v>320062.5</v>
      </c>
      <c r="K318" s="15">
        <v>1117875</v>
      </c>
      <c r="L318" s="15">
        <v>267750</v>
      </c>
      <c r="M318" s="15">
        <v>164125</v>
      </c>
      <c r="N318" s="15">
        <v>142875</v>
      </c>
      <c r="O318" s="33">
        <v>2942062.5</v>
      </c>
    </row>
    <row r="319" spans="1:15" ht="15" customHeight="1" x14ac:dyDescent="0.2">
      <c r="A319" s="14" t="s">
        <v>382</v>
      </c>
      <c r="B319" s="50" t="s">
        <v>98</v>
      </c>
      <c r="C319" s="15">
        <v>41250</v>
      </c>
      <c r="D319" s="15">
        <v>77250</v>
      </c>
      <c r="E319" s="15">
        <v>0</v>
      </c>
      <c r="F319" s="15">
        <v>60000</v>
      </c>
      <c r="G319" s="15">
        <v>100000</v>
      </c>
      <c r="H319" s="15">
        <v>110000</v>
      </c>
      <c r="I319" s="15">
        <v>0</v>
      </c>
      <c r="J319" s="15">
        <v>50000</v>
      </c>
      <c r="K319" s="15">
        <v>431937.5</v>
      </c>
      <c r="L319" s="15">
        <v>0</v>
      </c>
      <c r="M319" s="15">
        <v>0</v>
      </c>
      <c r="N319" s="15">
        <v>25000</v>
      </c>
      <c r="O319" s="33">
        <v>895437.5</v>
      </c>
    </row>
    <row r="320" spans="1:15" ht="15" customHeight="1" x14ac:dyDescent="0.2">
      <c r="A320" s="14" t="s">
        <v>383</v>
      </c>
      <c r="B320" s="50" t="s">
        <v>100</v>
      </c>
      <c r="C320" s="15">
        <v>78750</v>
      </c>
      <c r="D320" s="15">
        <v>0</v>
      </c>
      <c r="E320" s="15">
        <v>0</v>
      </c>
      <c r="F320" s="15">
        <v>78750</v>
      </c>
      <c r="G320" s="15">
        <v>250000</v>
      </c>
      <c r="H320" s="15">
        <v>0</v>
      </c>
      <c r="I320" s="15">
        <v>126000</v>
      </c>
      <c r="J320" s="15">
        <v>160000</v>
      </c>
      <c r="K320" s="15">
        <v>292500</v>
      </c>
      <c r="L320" s="15">
        <v>0</v>
      </c>
      <c r="M320" s="15">
        <v>0</v>
      </c>
      <c r="N320" s="15">
        <v>39375</v>
      </c>
      <c r="O320" s="33">
        <v>1025375</v>
      </c>
    </row>
    <row r="321" spans="1:15" ht="15" customHeight="1" x14ac:dyDescent="0.2">
      <c r="A321" s="14" t="s">
        <v>384</v>
      </c>
      <c r="B321" s="50" t="s">
        <v>102</v>
      </c>
      <c r="C321" s="15">
        <v>126000</v>
      </c>
      <c r="D321" s="15">
        <v>108750</v>
      </c>
      <c r="E321" s="15">
        <v>102937.5</v>
      </c>
      <c r="F321" s="15">
        <v>39375</v>
      </c>
      <c r="G321" s="15">
        <v>99625</v>
      </c>
      <c r="H321" s="15">
        <v>27500</v>
      </c>
      <c r="I321" s="15">
        <v>250000</v>
      </c>
      <c r="J321" s="15">
        <v>85125</v>
      </c>
      <c r="K321" s="15">
        <v>299250</v>
      </c>
      <c r="L321" s="15">
        <v>219750</v>
      </c>
      <c r="M321" s="15">
        <v>126000</v>
      </c>
      <c r="N321" s="15">
        <v>0</v>
      </c>
      <c r="O321" s="33">
        <v>1484312.5</v>
      </c>
    </row>
    <row r="322" spans="1:15" ht="15" customHeight="1" x14ac:dyDescent="0.2">
      <c r="A322" s="14" t="s">
        <v>385</v>
      </c>
      <c r="B322" s="50" t="s">
        <v>104</v>
      </c>
      <c r="C322" s="15">
        <v>169625</v>
      </c>
      <c r="D322" s="15">
        <v>445250</v>
      </c>
      <c r="E322" s="15">
        <v>119812.5</v>
      </c>
      <c r="F322" s="15">
        <v>202125</v>
      </c>
      <c r="G322" s="15">
        <v>0</v>
      </c>
      <c r="H322" s="15">
        <v>0</v>
      </c>
      <c r="I322" s="15">
        <v>229125</v>
      </c>
      <c r="J322" s="15">
        <v>47250</v>
      </c>
      <c r="K322" s="15">
        <v>1332375</v>
      </c>
      <c r="L322" s="15">
        <v>299250</v>
      </c>
      <c r="M322" s="15">
        <v>66875</v>
      </c>
      <c r="N322" s="15">
        <v>0</v>
      </c>
      <c r="O322" s="33">
        <v>2911687.5</v>
      </c>
    </row>
    <row r="323" spans="1:15" ht="15" customHeight="1" x14ac:dyDescent="0.2">
      <c r="A323" s="14" t="s">
        <v>386</v>
      </c>
      <c r="B323" s="50" t="s">
        <v>147</v>
      </c>
      <c r="C323" s="15">
        <v>200187.5</v>
      </c>
      <c r="D323" s="15">
        <v>0</v>
      </c>
      <c r="E323" s="15">
        <v>42000</v>
      </c>
      <c r="F323" s="15">
        <v>137750</v>
      </c>
      <c r="G323" s="15">
        <v>70875</v>
      </c>
      <c r="H323" s="15">
        <v>0</v>
      </c>
      <c r="I323" s="15">
        <v>154000</v>
      </c>
      <c r="J323" s="15">
        <v>0</v>
      </c>
      <c r="K323" s="15">
        <v>150000</v>
      </c>
      <c r="L323" s="15">
        <v>304500</v>
      </c>
      <c r="M323" s="15">
        <v>64750</v>
      </c>
      <c r="N323" s="15">
        <v>101250</v>
      </c>
      <c r="O323" s="33">
        <v>1225312.5</v>
      </c>
    </row>
    <row r="324" spans="1:15" ht="15" customHeight="1" x14ac:dyDescent="0.2">
      <c r="A324" s="14" t="s">
        <v>387</v>
      </c>
      <c r="B324" s="50" t="s">
        <v>108</v>
      </c>
      <c r="C324" s="15">
        <v>290037.75</v>
      </c>
      <c r="D324" s="15">
        <v>33750</v>
      </c>
      <c r="E324" s="15">
        <v>47250</v>
      </c>
      <c r="F324" s="15">
        <v>141750</v>
      </c>
      <c r="G324" s="15">
        <v>134062.5</v>
      </c>
      <c r="H324" s="15">
        <v>87500</v>
      </c>
      <c r="I324" s="15">
        <v>51500</v>
      </c>
      <c r="J324" s="15">
        <v>266250</v>
      </c>
      <c r="K324" s="15">
        <v>589024.80000000005</v>
      </c>
      <c r="L324" s="15">
        <v>315000</v>
      </c>
      <c r="M324" s="15">
        <v>133875</v>
      </c>
      <c r="N324" s="15">
        <v>0</v>
      </c>
      <c r="O324" s="33">
        <v>2090000.05</v>
      </c>
    </row>
    <row r="325" spans="1:15" ht="15" customHeight="1" x14ac:dyDescent="0.2">
      <c r="A325" s="14" t="s">
        <v>388</v>
      </c>
      <c r="B325" s="50" t="s">
        <v>110</v>
      </c>
      <c r="C325" s="15">
        <v>78750</v>
      </c>
      <c r="D325" s="15">
        <v>0</v>
      </c>
      <c r="E325" s="15">
        <v>305000</v>
      </c>
      <c r="F325" s="15">
        <v>169500</v>
      </c>
      <c r="G325" s="15">
        <v>0</v>
      </c>
      <c r="H325" s="15">
        <v>30000</v>
      </c>
      <c r="I325" s="15">
        <v>0</v>
      </c>
      <c r="J325" s="15">
        <v>0</v>
      </c>
      <c r="K325" s="15">
        <v>205312.5</v>
      </c>
      <c r="L325" s="15">
        <v>25000</v>
      </c>
      <c r="M325" s="15">
        <v>0</v>
      </c>
      <c r="N325" s="15">
        <v>0</v>
      </c>
      <c r="O325" s="33">
        <v>813562.5</v>
      </c>
    </row>
    <row r="326" spans="1:15" ht="15" customHeight="1" x14ac:dyDescent="0.2">
      <c r="A326" s="14" t="s">
        <v>389</v>
      </c>
      <c r="B326" s="50" t="s">
        <v>112</v>
      </c>
      <c r="C326" s="15">
        <v>124687.5</v>
      </c>
      <c r="D326" s="15">
        <v>45000</v>
      </c>
      <c r="E326" s="15">
        <v>387860.55</v>
      </c>
      <c r="F326" s="15">
        <v>0</v>
      </c>
      <c r="G326" s="15">
        <v>267750</v>
      </c>
      <c r="H326" s="15">
        <v>47250</v>
      </c>
      <c r="I326" s="15">
        <v>0</v>
      </c>
      <c r="J326" s="15">
        <v>418000</v>
      </c>
      <c r="K326" s="15">
        <v>157500</v>
      </c>
      <c r="L326" s="15">
        <v>575770.65</v>
      </c>
      <c r="M326" s="15">
        <v>0</v>
      </c>
      <c r="N326" s="15">
        <v>0</v>
      </c>
      <c r="O326" s="33">
        <v>2023818.7000000002</v>
      </c>
    </row>
    <row r="327" spans="1:15" ht="15" customHeight="1" x14ac:dyDescent="0.2">
      <c r="A327" s="14" t="s">
        <v>390</v>
      </c>
      <c r="B327" s="50" t="s">
        <v>114</v>
      </c>
      <c r="C327" s="15">
        <v>127500</v>
      </c>
      <c r="D327" s="15">
        <v>0</v>
      </c>
      <c r="E327" s="15">
        <v>48750</v>
      </c>
      <c r="F327" s="15">
        <v>177500</v>
      </c>
      <c r="G327" s="15">
        <v>90875</v>
      </c>
      <c r="H327" s="15">
        <v>125000</v>
      </c>
      <c r="I327" s="15">
        <v>80250</v>
      </c>
      <c r="J327" s="15">
        <v>248250</v>
      </c>
      <c r="K327" s="15">
        <v>174750</v>
      </c>
      <c r="L327" s="15">
        <v>600187.5</v>
      </c>
      <c r="M327" s="15">
        <v>173250</v>
      </c>
      <c r="N327" s="15">
        <v>201999</v>
      </c>
      <c r="O327" s="33">
        <v>2048311.5</v>
      </c>
    </row>
    <row r="328" spans="1:15" ht="15" customHeight="1" x14ac:dyDescent="0.2">
      <c r="A328" s="14" t="s">
        <v>391</v>
      </c>
      <c r="B328" s="50" t="s">
        <v>116</v>
      </c>
      <c r="C328" s="15">
        <v>182412.3</v>
      </c>
      <c r="D328" s="15">
        <v>98437.5</v>
      </c>
      <c r="E328" s="15">
        <v>201375</v>
      </c>
      <c r="F328" s="15">
        <v>0</v>
      </c>
      <c r="G328" s="15">
        <v>102375</v>
      </c>
      <c r="H328" s="15">
        <v>77250</v>
      </c>
      <c r="I328" s="15">
        <v>0</v>
      </c>
      <c r="J328" s="15">
        <v>0</v>
      </c>
      <c r="K328" s="15">
        <v>323250</v>
      </c>
      <c r="L328" s="15">
        <v>303000</v>
      </c>
      <c r="M328" s="15">
        <v>225750</v>
      </c>
      <c r="N328" s="15">
        <v>0</v>
      </c>
      <c r="O328" s="33">
        <v>1513849.8</v>
      </c>
    </row>
    <row r="329" spans="1:15" ht="15" customHeight="1" x14ac:dyDescent="0.2">
      <c r="A329" s="14" t="s">
        <v>392</v>
      </c>
      <c r="B329" s="50" t="s">
        <v>118</v>
      </c>
      <c r="C329" s="15">
        <v>0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228375</v>
      </c>
      <c r="K329" s="15">
        <v>0</v>
      </c>
      <c r="L329" s="15">
        <v>0</v>
      </c>
      <c r="M329" s="15">
        <v>0</v>
      </c>
      <c r="N329" s="15">
        <v>0</v>
      </c>
      <c r="O329" s="33">
        <v>228375</v>
      </c>
    </row>
    <row r="330" spans="1:15" ht="15" customHeight="1" x14ac:dyDescent="0.2">
      <c r="A330" s="14" t="s">
        <v>393</v>
      </c>
      <c r="B330" s="50" t="s">
        <v>120</v>
      </c>
      <c r="C330" s="15">
        <v>0</v>
      </c>
      <c r="D330" s="15">
        <v>0</v>
      </c>
      <c r="E330" s="15">
        <v>0</v>
      </c>
      <c r="F330" s="15">
        <v>65000</v>
      </c>
      <c r="G330" s="15">
        <v>63000</v>
      </c>
      <c r="H330" s="15">
        <v>0</v>
      </c>
      <c r="I330" s="15">
        <v>35000</v>
      </c>
      <c r="J330" s="15">
        <v>0</v>
      </c>
      <c r="K330" s="15">
        <v>279562.5</v>
      </c>
      <c r="L330" s="15">
        <v>118125</v>
      </c>
      <c r="M330" s="15">
        <v>211875</v>
      </c>
      <c r="N330" s="15">
        <v>187500</v>
      </c>
      <c r="O330" s="33">
        <v>960062.5</v>
      </c>
    </row>
    <row r="331" spans="1:15" ht="15" customHeight="1" x14ac:dyDescent="0.2">
      <c r="A331" s="14" t="s">
        <v>394</v>
      </c>
      <c r="B331" s="50" t="s">
        <v>122</v>
      </c>
      <c r="C331" s="15">
        <v>0</v>
      </c>
      <c r="D331" s="15">
        <v>84000</v>
      </c>
      <c r="E331" s="15">
        <v>0</v>
      </c>
      <c r="F331" s="15">
        <v>0</v>
      </c>
      <c r="G331" s="15">
        <v>0</v>
      </c>
      <c r="H331" s="15">
        <v>118125</v>
      </c>
      <c r="I331" s="15">
        <v>0</v>
      </c>
      <c r="J331" s="15">
        <v>0</v>
      </c>
      <c r="K331" s="15">
        <v>0</v>
      </c>
      <c r="L331" s="15">
        <v>0</v>
      </c>
      <c r="M331" s="15">
        <v>384625</v>
      </c>
      <c r="N331" s="15">
        <v>0</v>
      </c>
      <c r="O331" s="33">
        <v>586750</v>
      </c>
    </row>
    <row r="332" spans="1:15" s="25" customFormat="1" ht="15" customHeight="1" x14ac:dyDescent="0.2">
      <c r="A332" s="65" t="s">
        <v>395</v>
      </c>
      <c r="B332" s="66" t="s">
        <v>396</v>
      </c>
      <c r="C332" s="67">
        <v>0</v>
      </c>
      <c r="D332" s="67">
        <v>0</v>
      </c>
      <c r="E332" s="67">
        <v>0</v>
      </c>
      <c r="F332" s="67">
        <v>0</v>
      </c>
      <c r="G332" s="67">
        <v>0</v>
      </c>
      <c r="H332" s="67">
        <v>55541244.572499998</v>
      </c>
      <c r="I332" s="67">
        <v>0</v>
      </c>
      <c r="J332" s="67">
        <v>0</v>
      </c>
      <c r="K332" s="67">
        <v>0</v>
      </c>
      <c r="L332" s="67">
        <v>0</v>
      </c>
      <c r="M332" s="67">
        <v>0</v>
      </c>
      <c r="N332" s="67">
        <v>0</v>
      </c>
      <c r="O332" s="68">
        <v>55541244.572499998</v>
      </c>
    </row>
    <row r="333" spans="1:15" ht="15" customHeight="1" x14ac:dyDescent="0.2">
      <c r="A333" s="14" t="s">
        <v>397</v>
      </c>
      <c r="B333" s="50" t="s">
        <v>82</v>
      </c>
      <c r="C333" s="15"/>
      <c r="D333" s="15"/>
      <c r="E333" s="15"/>
      <c r="F333" s="15"/>
      <c r="G333" s="15"/>
      <c r="H333" s="15">
        <v>3641320</v>
      </c>
      <c r="I333" s="15"/>
      <c r="J333" s="15"/>
      <c r="K333" s="15"/>
      <c r="L333" s="15"/>
      <c r="M333" s="15"/>
      <c r="N333" s="15"/>
      <c r="O333" s="33">
        <v>3641320</v>
      </c>
    </row>
    <row r="334" spans="1:15" ht="15" customHeight="1" x14ac:dyDescent="0.2">
      <c r="A334" s="14" t="s">
        <v>398</v>
      </c>
      <c r="B334" s="50" t="s">
        <v>84</v>
      </c>
      <c r="C334" s="15"/>
      <c r="D334" s="15"/>
      <c r="E334" s="15"/>
      <c r="F334" s="15"/>
      <c r="G334" s="15"/>
      <c r="H334" s="15">
        <v>1208116.5</v>
      </c>
      <c r="I334" s="15"/>
      <c r="J334" s="15"/>
      <c r="K334" s="15"/>
      <c r="L334" s="15"/>
      <c r="M334" s="15"/>
      <c r="N334" s="15"/>
      <c r="O334" s="33">
        <v>1208116.5</v>
      </c>
    </row>
    <row r="335" spans="1:15" ht="15" customHeight="1" x14ac:dyDescent="0.2">
      <c r="A335" s="14" t="s">
        <v>399</v>
      </c>
      <c r="B335" s="50" t="s">
        <v>86</v>
      </c>
      <c r="C335" s="15"/>
      <c r="D335" s="15"/>
      <c r="E335" s="15"/>
      <c r="F335" s="15"/>
      <c r="G335" s="15"/>
      <c r="H335" s="15">
        <v>12897142.125</v>
      </c>
      <c r="I335" s="15"/>
      <c r="J335" s="15"/>
      <c r="K335" s="15"/>
      <c r="L335" s="15"/>
      <c r="M335" s="15"/>
      <c r="N335" s="15"/>
      <c r="O335" s="33">
        <v>12897142.125</v>
      </c>
    </row>
    <row r="336" spans="1:15" ht="15" customHeight="1" x14ac:dyDescent="0.2">
      <c r="A336" s="14" t="s">
        <v>400</v>
      </c>
      <c r="B336" s="50" t="s">
        <v>88</v>
      </c>
      <c r="C336" s="15"/>
      <c r="D336" s="15"/>
      <c r="E336" s="15"/>
      <c r="F336" s="15"/>
      <c r="G336" s="15"/>
      <c r="H336" s="15">
        <v>3119550</v>
      </c>
      <c r="I336" s="15"/>
      <c r="J336" s="15"/>
      <c r="K336" s="15"/>
      <c r="L336" s="15"/>
      <c r="M336" s="15"/>
      <c r="N336" s="15"/>
      <c r="O336" s="33">
        <v>3119550</v>
      </c>
    </row>
    <row r="337" spans="1:15" ht="15" customHeight="1" x14ac:dyDescent="0.2">
      <c r="A337" s="14" t="s">
        <v>401</v>
      </c>
      <c r="B337" s="50" t="s">
        <v>90</v>
      </c>
      <c r="C337" s="15"/>
      <c r="D337" s="15"/>
      <c r="E337" s="15"/>
      <c r="F337" s="15"/>
      <c r="G337" s="15"/>
      <c r="H337" s="15">
        <v>1906537.5</v>
      </c>
      <c r="I337" s="15"/>
      <c r="J337" s="15"/>
      <c r="K337" s="15"/>
      <c r="L337" s="15"/>
      <c r="M337" s="15"/>
      <c r="N337" s="15"/>
      <c r="O337" s="33">
        <v>1906537.5</v>
      </c>
    </row>
    <row r="338" spans="1:15" ht="15" customHeight="1" x14ac:dyDescent="0.2">
      <c r="A338" s="14" t="s">
        <v>402</v>
      </c>
      <c r="B338" s="50" t="s">
        <v>92</v>
      </c>
      <c r="C338" s="15"/>
      <c r="D338" s="15"/>
      <c r="E338" s="15"/>
      <c r="F338" s="15"/>
      <c r="G338" s="15"/>
      <c r="H338" s="15">
        <v>3220155.645</v>
      </c>
      <c r="I338" s="15"/>
      <c r="J338" s="15"/>
      <c r="K338" s="15"/>
      <c r="L338" s="15"/>
      <c r="M338" s="15"/>
      <c r="N338" s="15"/>
      <c r="O338" s="33">
        <v>3220155.645</v>
      </c>
    </row>
    <row r="339" spans="1:15" ht="15" customHeight="1" x14ac:dyDescent="0.2">
      <c r="A339" s="14" t="s">
        <v>403</v>
      </c>
      <c r="B339" s="50" t="s">
        <v>404</v>
      </c>
      <c r="C339" s="15"/>
      <c r="D339" s="15"/>
      <c r="E339" s="15"/>
      <c r="F339" s="15"/>
      <c r="G339" s="15"/>
      <c r="H339" s="15">
        <v>1893150</v>
      </c>
      <c r="I339" s="15"/>
      <c r="J339" s="15"/>
      <c r="K339" s="15"/>
      <c r="L339" s="15"/>
      <c r="M339" s="15"/>
      <c r="N339" s="15"/>
      <c r="O339" s="33">
        <v>1893150</v>
      </c>
    </row>
    <row r="340" spans="1:15" ht="15" customHeight="1" x14ac:dyDescent="0.2">
      <c r="A340" s="14" t="s">
        <v>405</v>
      </c>
      <c r="B340" s="50" t="s">
        <v>96</v>
      </c>
      <c r="C340" s="15"/>
      <c r="D340" s="15"/>
      <c r="E340" s="15"/>
      <c r="F340" s="15"/>
      <c r="G340" s="15"/>
      <c r="H340" s="15">
        <v>4082662.5</v>
      </c>
      <c r="I340" s="15"/>
      <c r="J340" s="15"/>
      <c r="K340" s="15"/>
      <c r="L340" s="15"/>
      <c r="M340" s="15"/>
      <c r="N340" s="15"/>
      <c r="O340" s="33">
        <v>4082662.5</v>
      </c>
    </row>
    <row r="341" spans="1:15" ht="15" customHeight="1" x14ac:dyDescent="0.2">
      <c r="A341" s="14" t="s">
        <v>406</v>
      </c>
      <c r="B341" s="50" t="s">
        <v>98</v>
      </c>
      <c r="C341" s="15"/>
      <c r="D341" s="15"/>
      <c r="E341" s="15"/>
      <c r="F341" s="15"/>
      <c r="G341" s="15"/>
      <c r="H341" s="15">
        <v>1264462.5</v>
      </c>
      <c r="I341" s="15"/>
      <c r="J341" s="15"/>
      <c r="K341" s="15"/>
      <c r="L341" s="15"/>
      <c r="M341" s="15"/>
      <c r="N341" s="15"/>
      <c r="O341" s="33">
        <v>1264462.5</v>
      </c>
    </row>
    <row r="342" spans="1:15" ht="15" customHeight="1" x14ac:dyDescent="0.2">
      <c r="A342" s="14" t="s">
        <v>407</v>
      </c>
      <c r="B342" s="50" t="s">
        <v>100</v>
      </c>
      <c r="C342" s="15"/>
      <c r="D342" s="15"/>
      <c r="E342" s="15"/>
      <c r="F342" s="15"/>
      <c r="G342" s="15"/>
      <c r="H342" s="15">
        <v>1247925</v>
      </c>
      <c r="I342" s="15"/>
      <c r="J342" s="15"/>
      <c r="K342" s="15"/>
      <c r="L342" s="15"/>
      <c r="M342" s="15"/>
      <c r="N342" s="15"/>
      <c r="O342" s="33">
        <v>1247925</v>
      </c>
    </row>
    <row r="343" spans="1:15" ht="15" customHeight="1" x14ac:dyDescent="0.2">
      <c r="A343" s="14" t="s">
        <v>408</v>
      </c>
      <c r="B343" s="50" t="s">
        <v>102</v>
      </c>
      <c r="C343" s="15"/>
      <c r="D343" s="15"/>
      <c r="E343" s="15"/>
      <c r="F343" s="15"/>
      <c r="G343" s="15"/>
      <c r="H343" s="15">
        <v>2064037.5</v>
      </c>
      <c r="I343" s="15"/>
      <c r="J343" s="15"/>
      <c r="K343" s="15"/>
      <c r="L343" s="15"/>
      <c r="M343" s="15"/>
      <c r="N343" s="15"/>
      <c r="O343" s="33">
        <v>2064037.5</v>
      </c>
    </row>
    <row r="344" spans="1:15" ht="15" customHeight="1" x14ac:dyDescent="0.2">
      <c r="A344" s="14" t="s">
        <v>409</v>
      </c>
      <c r="B344" s="50" t="s">
        <v>104</v>
      </c>
      <c r="C344" s="15"/>
      <c r="D344" s="15"/>
      <c r="E344" s="15"/>
      <c r="F344" s="15"/>
      <c r="G344" s="15"/>
      <c r="H344" s="15">
        <v>3984750</v>
      </c>
      <c r="I344" s="15"/>
      <c r="J344" s="15"/>
      <c r="K344" s="15"/>
      <c r="L344" s="15"/>
      <c r="M344" s="15"/>
      <c r="N344" s="15"/>
      <c r="O344" s="33">
        <v>3984750</v>
      </c>
    </row>
    <row r="345" spans="1:15" ht="15" customHeight="1" x14ac:dyDescent="0.2">
      <c r="A345" s="14" t="s">
        <v>410</v>
      </c>
      <c r="B345" s="50" t="s">
        <v>147</v>
      </c>
      <c r="C345" s="15"/>
      <c r="D345" s="15"/>
      <c r="E345" s="15"/>
      <c r="F345" s="15"/>
      <c r="G345" s="15"/>
      <c r="H345" s="15">
        <v>1597312.5</v>
      </c>
      <c r="I345" s="15"/>
      <c r="J345" s="15"/>
      <c r="K345" s="15"/>
      <c r="L345" s="15"/>
      <c r="M345" s="15"/>
      <c r="N345" s="15"/>
      <c r="O345" s="33">
        <v>1597312.5</v>
      </c>
    </row>
    <row r="346" spans="1:15" ht="15" customHeight="1" x14ac:dyDescent="0.2">
      <c r="A346" s="14" t="s">
        <v>411</v>
      </c>
      <c r="B346" s="50" t="s">
        <v>108</v>
      </c>
      <c r="C346" s="15"/>
      <c r="D346" s="15"/>
      <c r="E346" s="15"/>
      <c r="F346" s="15"/>
      <c r="G346" s="15"/>
      <c r="H346" s="15">
        <v>2928646.9274999998</v>
      </c>
      <c r="I346" s="15"/>
      <c r="J346" s="15"/>
      <c r="K346" s="15"/>
      <c r="L346" s="15"/>
      <c r="M346" s="15"/>
      <c r="N346" s="15"/>
      <c r="O346" s="33">
        <v>2928646.9274999998</v>
      </c>
    </row>
    <row r="347" spans="1:15" ht="25.5" x14ac:dyDescent="0.2">
      <c r="A347" s="14" t="s">
        <v>412</v>
      </c>
      <c r="B347" s="50" t="s">
        <v>110</v>
      </c>
      <c r="C347" s="15"/>
      <c r="D347" s="15"/>
      <c r="E347" s="15"/>
      <c r="F347" s="15"/>
      <c r="G347" s="15"/>
      <c r="H347" s="15">
        <v>1092787.5</v>
      </c>
      <c r="I347" s="15"/>
      <c r="J347" s="15"/>
      <c r="K347" s="15"/>
      <c r="L347" s="15"/>
      <c r="M347" s="15"/>
      <c r="N347" s="15"/>
      <c r="O347" s="33">
        <v>1092787.5</v>
      </c>
    </row>
    <row r="348" spans="1:15" ht="15" customHeight="1" x14ac:dyDescent="0.2">
      <c r="A348" s="14" t="s">
        <v>413</v>
      </c>
      <c r="B348" s="50" t="s">
        <v>268</v>
      </c>
      <c r="C348" s="15"/>
      <c r="D348" s="15"/>
      <c r="E348" s="15"/>
      <c r="F348" s="15"/>
      <c r="G348" s="15"/>
      <c r="H348" s="15">
        <v>2267350.2600000002</v>
      </c>
      <c r="I348" s="15"/>
      <c r="J348" s="15"/>
      <c r="K348" s="15"/>
      <c r="L348" s="15"/>
      <c r="M348" s="15"/>
      <c r="N348" s="15"/>
      <c r="O348" s="33">
        <v>2267350.2600000002</v>
      </c>
    </row>
    <row r="349" spans="1:15" ht="15" customHeight="1" x14ac:dyDescent="0.2">
      <c r="A349" s="14" t="s">
        <v>414</v>
      </c>
      <c r="B349" s="50" t="s">
        <v>114</v>
      </c>
      <c r="C349" s="15"/>
      <c r="D349" s="15"/>
      <c r="E349" s="15"/>
      <c r="F349" s="15"/>
      <c r="G349" s="15"/>
      <c r="H349" s="15">
        <v>2731836.45</v>
      </c>
      <c r="I349" s="15"/>
      <c r="J349" s="15"/>
      <c r="K349" s="15"/>
      <c r="L349" s="15"/>
      <c r="M349" s="15"/>
      <c r="N349" s="15"/>
      <c r="O349" s="33">
        <v>2731836.45</v>
      </c>
    </row>
    <row r="350" spans="1:15" ht="15" customHeight="1" x14ac:dyDescent="0.2">
      <c r="A350" s="14" t="s">
        <v>415</v>
      </c>
      <c r="B350" s="50" t="s">
        <v>116</v>
      </c>
      <c r="C350" s="15"/>
      <c r="D350" s="15"/>
      <c r="E350" s="15"/>
      <c r="F350" s="15"/>
      <c r="G350" s="15"/>
      <c r="H350" s="15">
        <v>2035989.165</v>
      </c>
      <c r="I350" s="15"/>
      <c r="J350" s="15"/>
      <c r="K350" s="15"/>
      <c r="L350" s="15"/>
      <c r="M350" s="15"/>
      <c r="N350" s="15"/>
      <c r="O350" s="33">
        <v>2035989.165</v>
      </c>
    </row>
    <row r="351" spans="1:15" ht="15" customHeight="1" x14ac:dyDescent="0.2">
      <c r="A351" s="14" t="s">
        <v>416</v>
      </c>
      <c r="B351" s="50" t="s">
        <v>118</v>
      </c>
      <c r="C351" s="15"/>
      <c r="D351" s="15"/>
      <c r="E351" s="15"/>
      <c r="F351" s="15"/>
      <c r="G351" s="15"/>
      <c r="H351" s="15">
        <v>275625</v>
      </c>
      <c r="I351" s="15"/>
      <c r="J351" s="15"/>
      <c r="K351" s="15"/>
      <c r="L351" s="15"/>
      <c r="M351" s="15"/>
      <c r="N351" s="15"/>
      <c r="O351" s="33">
        <v>275625</v>
      </c>
    </row>
    <row r="352" spans="1:15" ht="15" customHeight="1" x14ac:dyDescent="0.2">
      <c r="A352" s="14" t="s">
        <v>417</v>
      </c>
      <c r="B352" s="50" t="s">
        <v>120</v>
      </c>
      <c r="C352" s="15"/>
      <c r="D352" s="15"/>
      <c r="E352" s="15"/>
      <c r="F352" s="15"/>
      <c r="G352" s="15"/>
      <c r="H352" s="15">
        <v>1377337.5</v>
      </c>
      <c r="I352" s="15"/>
      <c r="J352" s="15"/>
      <c r="K352" s="15"/>
      <c r="L352" s="15"/>
      <c r="M352" s="15"/>
      <c r="N352" s="15"/>
      <c r="O352" s="33">
        <v>1377337.5</v>
      </c>
    </row>
    <row r="353" spans="1:17" ht="15" customHeight="1" x14ac:dyDescent="0.2">
      <c r="A353" s="14" t="s">
        <v>418</v>
      </c>
      <c r="B353" s="50" t="s">
        <v>122</v>
      </c>
      <c r="C353" s="15"/>
      <c r="D353" s="15"/>
      <c r="E353" s="15"/>
      <c r="F353" s="15"/>
      <c r="G353" s="15"/>
      <c r="H353" s="15">
        <v>704550</v>
      </c>
      <c r="I353" s="15"/>
      <c r="J353" s="15"/>
      <c r="K353" s="15"/>
      <c r="L353" s="15"/>
      <c r="M353" s="15"/>
      <c r="N353" s="15"/>
      <c r="O353" s="33">
        <v>704550</v>
      </c>
    </row>
    <row r="354" spans="1:17" ht="15" customHeight="1" x14ac:dyDescent="0.2">
      <c r="A354" s="17" t="s">
        <v>419</v>
      </c>
      <c r="B354" s="48" t="s">
        <v>420</v>
      </c>
      <c r="C354" s="16">
        <v>8874506.2951352485</v>
      </c>
      <c r="D354" s="16">
        <v>8874506.2951352485</v>
      </c>
      <c r="E354" s="16">
        <v>8874506.2951352485</v>
      </c>
      <c r="F354" s="16">
        <v>8874506.2951352485</v>
      </c>
      <c r="G354" s="16">
        <v>8874506.2951352485</v>
      </c>
      <c r="H354" s="16">
        <v>8874506.2951352485</v>
      </c>
      <c r="I354" s="16">
        <v>8874506.2951352485</v>
      </c>
      <c r="J354" s="16">
        <v>8874506.2951352485</v>
      </c>
      <c r="K354" s="16">
        <v>8874506.2951352485</v>
      </c>
      <c r="L354" s="16">
        <v>8874506.2951352485</v>
      </c>
      <c r="M354" s="16">
        <v>8874506.2951352485</v>
      </c>
      <c r="N354" s="16">
        <v>8874506.2951352485</v>
      </c>
      <c r="O354" s="8">
        <v>106494075.54162295</v>
      </c>
    </row>
    <row r="355" spans="1:17" ht="15" customHeight="1" x14ac:dyDescent="0.2">
      <c r="A355" s="14" t="s">
        <v>421</v>
      </c>
      <c r="B355" s="50" t="s">
        <v>422</v>
      </c>
      <c r="C355" s="31">
        <v>4115124.2401902503</v>
      </c>
      <c r="D355" s="31">
        <v>4115124.2401902503</v>
      </c>
      <c r="E355" s="31">
        <v>4115124.2401902503</v>
      </c>
      <c r="F355" s="31">
        <v>4115124.2401902503</v>
      </c>
      <c r="G355" s="31">
        <v>4115124.2401902503</v>
      </c>
      <c r="H355" s="31">
        <v>4115124.2401902503</v>
      </c>
      <c r="I355" s="31">
        <v>4115124.2401902503</v>
      </c>
      <c r="J355" s="31">
        <v>4115124.2401902503</v>
      </c>
      <c r="K355" s="31">
        <v>4115124.2401902503</v>
      </c>
      <c r="L355" s="31">
        <v>4115124.2401902503</v>
      </c>
      <c r="M355" s="31">
        <v>4115124.2401902503</v>
      </c>
      <c r="N355" s="31">
        <v>4115124.2401902503</v>
      </c>
      <c r="O355" s="33">
        <v>49381490.88228301</v>
      </c>
    </row>
    <row r="356" spans="1:17" ht="15" customHeight="1" x14ac:dyDescent="0.2">
      <c r="A356" s="14" t="s">
        <v>423</v>
      </c>
      <c r="B356" s="50" t="s">
        <v>424</v>
      </c>
      <c r="C356" s="31">
        <v>4120928.3646474993</v>
      </c>
      <c r="D356" s="31">
        <v>4120928.3646474993</v>
      </c>
      <c r="E356" s="31">
        <v>4120928.3646474993</v>
      </c>
      <c r="F356" s="31">
        <v>4120928.3646474993</v>
      </c>
      <c r="G356" s="31">
        <v>4120928.3646474993</v>
      </c>
      <c r="H356" s="31">
        <v>4120928.3646474993</v>
      </c>
      <c r="I356" s="31">
        <v>4120928.3646474993</v>
      </c>
      <c r="J356" s="31">
        <v>4120928.3646474993</v>
      </c>
      <c r="K356" s="31">
        <v>4120928.3646474993</v>
      </c>
      <c r="L356" s="31">
        <v>4120928.3646474993</v>
      </c>
      <c r="M356" s="31">
        <v>4120928.3646474993</v>
      </c>
      <c r="N356" s="31">
        <v>4120928.3646474993</v>
      </c>
      <c r="O356" s="33">
        <v>49451140.375769995</v>
      </c>
    </row>
    <row r="357" spans="1:17" ht="15" customHeight="1" x14ac:dyDescent="0.2">
      <c r="A357" s="14" t="s">
        <v>425</v>
      </c>
      <c r="B357" s="50" t="s">
        <v>426</v>
      </c>
      <c r="C357" s="31">
        <v>638453.6902975</v>
      </c>
      <c r="D357" s="31">
        <v>638453.6902975</v>
      </c>
      <c r="E357" s="31">
        <v>638453.6902975</v>
      </c>
      <c r="F357" s="31">
        <v>638453.6902975</v>
      </c>
      <c r="G357" s="31">
        <v>638453.6902975</v>
      </c>
      <c r="H357" s="31">
        <v>638453.6902975</v>
      </c>
      <c r="I357" s="31">
        <v>638453.6902975</v>
      </c>
      <c r="J357" s="31">
        <v>638453.6902975</v>
      </c>
      <c r="K357" s="31">
        <v>638453.6902975</v>
      </c>
      <c r="L357" s="31">
        <v>638453.6902975</v>
      </c>
      <c r="M357" s="31">
        <v>638453.6902975</v>
      </c>
      <c r="N357" s="31">
        <v>638453.6902975</v>
      </c>
      <c r="O357" s="33">
        <v>7661444.2835700018</v>
      </c>
    </row>
    <row r="358" spans="1:17" ht="12.75" customHeight="1" x14ac:dyDescent="0.2">
      <c r="A358" s="69"/>
      <c r="B358" s="70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</row>
    <row r="359" spans="1:17" ht="17.25" customHeight="1" x14ac:dyDescent="0.2">
      <c r="A359" s="72" t="s">
        <v>427</v>
      </c>
      <c r="B359" s="73" t="s">
        <v>428</v>
      </c>
      <c r="C359" s="74">
        <v>134296767.0837374</v>
      </c>
      <c r="D359" s="74">
        <v>141000059.34040406</v>
      </c>
      <c r="E359" s="74">
        <v>157747840.66720963</v>
      </c>
      <c r="F359" s="74">
        <v>147690049.67373741</v>
      </c>
      <c r="G359" s="74">
        <v>132685417.38802308</v>
      </c>
      <c r="H359" s="74">
        <v>130187353.69468975</v>
      </c>
      <c r="I359" s="74">
        <v>136607370.05468976</v>
      </c>
      <c r="J359" s="74">
        <v>138483199.71068975</v>
      </c>
      <c r="K359" s="74">
        <v>137449687.69735643</v>
      </c>
      <c r="L359" s="74">
        <v>130659629.64846754</v>
      </c>
      <c r="M359" s="74">
        <v>133478069.76846755</v>
      </c>
      <c r="N359" s="74">
        <v>120598983.10900001</v>
      </c>
      <c r="O359" s="74">
        <v>1640884427.8364723</v>
      </c>
      <c r="P359" s="11">
        <v>1640884427.8364723</v>
      </c>
      <c r="Q359" s="4">
        <v>0</v>
      </c>
    </row>
    <row r="360" spans="1:17" ht="12.75" customHeight="1" x14ac:dyDescent="0.2">
      <c r="A360" s="75" t="s">
        <v>429</v>
      </c>
      <c r="B360" s="76" t="s">
        <v>430</v>
      </c>
      <c r="C360" s="77">
        <v>2186256.7441666666</v>
      </c>
      <c r="D360" s="77">
        <v>2186256.7441666666</v>
      </c>
      <c r="E360" s="77">
        <v>2186256.7441666666</v>
      </c>
      <c r="F360" s="77">
        <v>2252256.7441666666</v>
      </c>
      <c r="G360" s="77">
        <v>2252256.7441666666</v>
      </c>
      <c r="H360" s="77">
        <v>2252256.7441666666</v>
      </c>
      <c r="I360" s="77">
        <v>2252256.7441666666</v>
      </c>
      <c r="J360" s="77">
        <v>2252256.7441666666</v>
      </c>
      <c r="K360" s="77">
        <v>2252256.7441666666</v>
      </c>
      <c r="L360" s="77">
        <v>2252256.7441666666</v>
      </c>
      <c r="M360" s="77">
        <v>2252256.7441666666</v>
      </c>
      <c r="N360" s="77">
        <v>2252256.7441666666</v>
      </c>
      <c r="O360" s="77">
        <v>26829080.929999992</v>
      </c>
      <c r="P360" s="4"/>
    </row>
    <row r="361" spans="1:17" ht="12.75" customHeight="1" x14ac:dyDescent="0.2">
      <c r="A361" s="69" t="s">
        <v>431</v>
      </c>
      <c r="B361" s="78" t="s">
        <v>432</v>
      </c>
      <c r="C361" s="31">
        <v>1145680.51</v>
      </c>
      <c r="D361" s="31">
        <v>1145680.51</v>
      </c>
      <c r="E361" s="31">
        <v>1145680.51</v>
      </c>
      <c r="F361" s="31">
        <v>1145680.51</v>
      </c>
      <c r="G361" s="31">
        <v>1145680.51</v>
      </c>
      <c r="H361" s="31">
        <v>1145680.51</v>
      </c>
      <c r="I361" s="31">
        <v>1145680.51</v>
      </c>
      <c r="J361" s="31">
        <v>1145680.51</v>
      </c>
      <c r="K361" s="31">
        <v>1145680.51</v>
      </c>
      <c r="L361" s="31">
        <v>1145680.51</v>
      </c>
      <c r="M361" s="31">
        <v>1145680.51</v>
      </c>
      <c r="N361" s="31">
        <v>1145680.51</v>
      </c>
      <c r="O361" s="31">
        <v>13748166.119999999</v>
      </c>
    </row>
    <row r="362" spans="1:17" ht="12.75" customHeight="1" x14ac:dyDescent="0.2">
      <c r="A362" s="69" t="s">
        <v>433</v>
      </c>
      <c r="B362" s="78" t="s">
        <v>434</v>
      </c>
      <c r="C362" s="31">
        <v>0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</row>
    <row r="363" spans="1:17" ht="12.75" customHeight="1" x14ac:dyDescent="0.2">
      <c r="A363" s="69" t="s">
        <v>435</v>
      </c>
      <c r="B363" s="78" t="s">
        <v>436</v>
      </c>
      <c r="C363" s="31">
        <v>11988.916666666668</v>
      </c>
      <c r="D363" s="31">
        <v>11988.916666666668</v>
      </c>
      <c r="E363" s="31">
        <v>11988.916666666668</v>
      </c>
      <c r="F363" s="31">
        <v>77988.916666666672</v>
      </c>
      <c r="G363" s="31">
        <v>77988.916666666672</v>
      </c>
      <c r="H363" s="31">
        <v>77988.916666666672</v>
      </c>
      <c r="I363" s="31">
        <v>77988.916666666672</v>
      </c>
      <c r="J363" s="31">
        <v>77988.916666666672</v>
      </c>
      <c r="K363" s="31">
        <v>77988.916666666672</v>
      </c>
      <c r="L363" s="31">
        <v>77988.916666666672</v>
      </c>
      <c r="M363" s="31">
        <v>77988.916666666672</v>
      </c>
      <c r="N363" s="31">
        <v>77988.916666666672</v>
      </c>
      <c r="O363" s="31">
        <v>737867</v>
      </c>
    </row>
    <row r="364" spans="1:17" ht="12.75" customHeight="1" x14ac:dyDescent="0.2">
      <c r="A364" s="69" t="s">
        <v>437</v>
      </c>
      <c r="B364" s="78" t="s">
        <v>438</v>
      </c>
      <c r="C364" s="31">
        <v>1007061.7275</v>
      </c>
      <c r="D364" s="31">
        <v>1007061.7275</v>
      </c>
      <c r="E364" s="31">
        <v>1007061.7275</v>
      </c>
      <c r="F364" s="31">
        <v>1007061.7275</v>
      </c>
      <c r="G364" s="31">
        <v>1007061.7275</v>
      </c>
      <c r="H364" s="31">
        <v>1007061.7275</v>
      </c>
      <c r="I364" s="31">
        <v>1007061.7275</v>
      </c>
      <c r="J364" s="31">
        <v>1007061.7275</v>
      </c>
      <c r="K364" s="31">
        <v>1007061.7275</v>
      </c>
      <c r="L364" s="31">
        <v>1007061.7275</v>
      </c>
      <c r="M364" s="31">
        <v>1007061.7275</v>
      </c>
      <c r="N364" s="31">
        <v>1007061.7275</v>
      </c>
      <c r="O364" s="31">
        <v>12084740.729999997</v>
      </c>
    </row>
    <row r="365" spans="1:17" ht="12.75" customHeight="1" x14ac:dyDescent="0.2">
      <c r="A365" s="69" t="s">
        <v>439</v>
      </c>
      <c r="B365" s="78" t="s">
        <v>440</v>
      </c>
      <c r="C365" s="31">
        <v>13002.25</v>
      </c>
      <c r="D365" s="31">
        <v>13002.25</v>
      </c>
      <c r="E365" s="31">
        <v>13002.25</v>
      </c>
      <c r="F365" s="31">
        <v>13002.25</v>
      </c>
      <c r="G365" s="31">
        <v>13002.25</v>
      </c>
      <c r="H365" s="31">
        <v>13002.25</v>
      </c>
      <c r="I365" s="31">
        <v>13002.25</v>
      </c>
      <c r="J365" s="31">
        <v>13002.25</v>
      </c>
      <c r="K365" s="31">
        <v>13002.25</v>
      </c>
      <c r="L365" s="31">
        <v>13002.25</v>
      </c>
      <c r="M365" s="31">
        <v>13002.25</v>
      </c>
      <c r="N365" s="31">
        <v>13002.25</v>
      </c>
      <c r="O365" s="31">
        <v>156027</v>
      </c>
    </row>
    <row r="366" spans="1:17" ht="12.75" customHeight="1" x14ac:dyDescent="0.2">
      <c r="A366" s="69" t="s">
        <v>441</v>
      </c>
      <c r="B366" s="78" t="s">
        <v>442</v>
      </c>
      <c r="C366" s="31">
        <v>8523.34</v>
      </c>
      <c r="D366" s="31">
        <v>8523.34</v>
      </c>
      <c r="E366" s="31">
        <v>8523.34</v>
      </c>
      <c r="F366" s="31">
        <v>8523.34</v>
      </c>
      <c r="G366" s="31">
        <v>8523.34</v>
      </c>
      <c r="H366" s="31">
        <v>8523.34</v>
      </c>
      <c r="I366" s="31">
        <v>8523.34</v>
      </c>
      <c r="J366" s="31">
        <v>8523.34</v>
      </c>
      <c r="K366" s="31">
        <v>8523.34</v>
      </c>
      <c r="L366" s="31">
        <v>8523.34</v>
      </c>
      <c r="M366" s="31">
        <v>8523.34</v>
      </c>
      <c r="N366" s="31">
        <v>8523.34</v>
      </c>
      <c r="O366" s="31">
        <v>102280.07999999997</v>
      </c>
    </row>
    <row r="367" spans="1:17" ht="12.75" customHeight="1" x14ac:dyDescent="0.2">
      <c r="A367" s="75" t="s">
        <v>443</v>
      </c>
      <c r="B367" s="76" t="s">
        <v>444</v>
      </c>
      <c r="C367" s="77">
        <v>9299055.246666668</v>
      </c>
      <c r="D367" s="77">
        <v>10091055.246666668</v>
      </c>
      <c r="E367" s="77">
        <v>9793455.246666668</v>
      </c>
      <c r="F367" s="77">
        <v>9910221.913333334</v>
      </c>
      <c r="G367" s="77">
        <v>9526471.913333334</v>
      </c>
      <c r="H367" s="77">
        <v>9596471.913333334</v>
      </c>
      <c r="I367" s="77">
        <v>10826471.913333334</v>
      </c>
      <c r="J367" s="77">
        <v>11466471.913333334</v>
      </c>
      <c r="K367" s="77">
        <v>10091471.913333334</v>
      </c>
      <c r="L367" s="77">
        <v>10466471.913333334</v>
      </c>
      <c r="M367" s="77">
        <v>9496471.913333334</v>
      </c>
      <c r="N367" s="77">
        <v>9411471.913333334</v>
      </c>
      <c r="O367" s="77">
        <v>119975562.95999998</v>
      </c>
    </row>
    <row r="368" spans="1:17" s="1" customFormat="1" ht="12.75" customHeight="1" x14ac:dyDescent="0.2">
      <c r="A368" s="17" t="s">
        <v>445</v>
      </c>
      <c r="B368" s="48" t="s">
        <v>446</v>
      </c>
      <c r="C368" s="8">
        <v>7486696.9133333331</v>
      </c>
      <c r="D368" s="8">
        <v>7486696.9133333331</v>
      </c>
      <c r="E368" s="8">
        <v>7486696.9133333331</v>
      </c>
      <c r="F368" s="8">
        <v>7486696.9133333331</v>
      </c>
      <c r="G368" s="8">
        <v>7486696.9133333331</v>
      </c>
      <c r="H368" s="8">
        <v>7486696.9133333331</v>
      </c>
      <c r="I368" s="8">
        <v>7486696.9133333331</v>
      </c>
      <c r="J368" s="8">
        <v>7486696.9133333331</v>
      </c>
      <c r="K368" s="8">
        <v>7486696.9133333331</v>
      </c>
      <c r="L368" s="8">
        <v>7486696.9133333331</v>
      </c>
      <c r="M368" s="8">
        <v>7486696.9133333331</v>
      </c>
      <c r="N368" s="8">
        <v>7486696.9133333331</v>
      </c>
      <c r="O368" s="77">
        <v>89840362.959999979</v>
      </c>
    </row>
    <row r="369" spans="1:15" ht="12.75" customHeight="1" x14ac:dyDescent="0.2">
      <c r="A369" s="14" t="s">
        <v>447</v>
      </c>
      <c r="B369" s="50" t="s">
        <v>82</v>
      </c>
      <c r="C369" s="31">
        <v>0</v>
      </c>
      <c r="D369" s="31">
        <v>0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71">
        <v>0</v>
      </c>
    </row>
    <row r="370" spans="1:15" ht="12.75" customHeight="1" x14ac:dyDescent="0.2">
      <c r="A370" s="14" t="s">
        <v>448</v>
      </c>
      <c r="B370" s="50" t="s">
        <v>84</v>
      </c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71">
        <v>0</v>
      </c>
    </row>
    <row r="371" spans="1:15" ht="12.75" customHeight="1" x14ac:dyDescent="0.2">
      <c r="A371" s="14" t="s">
        <v>449</v>
      </c>
      <c r="B371" s="50" t="s">
        <v>86</v>
      </c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71">
        <v>0</v>
      </c>
    </row>
    <row r="372" spans="1:15" ht="12.75" customHeight="1" x14ac:dyDescent="0.2">
      <c r="A372" s="14" t="s">
        <v>450</v>
      </c>
      <c r="B372" s="50" t="s">
        <v>88</v>
      </c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71">
        <v>0</v>
      </c>
    </row>
    <row r="373" spans="1:15" ht="12.75" customHeight="1" x14ac:dyDescent="0.2">
      <c r="A373" s="14" t="s">
        <v>451</v>
      </c>
      <c r="B373" s="50" t="s">
        <v>90</v>
      </c>
      <c r="C373" s="31">
        <v>0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71">
        <v>0</v>
      </c>
    </row>
    <row r="374" spans="1:15" ht="12.75" customHeight="1" x14ac:dyDescent="0.2">
      <c r="A374" s="14" t="s">
        <v>452</v>
      </c>
      <c r="B374" s="50" t="s">
        <v>92</v>
      </c>
      <c r="C374" s="31">
        <v>9500</v>
      </c>
      <c r="D374" s="31">
        <v>9500</v>
      </c>
      <c r="E374" s="31">
        <v>9500</v>
      </c>
      <c r="F374" s="31">
        <v>9500</v>
      </c>
      <c r="G374" s="31">
        <v>9500</v>
      </c>
      <c r="H374" s="31">
        <v>9500</v>
      </c>
      <c r="I374" s="31">
        <v>9500</v>
      </c>
      <c r="J374" s="31">
        <v>9500</v>
      </c>
      <c r="K374" s="31">
        <v>9500</v>
      </c>
      <c r="L374" s="31">
        <v>9500</v>
      </c>
      <c r="M374" s="31">
        <v>9500</v>
      </c>
      <c r="N374" s="31">
        <v>9500</v>
      </c>
      <c r="O374" s="71">
        <v>114000</v>
      </c>
    </row>
    <row r="375" spans="1:15" ht="12.75" customHeight="1" x14ac:dyDescent="0.2">
      <c r="A375" s="14" t="s">
        <v>453</v>
      </c>
      <c r="B375" s="50" t="s">
        <v>94</v>
      </c>
      <c r="C375" s="31">
        <v>0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71">
        <v>0</v>
      </c>
    </row>
    <row r="376" spans="1:15" ht="12.75" customHeight="1" x14ac:dyDescent="0.2">
      <c r="A376" s="14" t="s">
        <v>454</v>
      </c>
      <c r="B376" s="50" t="s">
        <v>96</v>
      </c>
      <c r="C376" s="31">
        <v>7477196.9133333331</v>
      </c>
      <c r="D376" s="31">
        <v>7477196.9133333331</v>
      </c>
      <c r="E376" s="31">
        <v>7477196.9133333331</v>
      </c>
      <c r="F376" s="31">
        <v>7477196.9133333331</v>
      </c>
      <c r="G376" s="31">
        <v>7477196.9133333331</v>
      </c>
      <c r="H376" s="31">
        <v>7477196.9133333331</v>
      </c>
      <c r="I376" s="31">
        <v>7477196.9133333331</v>
      </c>
      <c r="J376" s="31">
        <v>7477196.9133333331</v>
      </c>
      <c r="K376" s="31">
        <v>7477196.9133333331</v>
      </c>
      <c r="L376" s="31">
        <v>7477196.9133333331</v>
      </c>
      <c r="M376" s="31">
        <v>7477196.9133333331</v>
      </c>
      <c r="N376" s="31">
        <v>7477196.9133333331</v>
      </c>
      <c r="O376" s="71">
        <v>89726362.959999979</v>
      </c>
    </row>
    <row r="377" spans="1:15" ht="12.75" customHeight="1" x14ac:dyDescent="0.2">
      <c r="A377" s="14" t="s">
        <v>455</v>
      </c>
      <c r="B377" s="50" t="s">
        <v>98</v>
      </c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71">
        <v>0</v>
      </c>
    </row>
    <row r="378" spans="1:15" ht="12.75" customHeight="1" x14ac:dyDescent="0.2">
      <c r="A378" s="14" t="s">
        <v>456</v>
      </c>
      <c r="B378" s="50" t="s">
        <v>100</v>
      </c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71">
        <v>0</v>
      </c>
    </row>
    <row r="379" spans="1:15" ht="12.75" customHeight="1" x14ac:dyDescent="0.2">
      <c r="A379" s="14" t="s">
        <v>457</v>
      </c>
      <c r="B379" s="50" t="s">
        <v>102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71">
        <v>0</v>
      </c>
    </row>
    <row r="380" spans="1:15" ht="12.75" customHeight="1" x14ac:dyDescent="0.2">
      <c r="A380" s="14" t="s">
        <v>458</v>
      </c>
      <c r="B380" s="50" t="s">
        <v>104</v>
      </c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71">
        <v>0</v>
      </c>
    </row>
    <row r="381" spans="1:15" ht="12.75" customHeight="1" x14ac:dyDescent="0.2">
      <c r="A381" s="14" t="s">
        <v>459</v>
      </c>
      <c r="B381" s="50" t="s">
        <v>106</v>
      </c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71">
        <v>0</v>
      </c>
    </row>
    <row r="382" spans="1:15" ht="12.75" customHeight="1" x14ac:dyDescent="0.2">
      <c r="A382" s="14" t="s">
        <v>460</v>
      </c>
      <c r="B382" s="50" t="s">
        <v>108</v>
      </c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71">
        <v>0</v>
      </c>
    </row>
    <row r="383" spans="1:15" ht="12.75" customHeight="1" x14ac:dyDescent="0.2">
      <c r="A383" s="14" t="s">
        <v>461</v>
      </c>
      <c r="B383" s="50" t="s">
        <v>110</v>
      </c>
      <c r="C383" s="31">
        <v>0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71">
        <v>0</v>
      </c>
    </row>
    <row r="384" spans="1:15" ht="12.75" customHeight="1" x14ac:dyDescent="0.2">
      <c r="A384" s="14" t="s">
        <v>462</v>
      </c>
      <c r="B384" s="50" t="s">
        <v>268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71">
        <v>0</v>
      </c>
    </row>
    <row r="385" spans="1:17" ht="12.75" customHeight="1" x14ac:dyDescent="0.2">
      <c r="A385" s="14" t="s">
        <v>463</v>
      </c>
      <c r="B385" s="50" t="s">
        <v>114</v>
      </c>
      <c r="C385" s="31">
        <v>0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71">
        <v>0</v>
      </c>
    </row>
    <row r="386" spans="1:17" ht="12.75" customHeight="1" x14ac:dyDescent="0.2">
      <c r="A386" s="14" t="s">
        <v>464</v>
      </c>
      <c r="B386" s="50" t="s">
        <v>116</v>
      </c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71">
        <v>0</v>
      </c>
    </row>
    <row r="387" spans="1:17" ht="12.75" customHeight="1" x14ac:dyDescent="0.2">
      <c r="A387" s="14" t="s">
        <v>465</v>
      </c>
      <c r="B387" s="50" t="s">
        <v>118</v>
      </c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71">
        <v>0</v>
      </c>
    </row>
    <row r="388" spans="1:17" ht="12.75" customHeight="1" x14ac:dyDescent="0.2">
      <c r="A388" s="14" t="s">
        <v>466</v>
      </c>
      <c r="B388" s="50" t="s">
        <v>120</v>
      </c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71">
        <v>0</v>
      </c>
    </row>
    <row r="389" spans="1:17" ht="12.75" customHeight="1" x14ac:dyDescent="0.2">
      <c r="A389" s="14" t="s">
        <v>467</v>
      </c>
      <c r="B389" s="50" t="s">
        <v>122</v>
      </c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71">
        <v>0</v>
      </c>
    </row>
    <row r="390" spans="1:17" s="1" customFormat="1" ht="12.75" customHeight="1" x14ac:dyDescent="0.2">
      <c r="A390" s="17" t="s">
        <v>468</v>
      </c>
      <c r="B390" s="5" t="s">
        <v>469</v>
      </c>
      <c r="C390" s="8">
        <v>830000</v>
      </c>
      <c r="D390" s="8">
        <v>830000</v>
      </c>
      <c r="E390" s="8">
        <v>830000</v>
      </c>
      <c r="F390" s="8">
        <v>830000</v>
      </c>
      <c r="G390" s="8">
        <v>830000</v>
      </c>
      <c r="H390" s="8">
        <v>830000</v>
      </c>
      <c r="I390" s="8">
        <v>830000</v>
      </c>
      <c r="J390" s="8">
        <v>830000</v>
      </c>
      <c r="K390" s="8">
        <v>830000</v>
      </c>
      <c r="L390" s="8">
        <v>830000</v>
      </c>
      <c r="M390" s="8">
        <v>830000</v>
      </c>
      <c r="N390" s="8">
        <v>830000</v>
      </c>
      <c r="O390" s="77">
        <v>9960000</v>
      </c>
    </row>
    <row r="391" spans="1:17" ht="12.75" customHeight="1" x14ac:dyDescent="0.2">
      <c r="A391" s="14" t="s">
        <v>470</v>
      </c>
      <c r="B391" s="50" t="s">
        <v>82</v>
      </c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71">
        <v>0</v>
      </c>
    </row>
    <row r="392" spans="1:17" ht="12.75" customHeight="1" x14ac:dyDescent="0.2">
      <c r="A392" s="14" t="s">
        <v>471</v>
      </c>
      <c r="B392" s="50" t="s">
        <v>96</v>
      </c>
      <c r="C392" s="31">
        <v>830000</v>
      </c>
      <c r="D392" s="31">
        <v>830000</v>
      </c>
      <c r="E392" s="31">
        <v>830000</v>
      </c>
      <c r="F392" s="31">
        <v>830000</v>
      </c>
      <c r="G392" s="31">
        <v>830000</v>
      </c>
      <c r="H392" s="31">
        <v>830000</v>
      </c>
      <c r="I392" s="31">
        <v>830000</v>
      </c>
      <c r="J392" s="31">
        <v>830000</v>
      </c>
      <c r="K392" s="31">
        <v>830000</v>
      </c>
      <c r="L392" s="31">
        <v>830000</v>
      </c>
      <c r="M392" s="31">
        <v>830000</v>
      </c>
      <c r="N392" s="31">
        <v>830000</v>
      </c>
      <c r="O392" s="71">
        <v>9960000</v>
      </c>
    </row>
    <row r="393" spans="1:17" ht="12.75" customHeight="1" x14ac:dyDescent="0.2">
      <c r="A393" s="14" t="s">
        <v>472</v>
      </c>
      <c r="B393" s="50" t="s">
        <v>110</v>
      </c>
      <c r="C393" s="31">
        <v>0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71">
        <v>0</v>
      </c>
    </row>
    <row r="394" spans="1:17" s="1" customFormat="1" ht="12.75" customHeight="1" x14ac:dyDescent="0.2">
      <c r="A394" s="17" t="s">
        <v>473</v>
      </c>
      <c r="B394" s="5" t="s">
        <v>474</v>
      </c>
      <c r="C394" s="8">
        <v>830000</v>
      </c>
      <c r="D394" s="8">
        <v>1130000</v>
      </c>
      <c r="E394" s="8">
        <v>905000</v>
      </c>
      <c r="F394" s="8">
        <v>1130000</v>
      </c>
      <c r="G394" s="8">
        <v>905000</v>
      </c>
      <c r="H394" s="8">
        <v>905000</v>
      </c>
      <c r="I394" s="8">
        <v>2205000</v>
      </c>
      <c r="J394" s="8">
        <v>3005000</v>
      </c>
      <c r="K394" s="8">
        <v>1630000</v>
      </c>
      <c r="L394" s="8">
        <v>1805000</v>
      </c>
      <c r="M394" s="8">
        <v>930000</v>
      </c>
      <c r="N394" s="8">
        <v>830000</v>
      </c>
      <c r="O394" s="77">
        <v>16210000</v>
      </c>
      <c r="P394" s="1">
        <v>17973000</v>
      </c>
      <c r="Q394" s="10">
        <v>1763000</v>
      </c>
    </row>
    <row r="395" spans="1:17" ht="12.75" customHeight="1" x14ac:dyDescent="0.2">
      <c r="A395" s="14" t="s">
        <v>475</v>
      </c>
      <c r="B395" s="50" t="s">
        <v>82</v>
      </c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71">
        <v>0</v>
      </c>
    </row>
    <row r="396" spans="1:17" ht="12.75" customHeight="1" x14ac:dyDescent="0.2">
      <c r="A396" s="14" t="s">
        <v>476</v>
      </c>
      <c r="B396" s="50" t="s">
        <v>84</v>
      </c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71">
        <v>0</v>
      </c>
    </row>
    <row r="397" spans="1:17" ht="12.75" customHeight="1" x14ac:dyDescent="0.2">
      <c r="A397" s="14" t="s">
        <v>477</v>
      </c>
      <c r="B397" s="50" t="s">
        <v>86</v>
      </c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71">
        <v>0</v>
      </c>
    </row>
    <row r="398" spans="1:17" ht="12.75" customHeight="1" x14ac:dyDescent="0.2">
      <c r="A398" s="14" t="s">
        <v>478</v>
      </c>
      <c r="B398" s="50" t="s">
        <v>88</v>
      </c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71">
        <v>0</v>
      </c>
    </row>
    <row r="399" spans="1:17" ht="12.75" customHeight="1" x14ac:dyDescent="0.2">
      <c r="A399" s="14" t="s">
        <v>479</v>
      </c>
      <c r="B399" s="50" t="s">
        <v>90</v>
      </c>
      <c r="C399" s="31">
        <v>0</v>
      </c>
      <c r="D399" s="31">
        <v>300000</v>
      </c>
      <c r="E399" s="31">
        <v>75000</v>
      </c>
      <c r="F399" s="31">
        <v>300000</v>
      </c>
      <c r="G399" s="31">
        <v>75000</v>
      </c>
      <c r="H399" s="31">
        <v>75000</v>
      </c>
      <c r="I399" s="31">
        <v>1275000.0000000002</v>
      </c>
      <c r="J399" s="31">
        <v>2075000.0000000002</v>
      </c>
      <c r="K399" s="31">
        <v>800000</v>
      </c>
      <c r="L399" s="31">
        <v>875000</v>
      </c>
      <c r="M399" s="31">
        <v>0</v>
      </c>
      <c r="N399" s="31">
        <v>0</v>
      </c>
      <c r="O399" s="71">
        <v>5850000</v>
      </c>
    </row>
    <row r="400" spans="1:17" ht="12.75" customHeight="1" x14ac:dyDescent="0.2">
      <c r="A400" s="14" t="s">
        <v>480</v>
      </c>
      <c r="B400" s="50" t="s">
        <v>92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71">
        <v>0</v>
      </c>
    </row>
    <row r="401" spans="1:15" ht="12.75" customHeight="1" x14ac:dyDescent="0.2">
      <c r="A401" s="14" t="s">
        <v>481</v>
      </c>
      <c r="B401" s="50" t="s">
        <v>94</v>
      </c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71">
        <v>0</v>
      </c>
    </row>
    <row r="402" spans="1:15" ht="12.75" customHeight="1" x14ac:dyDescent="0.2">
      <c r="A402" s="14" t="s">
        <v>482</v>
      </c>
      <c r="B402" s="50" t="s">
        <v>96</v>
      </c>
      <c r="C402" s="31">
        <v>830000</v>
      </c>
      <c r="D402" s="31">
        <v>830000</v>
      </c>
      <c r="E402" s="31">
        <v>830000</v>
      </c>
      <c r="F402" s="31">
        <v>830000</v>
      </c>
      <c r="G402" s="31">
        <v>830000</v>
      </c>
      <c r="H402" s="31">
        <v>830000</v>
      </c>
      <c r="I402" s="31">
        <v>830000</v>
      </c>
      <c r="J402" s="31">
        <v>830000</v>
      </c>
      <c r="K402" s="31">
        <v>830000</v>
      </c>
      <c r="L402" s="31">
        <v>830000</v>
      </c>
      <c r="M402" s="31">
        <v>830000</v>
      </c>
      <c r="N402" s="31">
        <v>830000</v>
      </c>
      <c r="O402" s="71">
        <v>9960000</v>
      </c>
    </row>
    <row r="403" spans="1:15" ht="12.75" customHeight="1" x14ac:dyDescent="0.2">
      <c r="A403" s="14" t="s">
        <v>483</v>
      </c>
      <c r="B403" s="50" t="s">
        <v>98</v>
      </c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71">
        <v>0</v>
      </c>
    </row>
    <row r="404" spans="1:15" ht="12.75" customHeight="1" x14ac:dyDescent="0.2">
      <c r="A404" s="14" t="s">
        <v>484</v>
      </c>
      <c r="B404" s="50" t="s">
        <v>100</v>
      </c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71">
        <v>0</v>
      </c>
    </row>
    <row r="405" spans="1:15" ht="12.75" customHeight="1" x14ac:dyDescent="0.2">
      <c r="A405" s="14" t="s">
        <v>485</v>
      </c>
      <c r="B405" s="50" t="s">
        <v>102</v>
      </c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71">
        <v>0</v>
      </c>
    </row>
    <row r="406" spans="1:15" ht="12.75" customHeight="1" x14ac:dyDescent="0.2">
      <c r="A406" s="14" t="s">
        <v>486</v>
      </c>
      <c r="B406" s="50" t="s">
        <v>104</v>
      </c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71">
        <v>0</v>
      </c>
    </row>
    <row r="407" spans="1:15" ht="12.75" customHeight="1" x14ac:dyDescent="0.2">
      <c r="A407" s="14" t="s">
        <v>487</v>
      </c>
      <c r="B407" s="50" t="s">
        <v>106</v>
      </c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71">
        <v>0</v>
      </c>
    </row>
    <row r="408" spans="1:15" ht="12.75" customHeight="1" x14ac:dyDescent="0.2">
      <c r="A408" s="14" t="s">
        <v>488</v>
      </c>
      <c r="B408" s="50" t="s">
        <v>108</v>
      </c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71">
        <v>0</v>
      </c>
    </row>
    <row r="409" spans="1:15" ht="12.75" customHeight="1" x14ac:dyDescent="0.2">
      <c r="A409" s="14" t="s">
        <v>489</v>
      </c>
      <c r="B409" s="50" t="s">
        <v>110</v>
      </c>
      <c r="C409" s="31">
        <v>0</v>
      </c>
      <c r="D409" s="31">
        <v>0</v>
      </c>
      <c r="E409" s="31">
        <v>0</v>
      </c>
      <c r="F409" s="31">
        <v>0</v>
      </c>
      <c r="G409" s="31">
        <v>0</v>
      </c>
      <c r="H409" s="31">
        <v>0</v>
      </c>
      <c r="I409" s="31">
        <v>100000</v>
      </c>
      <c r="J409" s="31">
        <v>100000</v>
      </c>
      <c r="K409" s="31">
        <v>0</v>
      </c>
      <c r="L409" s="31">
        <v>100000</v>
      </c>
      <c r="M409" s="31">
        <v>100000</v>
      </c>
      <c r="N409" s="31">
        <v>0</v>
      </c>
      <c r="O409" s="71">
        <v>400000</v>
      </c>
    </row>
    <row r="410" spans="1:15" ht="12.75" customHeight="1" x14ac:dyDescent="0.2">
      <c r="A410" s="14" t="s">
        <v>490</v>
      </c>
      <c r="B410" s="50" t="s">
        <v>268</v>
      </c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71">
        <v>0</v>
      </c>
    </row>
    <row r="411" spans="1:15" ht="12.75" customHeight="1" x14ac:dyDescent="0.2">
      <c r="A411" s="14" t="s">
        <v>491</v>
      </c>
      <c r="B411" s="50" t="s">
        <v>114</v>
      </c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71">
        <v>0</v>
      </c>
    </row>
    <row r="412" spans="1:15" ht="12.75" customHeight="1" x14ac:dyDescent="0.2">
      <c r="A412" s="14" t="s">
        <v>492</v>
      </c>
      <c r="B412" s="50" t="s">
        <v>116</v>
      </c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71">
        <v>0</v>
      </c>
    </row>
    <row r="413" spans="1:15" ht="12.75" customHeight="1" x14ac:dyDescent="0.2">
      <c r="A413" s="14" t="s">
        <v>493</v>
      </c>
      <c r="B413" s="50" t="s">
        <v>118</v>
      </c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71">
        <v>0</v>
      </c>
    </row>
    <row r="414" spans="1:15" ht="12.75" customHeight="1" x14ac:dyDescent="0.2">
      <c r="A414" s="14" t="s">
        <v>494</v>
      </c>
      <c r="B414" s="50" t="s">
        <v>120</v>
      </c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71">
        <v>0</v>
      </c>
    </row>
    <row r="415" spans="1:15" ht="12.75" customHeight="1" x14ac:dyDescent="0.2">
      <c r="A415" s="14" t="s">
        <v>495</v>
      </c>
      <c r="B415" s="50" t="s">
        <v>122</v>
      </c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71">
        <v>0</v>
      </c>
    </row>
    <row r="416" spans="1:15" s="1" customFormat="1" ht="12.75" customHeight="1" x14ac:dyDescent="0.2">
      <c r="A416" s="75" t="s">
        <v>496</v>
      </c>
      <c r="B416" s="5" t="s">
        <v>497</v>
      </c>
      <c r="C416" s="8">
        <v>152358.33333333331</v>
      </c>
      <c r="D416" s="8">
        <v>644358.33333333337</v>
      </c>
      <c r="E416" s="8">
        <v>571758.33333333326</v>
      </c>
      <c r="F416" s="8">
        <v>463524.99999999994</v>
      </c>
      <c r="G416" s="8">
        <v>304775</v>
      </c>
      <c r="H416" s="8">
        <v>374775</v>
      </c>
      <c r="I416" s="8">
        <v>304775</v>
      </c>
      <c r="J416" s="8">
        <v>144775</v>
      </c>
      <c r="K416" s="8">
        <v>144775</v>
      </c>
      <c r="L416" s="8">
        <v>344775</v>
      </c>
      <c r="M416" s="8">
        <v>249775</v>
      </c>
      <c r="N416" s="8">
        <v>264775</v>
      </c>
      <c r="O416" s="77">
        <v>3965200</v>
      </c>
    </row>
    <row r="417" spans="1:15" ht="12.75" customHeight="1" x14ac:dyDescent="0.2">
      <c r="A417" s="69" t="s">
        <v>370</v>
      </c>
      <c r="B417" s="50" t="s">
        <v>86</v>
      </c>
      <c r="C417" s="31">
        <v>152358.33333333331</v>
      </c>
      <c r="D417" s="31">
        <v>644358.33333333337</v>
      </c>
      <c r="E417" s="31">
        <v>571758.33333333326</v>
      </c>
      <c r="F417" s="31">
        <v>463524.99999999994</v>
      </c>
      <c r="G417" s="31">
        <v>304775</v>
      </c>
      <c r="H417" s="31">
        <v>374775</v>
      </c>
      <c r="I417" s="31">
        <v>304775</v>
      </c>
      <c r="J417" s="31">
        <v>144775</v>
      </c>
      <c r="K417" s="31">
        <v>144775</v>
      </c>
      <c r="L417" s="31">
        <v>344775</v>
      </c>
      <c r="M417" s="31">
        <v>249775</v>
      </c>
      <c r="N417" s="31">
        <v>264775</v>
      </c>
      <c r="O417" s="71">
        <v>3965200</v>
      </c>
    </row>
    <row r="418" spans="1:15" ht="12.75" customHeight="1" x14ac:dyDescent="0.2">
      <c r="A418" s="75" t="s">
        <v>498</v>
      </c>
      <c r="B418" s="76" t="s">
        <v>499</v>
      </c>
      <c r="C418" s="77">
        <v>5222222.0166666666</v>
      </c>
      <c r="D418" s="77">
        <v>2127726.1666666665</v>
      </c>
      <c r="E418" s="77">
        <v>2978692.8666666662</v>
      </c>
      <c r="F418" s="77">
        <v>2021670.8333333335</v>
      </c>
      <c r="G418" s="77">
        <v>1607302.8333333335</v>
      </c>
      <c r="H418" s="77">
        <v>2717745.4733333336</v>
      </c>
      <c r="I418" s="77">
        <v>1097603.5</v>
      </c>
      <c r="J418" s="77">
        <v>1950164.1800000002</v>
      </c>
      <c r="K418" s="77">
        <v>2217449.5</v>
      </c>
      <c r="L418" s="77">
        <v>2463912.34</v>
      </c>
      <c r="M418" s="77">
        <v>1443432.46</v>
      </c>
      <c r="N418" s="77">
        <v>1093559.5</v>
      </c>
      <c r="O418" s="77">
        <v>26941481.670000002</v>
      </c>
    </row>
    <row r="419" spans="1:15" s="1" customFormat="1" ht="12.75" customHeight="1" x14ac:dyDescent="0.2">
      <c r="A419" s="75" t="s">
        <v>500</v>
      </c>
      <c r="B419" s="76" t="s">
        <v>501</v>
      </c>
      <c r="C419" s="77">
        <v>1239426.1666666665</v>
      </c>
      <c r="D419" s="77">
        <v>1239426.1666666665</v>
      </c>
      <c r="E419" s="77">
        <v>1239426.1666666665</v>
      </c>
      <c r="F419" s="77">
        <v>1045292.8333333334</v>
      </c>
      <c r="G419" s="77">
        <v>1048892.8333333335</v>
      </c>
      <c r="H419" s="77">
        <v>1048892.8333333335</v>
      </c>
      <c r="I419" s="77">
        <v>1027559.5000000001</v>
      </c>
      <c r="J419" s="77">
        <v>1027559.5000000001</v>
      </c>
      <c r="K419" s="77">
        <v>1027559.5000000001</v>
      </c>
      <c r="L419" s="77">
        <v>1084559.5</v>
      </c>
      <c r="M419" s="77">
        <v>1097159.5</v>
      </c>
      <c r="N419" s="77">
        <v>1093559.5</v>
      </c>
      <c r="O419" s="77">
        <v>13219314</v>
      </c>
    </row>
    <row r="420" spans="1:15" ht="12.75" customHeight="1" x14ac:dyDescent="0.2">
      <c r="A420" s="14" t="s">
        <v>502</v>
      </c>
      <c r="B420" s="50" t="s">
        <v>82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71">
        <v>0</v>
      </c>
    </row>
    <row r="421" spans="1:15" ht="12.75" customHeight="1" x14ac:dyDescent="0.2">
      <c r="A421" s="14" t="s">
        <v>503</v>
      </c>
      <c r="B421" s="50" t="s">
        <v>84</v>
      </c>
      <c r="C421" s="31">
        <v>0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71">
        <v>0</v>
      </c>
    </row>
    <row r="422" spans="1:15" ht="12.75" customHeight="1" x14ac:dyDescent="0.2">
      <c r="A422" s="14" t="s">
        <v>504</v>
      </c>
      <c r="B422" s="50" t="s">
        <v>86</v>
      </c>
      <c r="C422" s="31">
        <v>238538.66666666666</v>
      </c>
      <c r="D422" s="31">
        <v>238538.66666666666</v>
      </c>
      <c r="E422" s="31">
        <v>238538.66666666666</v>
      </c>
      <c r="F422" s="31">
        <v>158538.66666666666</v>
      </c>
      <c r="G422" s="31">
        <v>158538.66666666666</v>
      </c>
      <c r="H422" s="31">
        <v>158538.66666666666</v>
      </c>
      <c r="I422" s="31">
        <v>158538.66666666666</v>
      </c>
      <c r="J422" s="31">
        <v>158538.66666666666</v>
      </c>
      <c r="K422" s="31">
        <v>158538.66666666666</v>
      </c>
      <c r="L422" s="31">
        <v>158538.66666666666</v>
      </c>
      <c r="M422" s="31">
        <v>158538.66666666666</v>
      </c>
      <c r="N422" s="31">
        <v>158538.66666666666</v>
      </c>
      <c r="O422" s="71">
        <v>2142464.0000000005</v>
      </c>
    </row>
    <row r="423" spans="1:15" ht="12.75" customHeight="1" x14ac:dyDescent="0.2">
      <c r="A423" s="14" t="s">
        <v>505</v>
      </c>
      <c r="B423" s="50" t="s">
        <v>88</v>
      </c>
      <c r="C423" s="31">
        <v>22000</v>
      </c>
      <c r="D423" s="31">
        <v>22000</v>
      </c>
      <c r="E423" s="31">
        <v>22000</v>
      </c>
      <c r="F423" s="31">
        <v>22000</v>
      </c>
      <c r="G423" s="31">
        <v>22000</v>
      </c>
      <c r="H423" s="31">
        <v>22000</v>
      </c>
      <c r="I423" s="31">
        <v>22000</v>
      </c>
      <c r="J423" s="31">
        <v>22000</v>
      </c>
      <c r="K423" s="31">
        <v>22000</v>
      </c>
      <c r="L423" s="31">
        <v>22000</v>
      </c>
      <c r="M423" s="31">
        <v>22000</v>
      </c>
      <c r="N423" s="31">
        <v>22000</v>
      </c>
      <c r="O423" s="71">
        <v>264000</v>
      </c>
    </row>
    <row r="424" spans="1:15" ht="12.75" customHeight="1" x14ac:dyDescent="0.2">
      <c r="A424" s="14" t="s">
        <v>506</v>
      </c>
      <c r="B424" s="50" t="s">
        <v>90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71">
        <v>0</v>
      </c>
    </row>
    <row r="425" spans="1:15" ht="12.75" customHeight="1" x14ac:dyDescent="0.2">
      <c r="A425" s="14" t="s">
        <v>507</v>
      </c>
      <c r="B425" s="50" t="s">
        <v>92</v>
      </c>
      <c r="C425" s="31">
        <v>24895.833333333336</v>
      </c>
      <c r="D425" s="31">
        <v>24895.833333333336</v>
      </c>
      <c r="E425" s="31">
        <v>24895.833333333336</v>
      </c>
      <c r="F425" s="31">
        <v>24895.833333333336</v>
      </c>
      <c r="G425" s="31">
        <v>24895.833333333336</v>
      </c>
      <c r="H425" s="31">
        <v>24895.833333333336</v>
      </c>
      <c r="I425" s="31">
        <v>24895.833333333336</v>
      </c>
      <c r="J425" s="31">
        <v>24895.833333333336</v>
      </c>
      <c r="K425" s="31">
        <v>24895.833333333336</v>
      </c>
      <c r="L425" s="31">
        <v>24895.833333333336</v>
      </c>
      <c r="M425" s="31">
        <v>24895.833333333336</v>
      </c>
      <c r="N425" s="31">
        <v>24895.833333333336</v>
      </c>
      <c r="O425" s="71">
        <v>298750.00000000006</v>
      </c>
    </row>
    <row r="426" spans="1:15" ht="12.75" customHeight="1" x14ac:dyDescent="0.2">
      <c r="A426" s="14" t="s">
        <v>508</v>
      </c>
      <c r="B426" s="50" t="s">
        <v>94</v>
      </c>
      <c r="C426" s="31">
        <v>16666.666666666668</v>
      </c>
      <c r="D426" s="31">
        <v>16666.666666666668</v>
      </c>
      <c r="E426" s="31">
        <v>16666.666666666668</v>
      </c>
      <c r="F426" s="31">
        <v>16666.666666666668</v>
      </c>
      <c r="G426" s="31">
        <v>16666.666666666668</v>
      </c>
      <c r="H426" s="31">
        <v>16666.666666666668</v>
      </c>
      <c r="I426" s="31">
        <v>16666.666666666668</v>
      </c>
      <c r="J426" s="31">
        <v>16666.666666666668</v>
      </c>
      <c r="K426" s="31">
        <v>16666.666666666668</v>
      </c>
      <c r="L426" s="31">
        <v>16666.666666666668</v>
      </c>
      <c r="M426" s="31">
        <v>16666.666666666668</v>
      </c>
      <c r="N426" s="31">
        <v>16666.666666666668</v>
      </c>
      <c r="O426" s="71">
        <v>199999.99999999997</v>
      </c>
    </row>
    <row r="427" spans="1:15" ht="12.75" customHeight="1" x14ac:dyDescent="0.2">
      <c r="A427" s="14" t="s">
        <v>509</v>
      </c>
      <c r="B427" s="50" t="s">
        <v>96</v>
      </c>
      <c r="C427" s="31">
        <v>8333.3333333333339</v>
      </c>
      <c r="D427" s="31">
        <v>8333.3333333333339</v>
      </c>
      <c r="E427" s="31">
        <v>8333.3333333333339</v>
      </c>
      <c r="F427" s="31">
        <v>8333.3333333333339</v>
      </c>
      <c r="G427" s="31">
        <v>8333.3333333333339</v>
      </c>
      <c r="H427" s="31">
        <v>8333.3333333333339</v>
      </c>
      <c r="I427" s="31">
        <v>8333.3333333333339</v>
      </c>
      <c r="J427" s="31">
        <v>8333.3333333333339</v>
      </c>
      <c r="K427" s="31">
        <v>8333.3333333333339</v>
      </c>
      <c r="L427" s="31">
        <v>8333.3333333333339</v>
      </c>
      <c r="M427" s="31">
        <v>8333.3333333333339</v>
      </c>
      <c r="N427" s="31">
        <v>8333.3333333333339</v>
      </c>
      <c r="O427" s="71">
        <v>99999.999999999985</v>
      </c>
    </row>
    <row r="428" spans="1:15" ht="12.75" customHeight="1" x14ac:dyDescent="0.2">
      <c r="A428" s="14" t="s">
        <v>510</v>
      </c>
      <c r="B428" s="50" t="s">
        <v>98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71">
        <v>0</v>
      </c>
    </row>
    <row r="429" spans="1:15" ht="12.75" customHeight="1" x14ac:dyDescent="0.2">
      <c r="A429" s="14" t="s">
        <v>511</v>
      </c>
      <c r="B429" s="50" t="s">
        <v>100</v>
      </c>
      <c r="C429" s="31">
        <v>0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71">
        <v>0</v>
      </c>
    </row>
    <row r="430" spans="1:15" ht="12.75" customHeight="1" x14ac:dyDescent="0.2">
      <c r="A430" s="14" t="s">
        <v>512</v>
      </c>
      <c r="B430" s="50" t="s">
        <v>102</v>
      </c>
      <c r="C430" s="31">
        <v>0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71">
        <v>0</v>
      </c>
    </row>
    <row r="431" spans="1:15" ht="12.75" customHeight="1" x14ac:dyDescent="0.2">
      <c r="A431" s="14" t="s">
        <v>513</v>
      </c>
      <c r="B431" s="50" t="s">
        <v>104</v>
      </c>
      <c r="C431" s="31">
        <v>0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71">
        <v>0</v>
      </c>
    </row>
    <row r="432" spans="1:15" ht="12.75" customHeight="1" x14ac:dyDescent="0.2">
      <c r="A432" s="14" t="s">
        <v>514</v>
      </c>
      <c r="B432" s="50" t="s">
        <v>106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71">
        <v>0</v>
      </c>
    </row>
    <row r="433" spans="1:15" ht="12.75" customHeight="1" x14ac:dyDescent="0.2">
      <c r="A433" s="14" t="s">
        <v>515</v>
      </c>
      <c r="B433" s="50" t="s">
        <v>108</v>
      </c>
      <c r="C433" s="31">
        <v>0</v>
      </c>
      <c r="D433" s="31">
        <v>0</v>
      </c>
      <c r="E433" s="31">
        <v>0</v>
      </c>
      <c r="F433" s="31">
        <v>0</v>
      </c>
      <c r="G433" s="31">
        <v>3600</v>
      </c>
      <c r="H433" s="31">
        <v>3600</v>
      </c>
      <c r="I433" s="31">
        <v>3600</v>
      </c>
      <c r="J433" s="31">
        <v>3600</v>
      </c>
      <c r="K433" s="31">
        <v>3600</v>
      </c>
      <c r="L433" s="31">
        <v>3600</v>
      </c>
      <c r="M433" s="31">
        <v>16200</v>
      </c>
      <c r="N433" s="31">
        <v>12600</v>
      </c>
      <c r="O433" s="71">
        <v>50400</v>
      </c>
    </row>
    <row r="434" spans="1:15" ht="12.75" customHeight="1" x14ac:dyDescent="0.2">
      <c r="A434" s="14" t="s">
        <v>516</v>
      </c>
      <c r="B434" s="50" t="s">
        <v>110</v>
      </c>
      <c r="C434" s="31">
        <v>0</v>
      </c>
      <c r="D434" s="31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71">
        <v>0</v>
      </c>
    </row>
    <row r="435" spans="1:15" ht="12.75" customHeight="1" x14ac:dyDescent="0.2">
      <c r="A435" s="14" t="s">
        <v>517</v>
      </c>
      <c r="B435" s="50" t="s">
        <v>268</v>
      </c>
      <c r="C435" s="31">
        <v>227033.33333333331</v>
      </c>
      <c r="D435" s="31">
        <v>227033.33333333331</v>
      </c>
      <c r="E435" s="31">
        <v>227033.33333333331</v>
      </c>
      <c r="F435" s="31">
        <v>147033.33333333331</v>
      </c>
      <c r="G435" s="31">
        <v>147033.33333333331</v>
      </c>
      <c r="H435" s="31">
        <v>147033.33333333331</v>
      </c>
      <c r="I435" s="31">
        <v>147033.33333333331</v>
      </c>
      <c r="J435" s="31">
        <v>147033.33333333331</v>
      </c>
      <c r="K435" s="31">
        <v>147033.33333333331</v>
      </c>
      <c r="L435" s="31">
        <v>147033.33333333331</v>
      </c>
      <c r="M435" s="31">
        <v>147033.33333333331</v>
      </c>
      <c r="N435" s="31">
        <v>147033.33333333331</v>
      </c>
      <c r="O435" s="71">
        <v>2004399.9999999993</v>
      </c>
    </row>
    <row r="436" spans="1:15" ht="12.75" customHeight="1" x14ac:dyDescent="0.2">
      <c r="A436" s="14" t="s">
        <v>518</v>
      </c>
      <c r="B436" s="50" t="s">
        <v>114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71">
        <v>0</v>
      </c>
    </row>
    <row r="437" spans="1:15" ht="12.75" customHeight="1" x14ac:dyDescent="0.2">
      <c r="A437" s="14" t="s">
        <v>519</v>
      </c>
      <c r="B437" s="50" t="s">
        <v>116</v>
      </c>
      <c r="C437" s="31">
        <v>637958.33333333337</v>
      </c>
      <c r="D437" s="31">
        <v>637958.33333333337</v>
      </c>
      <c r="E437" s="31">
        <v>637958.33333333337</v>
      </c>
      <c r="F437" s="31">
        <v>637958.33333333337</v>
      </c>
      <c r="G437" s="31">
        <v>637958.33333333337</v>
      </c>
      <c r="H437" s="31">
        <v>637958.33333333337</v>
      </c>
      <c r="I437" s="31">
        <v>637958.33333333337</v>
      </c>
      <c r="J437" s="31">
        <v>637958.33333333337</v>
      </c>
      <c r="K437" s="31">
        <v>637958.33333333337</v>
      </c>
      <c r="L437" s="31">
        <v>637958.33333333337</v>
      </c>
      <c r="M437" s="31">
        <v>637958.33333333337</v>
      </c>
      <c r="N437" s="31">
        <v>637958.33333333337</v>
      </c>
      <c r="O437" s="71">
        <v>7655499.9999999991</v>
      </c>
    </row>
    <row r="438" spans="1:15" ht="12.75" customHeight="1" x14ac:dyDescent="0.2">
      <c r="A438" s="14" t="s">
        <v>520</v>
      </c>
      <c r="B438" s="50" t="s">
        <v>118</v>
      </c>
      <c r="C438" s="31">
        <v>0</v>
      </c>
      <c r="D438" s="31">
        <v>0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71">
        <v>0</v>
      </c>
    </row>
    <row r="439" spans="1:15" ht="12.75" customHeight="1" x14ac:dyDescent="0.2">
      <c r="A439" s="14" t="s">
        <v>521</v>
      </c>
      <c r="B439" s="50" t="s">
        <v>120</v>
      </c>
      <c r="C439" s="31">
        <v>0</v>
      </c>
      <c r="D439" s="31">
        <v>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71">
        <v>0</v>
      </c>
    </row>
    <row r="440" spans="1:15" ht="12.75" customHeight="1" x14ac:dyDescent="0.2">
      <c r="A440" s="14" t="s">
        <v>522</v>
      </c>
      <c r="B440" s="50" t="s">
        <v>122</v>
      </c>
      <c r="C440" s="31">
        <v>64000</v>
      </c>
      <c r="D440" s="31">
        <v>64000</v>
      </c>
      <c r="E440" s="31">
        <v>64000</v>
      </c>
      <c r="F440" s="31">
        <v>29866.666666666664</v>
      </c>
      <c r="G440" s="31">
        <v>29866.666666666664</v>
      </c>
      <c r="H440" s="31">
        <v>29866.666666666664</v>
      </c>
      <c r="I440" s="31">
        <v>8533.3333333333339</v>
      </c>
      <c r="J440" s="31">
        <v>8533.3333333333339</v>
      </c>
      <c r="K440" s="31">
        <v>8533.3333333333339</v>
      </c>
      <c r="L440" s="31">
        <v>65533.333333333336</v>
      </c>
      <c r="M440" s="31">
        <v>65533.333333333336</v>
      </c>
      <c r="N440" s="31">
        <v>65533.333333333336</v>
      </c>
      <c r="O440" s="71">
        <v>503799.99999999988</v>
      </c>
    </row>
    <row r="441" spans="1:15" s="1" customFormat="1" ht="12.75" customHeight="1" x14ac:dyDescent="0.2">
      <c r="A441" s="75" t="s">
        <v>523</v>
      </c>
      <c r="B441" s="76" t="s">
        <v>524</v>
      </c>
      <c r="C441" s="77">
        <v>3982795.85</v>
      </c>
      <c r="D441" s="77">
        <v>888300</v>
      </c>
      <c r="E441" s="77">
        <v>1739266.7</v>
      </c>
      <c r="F441" s="77">
        <v>976378</v>
      </c>
      <c r="G441" s="77">
        <v>558410</v>
      </c>
      <c r="H441" s="77">
        <v>1668852.64</v>
      </c>
      <c r="I441" s="77">
        <v>70044</v>
      </c>
      <c r="J441" s="77">
        <v>922604.68</v>
      </c>
      <c r="K441" s="77">
        <v>1189890</v>
      </c>
      <c r="L441" s="77">
        <v>1379352.84</v>
      </c>
      <c r="M441" s="77">
        <v>346272.95999999996</v>
      </c>
      <c r="N441" s="77">
        <v>0</v>
      </c>
      <c r="O441" s="77">
        <v>13722167.669999998</v>
      </c>
    </row>
    <row r="442" spans="1:15" ht="12.75" customHeight="1" x14ac:dyDescent="0.2">
      <c r="A442" s="14" t="s">
        <v>525</v>
      </c>
      <c r="B442" s="50" t="s">
        <v>82</v>
      </c>
      <c r="C442" s="31">
        <v>0</v>
      </c>
      <c r="D442" s="31">
        <v>465016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381352</v>
      </c>
      <c r="K442" s="31">
        <v>0</v>
      </c>
      <c r="L442" s="31">
        <v>0</v>
      </c>
      <c r="M442" s="31">
        <v>0</v>
      </c>
      <c r="N442" s="31">
        <v>0</v>
      </c>
      <c r="O442" s="71">
        <v>846368</v>
      </c>
    </row>
    <row r="443" spans="1:15" ht="12.75" customHeight="1" x14ac:dyDescent="0.2">
      <c r="A443" s="14" t="s">
        <v>526</v>
      </c>
      <c r="B443" s="50" t="s">
        <v>84</v>
      </c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71">
        <v>0</v>
      </c>
    </row>
    <row r="444" spans="1:15" ht="12.75" customHeight="1" x14ac:dyDescent="0.2">
      <c r="A444" s="14" t="s">
        <v>527</v>
      </c>
      <c r="B444" s="50" t="s">
        <v>86</v>
      </c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71">
        <v>0</v>
      </c>
    </row>
    <row r="445" spans="1:15" ht="12.75" customHeight="1" x14ac:dyDescent="0.2">
      <c r="A445" s="14" t="s">
        <v>528</v>
      </c>
      <c r="B445" s="50" t="s">
        <v>88</v>
      </c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71">
        <v>0</v>
      </c>
    </row>
    <row r="446" spans="1:15" ht="12.75" customHeight="1" x14ac:dyDescent="0.2">
      <c r="A446" s="14" t="s">
        <v>529</v>
      </c>
      <c r="B446" s="50" t="s">
        <v>90</v>
      </c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71">
        <v>0</v>
      </c>
    </row>
    <row r="447" spans="1:15" ht="12.75" customHeight="1" x14ac:dyDescent="0.2">
      <c r="A447" s="14" t="s">
        <v>530</v>
      </c>
      <c r="B447" s="50" t="s">
        <v>92</v>
      </c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71">
        <v>0</v>
      </c>
    </row>
    <row r="448" spans="1:15" ht="12.75" customHeight="1" x14ac:dyDescent="0.2">
      <c r="A448" s="14" t="s">
        <v>531</v>
      </c>
      <c r="B448" s="50" t="s">
        <v>131</v>
      </c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71">
        <v>0</v>
      </c>
    </row>
    <row r="449" spans="1:15" ht="12.75" customHeight="1" x14ac:dyDescent="0.2">
      <c r="A449" s="14" t="s">
        <v>532</v>
      </c>
      <c r="B449" s="50" t="s">
        <v>96</v>
      </c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71">
        <v>0</v>
      </c>
    </row>
    <row r="450" spans="1:15" ht="12.75" customHeight="1" x14ac:dyDescent="0.2">
      <c r="A450" s="14" t="s">
        <v>533</v>
      </c>
      <c r="B450" s="50" t="s">
        <v>98</v>
      </c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71">
        <v>0</v>
      </c>
    </row>
    <row r="451" spans="1:15" ht="12.75" customHeight="1" x14ac:dyDescent="0.2">
      <c r="A451" s="14" t="s">
        <v>534</v>
      </c>
      <c r="B451" s="50" t="s">
        <v>100</v>
      </c>
      <c r="C451" s="31">
        <v>3982795.85</v>
      </c>
      <c r="D451" s="31">
        <v>423284</v>
      </c>
      <c r="E451" s="31">
        <v>1739266.7</v>
      </c>
      <c r="F451" s="31">
        <v>976378</v>
      </c>
      <c r="G451" s="31">
        <v>558410</v>
      </c>
      <c r="H451" s="31">
        <v>1668852.64</v>
      </c>
      <c r="I451" s="31">
        <v>70044</v>
      </c>
      <c r="J451" s="31">
        <v>541252.68000000005</v>
      </c>
      <c r="K451" s="31">
        <v>1189890</v>
      </c>
      <c r="L451" s="31">
        <v>1379352.84</v>
      </c>
      <c r="M451" s="31">
        <v>346272.95999999996</v>
      </c>
      <c r="N451" s="31">
        <v>0</v>
      </c>
      <c r="O451" s="71">
        <v>12875799.669999998</v>
      </c>
    </row>
    <row r="452" spans="1:15" ht="12.75" customHeight="1" x14ac:dyDescent="0.2">
      <c r="A452" s="14" t="s">
        <v>535</v>
      </c>
      <c r="B452" s="50" t="s">
        <v>102</v>
      </c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71">
        <v>0</v>
      </c>
    </row>
    <row r="453" spans="1:15" ht="12.75" customHeight="1" x14ac:dyDescent="0.2">
      <c r="A453" s="14" t="s">
        <v>536</v>
      </c>
      <c r="B453" s="50" t="s">
        <v>104</v>
      </c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71">
        <v>0</v>
      </c>
    </row>
    <row r="454" spans="1:15" ht="12.75" customHeight="1" x14ac:dyDescent="0.2">
      <c r="A454" s="14" t="s">
        <v>537</v>
      </c>
      <c r="B454" s="50" t="s">
        <v>106</v>
      </c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71">
        <v>0</v>
      </c>
    </row>
    <row r="455" spans="1:15" ht="12.75" customHeight="1" x14ac:dyDescent="0.2">
      <c r="A455" s="14" t="s">
        <v>538</v>
      </c>
      <c r="B455" s="50" t="s">
        <v>108</v>
      </c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71">
        <v>0</v>
      </c>
    </row>
    <row r="456" spans="1:15" ht="12.75" customHeight="1" x14ac:dyDescent="0.2">
      <c r="A456" s="14" t="s">
        <v>539</v>
      </c>
      <c r="B456" s="50" t="s">
        <v>110</v>
      </c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71">
        <v>0</v>
      </c>
    </row>
    <row r="457" spans="1:15" ht="12.75" customHeight="1" x14ac:dyDescent="0.2">
      <c r="A457" s="14" t="s">
        <v>540</v>
      </c>
      <c r="B457" s="50" t="s">
        <v>268</v>
      </c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71">
        <v>0</v>
      </c>
    </row>
    <row r="458" spans="1:15" ht="12.75" customHeight="1" x14ac:dyDescent="0.2">
      <c r="A458" s="14" t="s">
        <v>541</v>
      </c>
      <c r="B458" s="50" t="s">
        <v>114</v>
      </c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71">
        <v>0</v>
      </c>
    </row>
    <row r="459" spans="1:15" ht="12.75" customHeight="1" x14ac:dyDescent="0.2">
      <c r="A459" s="14" t="s">
        <v>542</v>
      </c>
      <c r="B459" s="50" t="s">
        <v>116</v>
      </c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71">
        <v>0</v>
      </c>
    </row>
    <row r="460" spans="1:15" ht="12.75" customHeight="1" x14ac:dyDescent="0.2">
      <c r="A460" s="14" t="s">
        <v>543</v>
      </c>
      <c r="B460" s="50" t="s">
        <v>118</v>
      </c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71">
        <v>0</v>
      </c>
    </row>
    <row r="461" spans="1:15" ht="12.75" customHeight="1" x14ac:dyDescent="0.2">
      <c r="A461" s="14" t="s">
        <v>544</v>
      </c>
      <c r="B461" s="50" t="s">
        <v>120</v>
      </c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71">
        <v>0</v>
      </c>
    </row>
    <row r="462" spans="1:15" ht="12.75" customHeight="1" x14ac:dyDescent="0.2">
      <c r="A462" s="14" t="s">
        <v>545</v>
      </c>
      <c r="B462" s="50" t="s">
        <v>122</v>
      </c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71">
        <v>0</v>
      </c>
    </row>
    <row r="463" spans="1:15" s="1" customFormat="1" ht="12.75" customHeight="1" x14ac:dyDescent="0.2">
      <c r="A463" s="75" t="s">
        <v>546</v>
      </c>
      <c r="B463" s="76" t="s">
        <v>547</v>
      </c>
      <c r="C463" s="77">
        <v>0</v>
      </c>
      <c r="D463" s="77">
        <v>0</v>
      </c>
      <c r="E463" s="77">
        <v>0</v>
      </c>
      <c r="F463" s="77">
        <v>0</v>
      </c>
      <c r="G463" s="77">
        <v>0</v>
      </c>
      <c r="H463" s="77">
        <v>0</v>
      </c>
      <c r="I463" s="77">
        <v>0</v>
      </c>
      <c r="J463" s="77">
        <v>0</v>
      </c>
      <c r="K463" s="77">
        <v>0</v>
      </c>
      <c r="L463" s="77">
        <v>0</v>
      </c>
      <c r="M463" s="77">
        <v>0</v>
      </c>
      <c r="N463" s="77">
        <v>0</v>
      </c>
      <c r="O463" s="77">
        <v>0</v>
      </c>
    </row>
    <row r="464" spans="1:15" ht="12.75" customHeight="1" x14ac:dyDescent="0.2">
      <c r="A464" s="14" t="s">
        <v>548</v>
      </c>
      <c r="B464" s="50" t="s">
        <v>100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71">
        <v>0</v>
      </c>
    </row>
    <row r="465" spans="1:17" ht="12.75" customHeight="1" x14ac:dyDescent="0.2">
      <c r="A465" s="75" t="s">
        <v>549</v>
      </c>
      <c r="B465" s="76" t="s">
        <v>550</v>
      </c>
      <c r="C465" s="77">
        <v>1931741</v>
      </c>
      <c r="D465" s="77">
        <v>328529</v>
      </c>
      <c r="E465" s="77">
        <v>980051</v>
      </c>
      <c r="F465" s="77">
        <v>72735</v>
      </c>
      <c r="G465" s="77">
        <v>338055</v>
      </c>
      <c r="H465" s="77">
        <v>223755</v>
      </c>
      <c r="I465" s="77">
        <v>85707</v>
      </c>
      <c r="J465" s="77">
        <v>563279</v>
      </c>
      <c r="K465" s="77">
        <v>760438</v>
      </c>
      <c r="L465" s="77">
        <v>1004197</v>
      </c>
      <c r="M465" s="77">
        <v>210703</v>
      </c>
      <c r="N465" s="77">
        <v>322848.33333333331</v>
      </c>
      <c r="O465" s="77">
        <v>6822038.333333333</v>
      </c>
    </row>
    <row r="466" spans="1:17" ht="12.75" customHeight="1" x14ac:dyDescent="0.2">
      <c r="A466" s="69" t="s">
        <v>551</v>
      </c>
      <c r="B466" s="70" t="s">
        <v>552</v>
      </c>
      <c r="C466" s="71">
        <v>1903226</v>
      </c>
      <c r="D466" s="71">
        <v>300014</v>
      </c>
      <c r="E466" s="71">
        <v>951536</v>
      </c>
      <c r="F466" s="71">
        <v>44220</v>
      </c>
      <c r="G466" s="71">
        <v>309540</v>
      </c>
      <c r="H466" s="71">
        <v>195240</v>
      </c>
      <c r="I466" s="71">
        <v>57192</v>
      </c>
      <c r="J466" s="71">
        <v>534764</v>
      </c>
      <c r="K466" s="71">
        <v>731923</v>
      </c>
      <c r="L466" s="71">
        <v>975682</v>
      </c>
      <c r="M466" s="71">
        <v>182188</v>
      </c>
      <c r="N466" s="71">
        <v>294333.33333333331</v>
      </c>
      <c r="O466" s="71">
        <v>6479858.333333333</v>
      </c>
    </row>
    <row r="467" spans="1:17" ht="12.75" customHeight="1" x14ac:dyDescent="0.2">
      <c r="A467" s="69" t="s">
        <v>553</v>
      </c>
      <c r="B467" s="70" t="s">
        <v>554</v>
      </c>
      <c r="C467" s="71">
        <v>7515</v>
      </c>
      <c r="D467" s="71">
        <v>7515</v>
      </c>
      <c r="E467" s="71">
        <v>7515</v>
      </c>
      <c r="F467" s="71">
        <v>7515</v>
      </c>
      <c r="G467" s="71">
        <v>7515</v>
      </c>
      <c r="H467" s="71">
        <v>7515</v>
      </c>
      <c r="I467" s="71">
        <v>7515</v>
      </c>
      <c r="J467" s="71">
        <v>7515</v>
      </c>
      <c r="K467" s="71">
        <v>7515</v>
      </c>
      <c r="L467" s="71">
        <v>7515</v>
      </c>
      <c r="M467" s="71">
        <v>7515</v>
      </c>
      <c r="N467" s="71">
        <v>7515</v>
      </c>
      <c r="O467" s="71">
        <v>90180</v>
      </c>
    </row>
    <row r="468" spans="1:17" ht="12.75" customHeight="1" x14ac:dyDescent="0.2">
      <c r="A468" s="69" t="s">
        <v>555</v>
      </c>
      <c r="B468" s="70" t="s">
        <v>556</v>
      </c>
      <c r="C468" s="71">
        <v>21000</v>
      </c>
      <c r="D468" s="71">
        <v>21000</v>
      </c>
      <c r="E468" s="71">
        <v>21000</v>
      </c>
      <c r="F468" s="71">
        <v>21000</v>
      </c>
      <c r="G468" s="71">
        <v>21000</v>
      </c>
      <c r="H468" s="71">
        <v>21000</v>
      </c>
      <c r="I468" s="71">
        <v>21000</v>
      </c>
      <c r="J468" s="71">
        <v>21000</v>
      </c>
      <c r="K468" s="71">
        <v>21000</v>
      </c>
      <c r="L468" s="71">
        <v>21000</v>
      </c>
      <c r="M468" s="71">
        <v>21000</v>
      </c>
      <c r="N468" s="71">
        <v>21000</v>
      </c>
      <c r="O468" s="71">
        <v>252000</v>
      </c>
    </row>
    <row r="469" spans="1:17" ht="12.75" customHeight="1" x14ac:dyDescent="0.2">
      <c r="A469" s="75" t="s">
        <v>557</v>
      </c>
      <c r="B469" s="76" t="s">
        <v>558</v>
      </c>
      <c r="C469" s="77">
        <v>15243553.486666668</v>
      </c>
      <c r="D469" s="77">
        <v>12485553.486666668</v>
      </c>
      <c r="E469" s="77">
        <v>38356253.486666664</v>
      </c>
      <c r="F469" s="77">
        <v>16693803.486666668</v>
      </c>
      <c r="G469" s="77">
        <v>17238553.486666668</v>
      </c>
      <c r="H469" s="77">
        <v>13438553.486666668</v>
      </c>
      <c r="I469" s="77">
        <v>10771886.82</v>
      </c>
      <c r="J469" s="77">
        <v>10078333.796</v>
      </c>
      <c r="K469" s="77">
        <v>10578333.796</v>
      </c>
      <c r="L469" s="77">
        <v>16297549.796</v>
      </c>
      <c r="M469" s="77">
        <v>10678333.796</v>
      </c>
      <c r="N469" s="77">
        <v>10087775.629000001</v>
      </c>
      <c r="O469" s="77">
        <v>181948484.55300003</v>
      </c>
      <c r="P469" s="4"/>
      <c r="Q469" s="4"/>
    </row>
    <row r="470" spans="1:17" ht="12.75" customHeight="1" x14ac:dyDescent="0.2">
      <c r="A470" s="69" t="s">
        <v>559</v>
      </c>
      <c r="B470" s="78" t="s">
        <v>560</v>
      </c>
      <c r="C470" s="71">
        <v>4341929.47</v>
      </c>
      <c r="D470" s="71">
        <v>4341929.47</v>
      </c>
      <c r="E470" s="71">
        <v>4341929.47</v>
      </c>
      <c r="F470" s="71">
        <v>4341929.47</v>
      </c>
      <c r="G470" s="71">
        <v>4341929.47</v>
      </c>
      <c r="H470" s="71">
        <v>4341929.47</v>
      </c>
      <c r="I470" s="71">
        <v>4341929.47</v>
      </c>
      <c r="J470" s="71">
        <v>4341929.47</v>
      </c>
      <c r="K470" s="71">
        <v>4341929.47</v>
      </c>
      <c r="L470" s="71">
        <v>4341929.47</v>
      </c>
      <c r="M470" s="71">
        <v>4341929.47</v>
      </c>
      <c r="N470" s="71">
        <v>4341929.47</v>
      </c>
      <c r="O470" s="71">
        <v>52103153.639999993</v>
      </c>
    </row>
    <row r="471" spans="1:17" ht="12.75" customHeight="1" x14ac:dyDescent="0.2">
      <c r="A471" s="69" t="s">
        <v>561</v>
      </c>
      <c r="B471" s="78" t="s">
        <v>562</v>
      </c>
      <c r="C471" s="71">
        <v>0</v>
      </c>
      <c r="D471" s="71">
        <v>0</v>
      </c>
      <c r="E471" s="71">
        <v>0</v>
      </c>
      <c r="F471" s="71">
        <v>0</v>
      </c>
      <c r="G471" s="71">
        <v>0</v>
      </c>
      <c r="H471" s="71">
        <v>0</v>
      </c>
      <c r="I471" s="71">
        <v>333333.33333333331</v>
      </c>
      <c r="J471" s="71">
        <v>333333.33333333331</v>
      </c>
      <c r="K471" s="71">
        <v>333333.33333333331</v>
      </c>
      <c r="L471" s="71">
        <v>333333.33333333331</v>
      </c>
      <c r="M471" s="71">
        <v>333333.33333333331</v>
      </c>
      <c r="N471" s="71">
        <v>333333.33333333331</v>
      </c>
      <c r="O471" s="71">
        <v>1999999.9999999998</v>
      </c>
    </row>
    <row r="472" spans="1:17" ht="12.75" customHeight="1" x14ac:dyDescent="0.2">
      <c r="A472" s="69" t="s">
        <v>563</v>
      </c>
      <c r="B472" s="78" t="s">
        <v>564</v>
      </c>
      <c r="C472" s="71">
        <v>137500</v>
      </c>
      <c r="D472" s="71">
        <v>137500</v>
      </c>
      <c r="E472" s="71">
        <v>137500</v>
      </c>
      <c r="F472" s="71">
        <v>137500</v>
      </c>
      <c r="G472" s="71">
        <v>137500</v>
      </c>
      <c r="H472" s="71">
        <v>137500</v>
      </c>
      <c r="I472" s="71">
        <v>137500</v>
      </c>
      <c r="J472" s="71">
        <v>137500</v>
      </c>
      <c r="K472" s="71">
        <v>137500</v>
      </c>
      <c r="L472" s="71">
        <v>137500</v>
      </c>
      <c r="M472" s="71">
        <v>137500</v>
      </c>
      <c r="N472" s="71">
        <v>137500</v>
      </c>
      <c r="O472" s="71">
        <v>1650000</v>
      </c>
    </row>
    <row r="473" spans="1:17" ht="12.75" customHeight="1" x14ac:dyDescent="0.2">
      <c r="A473" s="75" t="s">
        <v>565</v>
      </c>
      <c r="B473" s="76" t="s">
        <v>566</v>
      </c>
      <c r="C473" s="77">
        <v>4959124.0166666675</v>
      </c>
      <c r="D473" s="77">
        <v>4959124.0166666675</v>
      </c>
      <c r="E473" s="77">
        <v>4959124.0166666675</v>
      </c>
      <c r="F473" s="77">
        <v>5014374.0166666675</v>
      </c>
      <c r="G473" s="77">
        <v>4959124.0166666675</v>
      </c>
      <c r="H473" s="77">
        <v>4959124.0166666675</v>
      </c>
      <c r="I473" s="77">
        <v>4959124.0166666675</v>
      </c>
      <c r="J473" s="77">
        <v>5265570.9926666673</v>
      </c>
      <c r="K473" s="77">
        <v>5265570.9926666673</v>
      </c>
      <c r="L473" s="77">
        <v>5265570.9926666673</v>
      </c>
      <c r="M473" s="77">
        <v>5865570.9926666673</v>
      </c>
      <c r="N473" s="77">
        <v>5275012.825666667</v>
      </c>
      <c r="O473" s="77">
        <v>61706414.91300001</v>
      </c>
    </row>
    <row r="474" spans="1:17" ht="12.75" customHeight="1" x14ac:dyDescent="0.2">
      <c r="A474" s="75"/>
      <c r="B474" s="78" t="s">
        <v>567</v>
      </c>
      <c r="C474" s="71">
        <v>6666.666666666667</v>
      </c>
      <c r="D474" s="71">
        <v>6666.666666666667</v>
      </c>
      <c r="E474" s="71">
        <v>6666.666666666667</v>
      </c>
      <c r="F474" s="71">
        <v>61916.666666666664</v>
      </c>
      <c r="G474" s="71">
        <v>6666.666666666667</v>
      </c>
      <c r="H474" s="71">
        <v>6666.666666666667</v>
      </c>
      <c r="I474" s="71">
        <v>6666.666666666667</v>
      </c>
      <c r="J474" s="71">
        <v>6666.666666666667</v>
      </c>
      <c r="K474" s="71">
        <v>6666.666666666667</v>
      </c>
      <c r="L474" s="71">
        <v>6666.666666666667</v>
      </c>
      <c r="M474" s="71">
        <v>606666.66666666663</v>
      </c>
      <c r="N474" s="71">
        <v>6666.666666666667</v>
      </c>
      <c r="O474" s="71">
        <v>735249.99999999988</v>
      </c>
      <c r="P474" s="4"/>
    </row>
    <row r="475" spans="1:17" ht="12.75" customHeight="1" x14ac:dyDescent="0.2">
      <c r="A475" s="75"/>
      <c r="B475" s="78" t="s">
        <v>568</v>
      </c>
      <c r="C475" s="71">
        <v>188838.66</v>
      </c>
      <c r="D475" s="71">
        <v>188838.66</v>
      </c>
      <c r="E475" s="71">
        <v>188838.66</v>
      </c>
      <c r="F475" s="71">
        <v>188838.66</v>
      </c>
      <c r="G475" s="71">
        <v>188838.66</v>
      </c>
      <c r="H475" s="71">
        <v>188838.66</v>
      </c>
      <c r="I475" s="71">
        <v>188838.66</v>
      </c>
      <c r="J475" s="71">
        <v>188838.66</v>
      </c>
      <c r="K475" s="71">
        <v>188838.66</v>
      </c>
      <c r="L475" s="71">
        <v>188838.66</v>
      </c>
      <c r="M475" s="71">
        <v>188838.66</v>
      </c>
      <c r="N475" s="71">
        <v>198280.59300000002</v>
      </c>
      <c r="O475" s="71">
        <v>2275505.8529999997</v>
      </c>
    </row>
    <row r="476" spans="1:17" ht="12.75" customHeight="1" x14ac:dyDescent="0.2">
      <c r="A476" s="69"/>
      <c r="B476" s="78" t="s">
        <v>569</v>
      </c>
      <c r="C476" s="71">
        <v>2247580.5499999998</v>
      </c>
      <c r="D476" s="71">
        <v>2247580.5499999998</v>
      </c>
      <c r="E476" s="71">
        <v>2247580.5499999998</v>
      </c>
      <c r="F476" s="71">
        <v>2247580.5499999998</v>
      </c>
      <c r="G476" s="71">
        <v>2247580.5499999998</v>
      </c>
      <c r="H476" s="71">
        <v>2247580.5499999998</v>
      </c>
      <c r="I476" s="71">
        <v>2247580.5499999998</v>
      </c>
      <c r="J476" s="71">
        <v>2247580.5499999998</v>
      </c>
      <c r="K476" s="71">
        <v>2247580.5499999998</v>
      </c>
      <c r="L476" s="71">
        <v>2247580.5499999998</v>
      </c>
      <c r="M476" s="71">
        <v>2247580.5499999998</v>
      </c>
      <c r="N476" s="71">
        <v>2247580.5499999998</v>
      </c>
      <c r="O476" s="71">
        <v>26970966.600000005</v>
      </c>
    </row>
    <row r="477" spans="1:17" ht="12.75" customHeight="1" x14ac:dyDescent="0.2">
      <c r="A477" s="75"/>
      <c r="B477" s="78" t="s">
        <v>570</v>
      </c>
      <c r="C477" s="71">
        <v>2516038.1400000006</v>
      </c>
      <c r="D477" s="71">
        <v>2516038.1400000006</v>
      </c>
      <c r="E477" s="71">
        <v>2516038.1400000006</v>
      </c>
      <c r="F477" s="71">
        <v>2516038.1400000006</v>
      </c>
      <c r="G477" s="71">
        <v>2516038.1400000006</v>
      </c>
      <c r="H477" s="71">
        <v>2516038.1400000006</v>
      </c>
      <c r="I477" s="71">
        <v>2516038.1400000006</v>
      </c>
      <c r="J477" s="71">
        <v>2822485.1160000004</v>
      </c>
      <c r="K477" s="71">
        <v>2822485.1160000004</v>
      </c>
      <c r="L477" s="71">
        <v>2822485.1160000004</v>
      </c>
      <c r="M477" s="71">
        <v>2822485.1160000004</v>
      </c>
      <c r="N477" s="71">
        <v>2822485.0160000003</v>
      </c>
      <c r="O477" s="71">
        <v>31724692.460000005</v>
      </c>
    </row>
    <row r="478" spans="1:17" ht="15" customHeight="1" x14ac:dyDescent="0.2">
      <c r="A478" s="79" t="s">
        <v>571</v>
      </c>
      <c r="B478" s="80" t="s">
        <v>572</v>
      </c>
      <c r="C478" s="16">
        <v>5805000</v>
      </c>
      <c r="D478" s="16">
        <v>3047000</v>
      </c>
      <c r="E478" s="16">
        <v>28917700</v>
      </c>
      <c r="F478" s="16">
        <v>7200000</v>
      </c>
      <c r="G478" s="16">
        <v>7800000</v>
      </c>
      <c r="H478" s="16">
        <v>4000000</v>
      </c>
      <c r="I478" s="16">
        <v>1000000</v>
      </c>
      <c r="J478" s="16">
        <v>0</v>
      </c>
      <c r="K478" s="16">
        <v>500000</v>
      </c>
      <c r="L478" s="16">
        <v>6219216</v>
      </c>
      <c r="M478" s="16">
        <v>0</v>
      </c>
      <c r="N478" s="16">
        <v>0</v>
      </c>
      <c r="O478" s="6">
        <v>64488916</v>
      </c>
      <c r="P478" s="4"/>
    </row>
    <row r="479" spans="1:17" ht="15" customHeight="1" x14ac:dyDescent="0.2">
      <c r="A479" s="81" t="s">
        <v>573</v>
      </c>
      <c r="B479" s="80" t="s">
        <v>574</v>
      </c>
      <c r="C479" s="16">
        <v>5805000</v>
      </c>
      <c r="D479" s="16">
        <v>3047000</v>
      </c>
      <c r="E479" s="16">
        <v>28917700</v>
      </c>
      <c r="F479" s="16">
        <v>7200000</v>
      </c>
      <c r="G479" s="16">
        <v>7800000</v>
      </c>
      <c r="H479" s="16">
        <v>4000000</v>
      </c>
      <c r="I479" s="16">
        <v>1000000</v>
      </c>
      <c r="J479" s="16">
        <v>0</v>
      </c>
      <c r="K479" s="16">
        <v>500000</v>
      </c>
      <c r="L479" s="16">
        <v>6219216</v>
      </c>
      <c r="M479" s="16">
        <v>0</v>
      </c>
      <c r="N479" s="16">
        <v>0</v>
      </c>
      <c r="O479" s="6">
        <v>64488916</v>
      </c>
      <c r="P479" s="4"/>
    </row>
    <row r="480" spans="1:17" ht="12.75" customHeight="1" x14ac:dyDescent="0.2">
      <c r="A480" s="82" t="s">
        <v>575</v>
      </c>
      <c r="B480" s="64" t="s">
        <v>102</v>
      </c>
      <c r="C480" s="71">
        <v>5805000</v>
      </c>
      <c r="D480" s="71">
        <v>3047000</v>
      </c>
      <c r="E480" s="71">
        <v>28917700</v>
      </c>
      <c r="F480" s="71">
        <v>7200000</v>
      </c>
      <c r="G480" s="71">
        <v>7800000</v>
      </c>
      <c r="H480" s="71">
        <v>4000000</v>
      </c>
      <c r="I480" s="71">
        <v>1000000</v>
      </c>
      <c r="J480" s="71">
        <v>0</v>
      </c>
      <c r="K480" s="71">
        <v>500000</v>
      </c>
      <c r="L480" s="71">
        <v>6219216</v>
      </c>
      <c r="M480" s="71">
        <v>0</v>
      </c>
      <c r="N480" s="71">
        <v>0</v>
      </c>
      <c r="O480" s="71">
        <v>64488916</v>
      </c>
    </row>
    <row r="481" spans="1:17" ht="12.75" customHeight="1" x14ac:dyDescent="0.2">
      <c r="A481" s="75" t="s">
        <v>576</v>
      </c>
      <c r="B481" s="80" t="s">
        <v>577</v>
      </c>
      <c r="C481" s="77">
        <v>8131086.8774999995</v>
      </c>
      <c r="D481" s="77">
        <v>8147086.8774999995</v>
      </c>
      <c r="E481" s="77">
        <v>8131086.8774999995</v>
      </c>
      <c r="F481" s="77">
        <v>8131086.8774999995</v>
      </c>
      <c r="G481" s="77">
        <v>8131086.8774999995</v>
      </c>
      <c r="H481" s="77">
        <v>8131086.8774999995</v>
      </c>
      <c r="I481" s="77">
        <v>8131086.8774999995</v>
      </c>
      <c r="J481" s="77">
        <v>8147086.8774999995</v>
      </c>
      <c r="K481" s="77">
        <v>8131086.8774999995</v>
      </c>
      <c r="L481" s="77">
        <v>8131086.8774999995</v>
      </c>
      <c r="M481" s="77">
        <v>8131086.8774999995</v>
      </c>
      <c r="N481" s="77">
        <v>8131086.8774999995</v>
      </c>
      <c r="O481" s="77">
        <v>97605042.529999986</v>
      </c>
    </row>
    <row r="482" spans="1:17" ht="12.75" customHeight="1" x14ac:dyDescent="0.2">
      <c r="A482" s="69" t="s">
        <v>578</v>
      </c>
      <c r="B482" s="78" t="s">
        <v>579</v>
      </c>
      <c r="C482" s="71">
        <v>285699.32</v>
      </c>
      <c r="D482" s="71">
        <v>285699.32</v>
      </c>
      <c r="E482" s="71">
        <v>285699.32</v>
      </c>
      <c r="F482" s="71">
        <v>285699.32</v>
      </c>
      <c r="G482" s="71">
        <v>285699.32</v>
      </c>
      <c r="H482" s="71">
        <v>285699.32</v>
      </c>
      <c r="I482" s="71">
        <v>285699.32</v>
      </c>
      <c r="J482" s="71">
        <v>285699.32</v>
      </c>
      <c r="K482" s="71">
        <v>285699.32</v>
      </c>
      <c r="L482" s="71">
        <v>285699.32</v>
      </c>
      <c r="M482" s="71">
        <v>285699.32</v>
      </c>
      <c r="N482" s="71">
        <v>285699.32</v>
      </c>
      <c r="O482" s="71">
        <v>3428391.8399999994</v>
      </c>
    </row>
    <row r="483" spans="1:17" ht="12.75" customHeight="1" x14ac:dyDescent="0.2">
      <c r="A483" s="69" t="s">
        <v>580</v>
      </c>
      <c r="B483" s="78" t="s">
        <v>581</v>
      </c>
      <c r="C483" s="71">
        <v>517561.99749999994</v>
      </c>
      <c r="D483" s="71">
        <v>517561.99749999994</v>
      </c>
      <c r="E483" s="71">
        <v>517561.99749999994</v>
      </c>
      <c r="F483" s="71">
        <v>517561.99749999994</v>
      </c>
      <c r="G483" s="71">
        <v>517561.99749999994</v>
      </c>
      <c r="H483" s="71">
        <v>517561.99749999994</v>
      </c>
      <c r="I483" s="71">
        <v>517561.99749999994</v>
      </c>
      <c r="J483" s="71">
        <v>517561.99749999994</v>
      </c>
      <c r="K483" s="71">
        <v>517561.99749999994</v>
      </c>
      <c r="L483" s="71">
        <v>517561.99749999994</v>
      </c>
      <c r="M483" s="71">
        <v>517561.99749999994</v>
      </c>
      <c r="N483" s="71">
        <v>517561.99749999994</v>
      </c>
      <c r="O483" s="71">
        <v>6210743.9699999988</v>
      </c>
    </row>
    <row r="484" spans="1:17" x14ac:dyDescent="0.2">
      <c r="A484" s="75" t="s">
        <v>582</v>
      </c>
      <c r="B484" s="76" t="s">
        <v>583</v>
      </c>
      <c r="C484" s="77">
        <v>7327825.5599999996</v>
      </c>
      <c r="D484" s="77">
        <v>7343825.5599999996</v>
      </c>
      <c r="E484" s="77">
        <v>7327825.5599999996</v>
      </c>
      <c r="F484" s="77">
        <v>7327825.5599999996</v>
      </c>
      <c r="G484" s="77">
        <v>7327825.5599999996</v>
      </c>
      <c r="H484" s="77">
        <v>7327825.5599999996</v>
      </c>
      <c r="I484" s="77">
        <v>7327825.5599999996</v>
      </c>
      <c r="J484" s="77">
        <v>7343825.5599999996</v>
      </c>
      <c r="K484" s="77">
        <v>7327825.5599999996</v>
      </c>
      <c r="L484" s="77">
        <v>7327825.5599999996</v>
      </c>
      <c r="M484" s="77">
        <v>7327825.5599999996</v>
      </c>
      <c r="N484" s="77">
        <v>7327825.5599999996</v>
      </c>
      <c r="O484" s="77">
        <v>87965906.720000014</v>
      </c>
    </row>
    <row r="485" spans="1:17" ht="12.75" customHeight="1" x14ac:dyDescent="0.2">
      <c r="A485" s="69" t="s">
        <v>584</v>
      </c>
      <c r="B485" s="78" t="s">
        <v>585</v>
      </c>
      <c r="C485" s="71">
        <v>300000</v>
      </c>
      <c r="D485" s="71">
        <v>300000</v>
      </c>
      <c r="E485" s="71">
        <v>300000</v>
      </c>
      <c r="F485" s="71">
        <v>300000</v>
      </c>
      <c r="G485" s="71">
        <v>300000</v>
      </c>
      <c r="H485" s="71">
        <v>300000</v>
      </c>
      <c r="I485" s="71">
        <v>300000</v>
      </c>
      <c r="J485" s="71">
        <v>300000</v>
      </c>
      <c r="K485" s="71">
        <v>300000</v>
      </c>
      <c r="L485" s="71">
        <v>300000</v>
      </c>
      <c r="M485" s="71">
        <v>300000</v>
      </c>
      <c r="N485" s="71">
        <v>300000</v>
      </c>
      <c r="O485" s="71">
        <v>3600000</v>
      </c>
    </row>
    <row r="486" spans="1:17" ht="12.75" customHeight="1" x14ac:dyDescent="0.2">
      <c r="A486" s="69" t="s">
        <v>586</v>
      </c>
      <c r="B486" s="78" t="s">
        <v>587</v>
      </c>
      <c r="C486" s="71">
        <v>4929503</v>
      </c>
      <c r="D486" s="71">
        <v>4929503</v>
      </c>
      <c r="E486" s="71">
        <v>4929503</v>
      </c>
      <c r="F486" s="71">
        <v>4929503</v>
      </c>
      <c r="G486" s="71">
        <v>4929503</v>
      </c>
      <c r="H486" s="71">
        <v>4929503</v>
      </c>
      <c r="I486" s="71">
        <v>4929503</v>
      </c>
      <c r="J486" s="71">
        <v>4929503</v>
      </c>
      <c r="K486" s="71">
        <v>4929503</v>
      </c>
      <c r="L486" s="71">
        <v>4929503</v>
      </c>
      <c r="M486" s="71">
        <v>4929503</v>
      </c>
      <c r="N486" s="71">
        <v>4929503</v>
      </c>
      <c r="O486" s="71">
        <v>59154036</v>
      </c>
    </row>
    <row r="487" spans="1:17" ht="12.75" customHeight="1" x14ac:dyDescent="0.2">
      <c r="A487" s="69" t="s">
        <v>586</v>
      </c>
      <c r="B487" s="78" t="s">
        <v>588</v>
      </c>
      <c r="C487" s="71">
        <v>1943322.5599999998</v>
      </c>
      <c r="D487" s="71">
        <v>1959322.5599999998</v>
      </c>
      <c r="E487" s="71">
        <v>1943322.5599999998</v>
      </c>
      <c r="F487" s="71">
        <v>1943322.5599999998</v>
      </c>
      <c r="G487" s="71">
        <v>1943322.5599999998</v>
      </c>
      <c r="H487" s="71">
        <v>1943322.5599999998</v>
      </c>
      <c r="I487" s="71">
        <v>1943322.5599999998</v>
      </c>
      <c r="J487" s="71">
        <v>1959322.5599999998</v>
      </c>
      <c r="K487" s="71">
        <v>1943322.5599999998</v>
      </c>
      <c r="L487" s="71">
        <v>1943322.5599999998</v>
      </c>
      <c r="M487" s="71">
        <v>1943322.5599999998</v>
      </c>
      <c r="N487" s="71">
        <v>1943322.5599999998</v>
      </c>
      <c r="O487" s="71">
        <v>23351870.719999995</v>
      </c>
    </row>
    <row r="488" spans="1:17" ht="12" customHeight="1" x14ac:dyDescent="0.2">
      <c r="A488" s="69" t="s">
        <v>589</v>
      </c>
      <c r="B488" s="78" t="s">
        <v>590</v>
      </c>
      <c r="C488" s="71">
        <v>150000</v>
      </c>
      <c r="D488" s="71">
        <v>150000</v>
      </c>
      <c r="E488" s="71">
        <v>150000</v>
      </c>
      <c r="F488" s="71">
        <v>150000</v>
      </c>
      <c r="G488" s="71">
        <v>150000</v>
      </c>
      <c r="H488" s="71">
        <v>150000</v>
      </c>
      <c r="I488" s="71">
        <v>150000</v>
      </c>
      <c r="J488" s="71">
        <v>150000</v>
      </c>
      <c r="K488" s="71">
        <v>150000</v>
      </c>
      <c r="L488" s="71">
        <v>150000</v>
      </c>
      <c r="M488" s="71">
        <v>150000</v>
      </c>
      <c r="N488" s="71">
        <v>150000</v>
      </c>
      <c r="O488" s="71">
        <v>1800000</v>
      </c>
    </row>
    <row r="489" spans="1:17" ht="12" customHeight="1" x14ac:dyDescent="0.2">
      <c r="A489" s="69" t="s">
        <v>591</v>
      </c>
      <c r="B489" s="83" t="s">
        <v>592</v>
      </c>
      <c r="C489" s="71">
        <v>5000</v>
      </c>
      <c r="D489" s="71">
        <v>5000</v>
      </c>
      <c r="E489" s="71">
        <v>5000</v>
      </c>
      <c r="F489" s="71">
        <v>5000</v>
      </c>
      <c r="G489" s="71">
        <v>5000</v>
      </c>
      <c r="H489" s="71">
        <v>5000</v>
      </c>
      <c r="I489" s="71">
        <v>5000</v>
      </c>
      <c r="J489" s="71">
        <v>5000</v>
      </c>
      <c r="K489" s="71">
        <v>5000</v>
      </c>
      <c r="L489" s="71">
        <v>5000</v>
      </c>
      <c r="M489" s="71">
        <v>5000</v>
      </c>
      <c r="N489" s="71">
        <v>5000</v>
      </c>
      <c r="O489" s="71">
        <v>60000</v>
      </c>
    </row>
    <row r="490" spans="1:17" ht="24" customHeight="1" x14ac:dyDescent="0.2">
      <c r="A490" s="75" t="s">
        <v>593</v>
      </c>
      <c r="B490" s="80" t="s">
        <v>594</v>
      </c>
      <c r="C490" s="77">
        <v>3245594.833333333</v>
      </c>
      <c r="D490" s="77">
        <v>14120361.833333332</v>
      </c>
      <c r="E490" s="77">
        <v>3277258.4999999995</v>
      </c>
      <c r="F490" s="77">
        <v>3262214.833333333</v>
      </c>
      <c r="G490" s="77">
        <v>3262214.833333333</v>
      </c>
      <c r="H490" s="77">
        <v>3277258.4999999995</v>
      </c>
      <c r="I490" s="77">
        <v>3262214.833333333</v>
      </c>
      <c r="J490" s="77">
        <v>3262214.833333333</v>
      </c>
      <c r="K490" s="77">
        <v>3277258.4999999995</v>
      </c>
      <c r="L490" s="77">
        <v>3262214.833333333</v>
      </c>
      <c r="M490" s="77">
        <v>3262214.833333333</v>
      </c>
      <c r="N490" s="77">
        <v>3262214.833333333</v>
      </c>
      <c r="O490" s="77">
        <v>50033236.000000007</v>
      </c>
      <c r="P490" s="4"/>
      <c r="Q490" s="4"/>
    </row>
    <row r="491" spans="1:17" x14ac:dyDescent="0.2">
      <c r="A491" s="75" t="s">
        <v>595</v>
      </c>
      <c r="B491" s="76" t="s">
        <v>596</v>
      </c>
      <c r="C491" s="77">
        <v>1449533.333333333</v>
      </c>
      <c r="D491" s="77">
        <v>1449533.333333333</v>
      </c>
      <c r="E491" s="77">
        <v>1449533.333333333</v>
      </c>
      <c r="F491" s="77">
        <v>1449533.333333333</v>
      </c>
      <c r="G491" s="77">
        <v>1449533.333333333</v>
      </c>
      <c r="H491" s="77">
        <v>1449533.333333333</v>
      </c>
      <c r="I491" s="77">
        <v>1449533.333333333</v>
      </c>
      <c r="J491" s="77">
        <v>1449533.333333333</v>
      </c>
      <c r="K491" s="77">
        <v>1449533.333333333</v>
      </c>
      <c r="L491" s="77">
        <v>1449533.333333333</v>
      </c>
      <c r="M491" s="77">
        <v>1449533.333333333</v>
      </c>
      <c r="N491" s="77">
        <v>1449533.333333333</v>
      </c>
      <c r="O491" s="77">
        <v>17394399.999999993</v>
      </c>
      <c r="P491" s="4"/>
    </row>
    <row r="492" spans="1:17" ht="12.75" customHeight="1" x14ac:dyDescent="0.2">
      <c r="A492" s="69" t="s">
        <v>597</v>
      </c>
      <c r="B492" s="78" t="s">
        <v>598</v>
      </c>
      <c r="C492" s="71">
        <v>1100366.6666666665</v>
      </c>
      <c r="D492" s="71">
        <v>1100366.6666666665</v>
      </c>
      <c r="E492" s="71">
        <v>1100366.6666666665</v>
      </c>
      <c r="F492" s="71">
        <v>1100366.6666666665</v>
      </c>
      <c r="G492" s="71">
        <v>1100366.6666666665</v>
      </c>
      <c r="H492" s="71">
        <v>1100366.6666666665</v>
      </c>
      <c r="I492" s="71">
        <v>1100366.6666666665</v>
      </c>
      <c r="J492" s="71">
        <v>1100366.6666666665</v>
      </c>
      <c r="K492" s="71">
        <v>1100366.6666666665</v>
      </c>
      <c r="L492" s="71">
        <v>1100366.6666666665</v>
      </c>
      <c r="M492" s="71">
        <v>1100366.6666666665</v>
      </c>
      <c r="N492" s="71">
        <v>1100366.6666666665</v>
      </c>
      <c r="O492" s="71">
        <v>13204399.999999994</v>
      </c>
    </row>
    <row r="493" spans="1:17" ht="12.75" customHeight="1" x14ac:dyDescent="0.2">
      <c r="A493" s="69" t="s">
        <v>599</v>
      </c>
      <c r="B493" s="78" t="s">
        <v>600</v>
      </c>
      <c r="C493" s="71">
        <v>8333.3333333333303</v>
      </c>
      <c r="D493" s="71">
        <v>8333.3333333333303</v>
      </c>
      <c r="E493" s="71">
        <v>8333.3333333333303</v>
      </c>
      <c r="F493" s="71">
        <v>8333.3333333333303</v>
      </c>
      <c r="G493" s="71">
        <v>8333.3333333333303</v>
      </c>
      <c r="H493" s="71">
        <v>8333.3333333333303</v>
      </c>
      <c r="I493" s="71">
        <v>8333.3333333333303</v>
      </c>
      <c r="J493" s="71">
        <v>8333.3333333333303</v>
      </c>
      <c r="K493" s="71">
        <v>8333.3333333333303</v>
      </c>
      <c r="L493" s="71">
        <v>8333.3333333333303</v>
      </c>
      <c r="M493" s="71">
        <v>8333.3333333333303</v>
      </c>
      <c r="N493" s="71">
        <v>8333.3333333333303</v>
      </c>
      <c r="O493" s="71">
        <v>99999.999999999956</v>
      </c>
    </row>
    <row r="494" spans="1:17" ht="12.75" customHeight="1" x14ac:dyDescent="0.2">
      <c r="A494" s="69" t="s">
        <v>601</v>
      </c>
      <c r="B494" s="78" t="s">
        <v>602</v>
      </c>
      <c r="C494" s="71">
        <v>0</v>
      </c>
      <c r="D494" s="71">
        <v>0</v>
      </c>
      <c r="E494" s="71">
        <v>0</v>
      </c>
      <c r="F494" s="71">
        <v>0</v>
      </c>
      <c r="G494" s="71">
        <v>0</v>
      </c>
      <c r="H494" s="71">
        <v>0</v>
      </c>
      <c r="I494" s="71">
        <v>0</v>
      </c>
      <c r="J494" s="71">
        <v>0</v>
      </c>
      <c r="K494" s="71">
        <v>0</v>
      </c>
      <c r="L494" s="71">
        <v>0</v>
      </c>
      <c r="M494" s="71">
        <v>0</v>
      </c>
      <c r="N494" s="71">
        <v>0</v>
      </c>
      <c r="O494" s="71">
        <v>0</v>
      </c>
    </row>
    <row r="495" spans="1:17" ht="13.5" customHeight="1" x14ac:dyDescent="0.2">
      <c r="A495" s="69" t="s">
        <v>603</v>
      </c>
      <c r="B495" s="78" t="s">
        <v>604</v>
      </c>
      <c r="C495" s="71">
        <v>340833.33333333331</v>
      </c>
      <c r="D495" s="71">
        <v>340833.33333333331</v>
      </c>
      <c r="E495" s="71">
        <v>340833.33333333331</v>
      </c>
      <c r="F495" s="71">
        <v>340833.33333333331</v>
      </c>
      <c r="G495" s="71">
        <v>340833.33333333331</v>
      </c>
      <c r="H495" s="71">
        <v>340833.33333333331</v>
      </c>
      <c r="I495" s="71">
        <v>340833.33333333331</v>
      </c>
      <c r="J495" s="71">
        <v>340833.33333333331</v>
      </c>
      <c r="K495" s="71">
        <v>340833.33333333331</v>
      </c>
      <c r="L495" s="71">
        <v>340833.33333333331</v>
      </c>
      <c r="M495" s="71">
        <v>340833.33333333331</v>
      </c>
      <c r="N495" s="71">
        <v>340833.33333333331</v>
      </c>
      <c r="O495" s="71">
        <v>4090000.0000000005</v>
      </c>
    </row>
    <row r="496" spans="1:17" ht="13.5" customHeight="1" x14ac:dyDescent="0.2">
      <c r="A496" s="69" t="s">
        <v>605</v>
      </c>
      <c r="B496" s="78" t="s">
        <v>606</v>
      </c>
      <c r="C496" s="71">
        <v>0</v>
      </c>
      <c r="D496" s="71">
        <v>0</v>
      </c>
      <c r="E496" s="71">
        <v>0</v>
      </c>
      <c r="F496" s="71">
        <v>0</v>
      </c>
      <c r="G496" s="71">
        <v>0</v>
      </c>
      <c r="H496" s="71">
        <v>0</v>
      </c>
      <c r="I496" s="71">
        <v>0</v>
      </c>
      <c r="J496" s="71">
        <v>0</v>
      </c>
      <c r="K496" s="71">
        <v>0</v>
      </c>
      <c r="L496" s="71">
        <v>0</v>
      </c>
      <c r="M496" s="71">
        <v>0</v>
      </c>
      <c r="N496" s="71">
        <v>0</v>
      </c>
      <c r="O496" s="71">
        <v>0</v>
      </c>
    </row>
    <row r="497" spans="1:16" ht="12.75" customHeight="1" x14ac:dyDescent="0.2">
      <c r="A497" s="75" t="s">
        <v>607</v>
      </c>
      <c r="B497" s="76" t="s">
        <v>608</v>
      </c>
      <c r="C497" s="77">
        <v>1796061.5</v>
      </c>
      <c r="D497" s="77">
        <v>12670828.5</v>
      </c>
      <c r="E497" s="77">
        <v>1827725.1666666665</v>
      </c>
      <c r="F497" s="77">
        <v>1812681.5</v>
      </c>
      <c r="G497" s="77">
        <v>1812681.5</v>
      </c>
      <c r="H497" s="77">
        <v>1827725.1666666665</v>
      </c>
      <c r="I497" s="77">
        <v>1812681.5</v>
      </c>
      <c r="J497" s="77">
        <v>1812681.5</v>
      </c>
      <c r="K497" s="77">
        <v>1827725.1666666665</v>
      </c>
      <c r="L497" s="77">
        <v>1812681.5</v>
      </c>
      <c r="M497" s="77">
        <v>1812681.5</v>
      </c>
      <c r="N497" s="77">
        <v>1812681.5</v>
      </c>
      <c r="O497" s="77">
        <v>32638836</v>
      </c>
    </row>
    <row r="498" spans="1:16" ht="12.75" customHeight="1" x14ac:dyDescent="0.2">
      <c r="A498" s="69" t="s">
        <v>609</v>
      </c>
      <c r="B498" s="70" t="s">
        <v>610</v>
      </c>
      <c r="C498" s="71">
        <v>0</v>
      </c>
      <c r="D498" s="71">
        <v>0</v>
      </c>
      <c r="E498" s="71">
        <v>20000</v>
      </c>
      <c r="F498" s="71">
        <v>20000</v>
      </c>
      <c r="G498" s="71">
        <v>20000</v>
      </c>
      <c r="H498" s="71">
        <v>20000</v>
      </c>
      <c r="I498" s="71">
        <v>20000</v>
      </c>
      <c r="J498" s="71">
        <v>20000</v>
      </c>
      <c r="K498" s="71">
        <v>20000</v>
      </c>
      <c r="L498" s="71">
        <v>20000</v>
      </c>
      <c r="M498" s="71">
        <v>20000</v>
      </c>
      <c r="N498" s="71">
        <v>20000</v>
      </c>
      <c r="O498" s="71">
        <v>200000</v>
      </c>
    </row>
    <row r="499" spans="1:16" ht="12.75" customHeight="1" x14ac:dyDescent="0.2">
      <c r="A499" s="69" t="s">
        <v>611</v>
      </c>
      <c r="B499" s="70" t="s">
        <v>612</v>
      </c>
      <c r="C499" s="71">
        <v>125000</v>
      </c>
      <c r="D499" s="71">
        <v>125000</v>
      </c>
      <c r="E499" s="71">
        <v>125000</v>
      </c>
      <c r="F499" s="71">
        <v>125000</v>
      </c>
      <c r="G499" s="71">
        <v>125000</v>
      </c>
      <c r="H499" s="71">
        <v>125000</v>
      </c>
      <c r="I499" s="71">
        <v>125000</v>
      </c>
      <c r="J499" s="71">
        <v>125000</v>
      </c>
      <c r="K499" s="71">
        <v>125000</v>
      </c>
      <c r="L499" s="71">
        <v>125000</v>
      </c>
      <c r="M499" s="71">
        <v>125000</v>
      </c>
      <c r="N499" s="71">
        <v>125000</v>
      </c>
      <c r="O499" s="71">
        <v>1500000</v>
      </c>
    </row>
    <row r="500" spans="1:16" ht="12.75" hidden="1" customHeight="1" x14ac:dyDescent="0.2">
      <c r="A500" s="69" t="s">
        <v>613</v>
      </c>
      <c r="B500" s="70" t="s">
        <v>614</v>
      </c>
      <c r="C500" s="71">
        <v>0</v>
      </c>
      <c r="D500" s="71">
        <v>0</v>
      </c>
      <c r="E500" s="71">
        <v>0</v>
      </c>
      <c r="F500" s="71">
        <v>0</v>
      </c>
      <c r="G500" s="71">
        <v>0</v>
      </c>
      <c r="H500" s="71">
        <v>0</v>
      </c>
      <c r="I500" s="71">
        <v>0</v>
      </c>
      <c r="J500" s="71">
        <v>0</v>
      </c>
      <c r="K500" s="71">
        <v>0</v>
      </c>
      <c r="L500" s="71">
        <v>0</v>
      </c>
      <c r="M500" s="71">
        <v>0</v>
      </c>
      <c r="N500" s="71">
        <v>0</v>
      </c>
      <c r="O500" s="71">
        <v>0</v>
      </c>
    </row>
    <row r="501" spans="1:16" ht="12.75" customHeight="1" x14ac:dyDescent="0.2">
      <c r="A501" s="69" t="s">
        <v>615</v>
      </c>
      <c r="B501" s="70" t="s">
        <v>616</v>
      </c>
      <c r="C501" s="71">
        <v>0</v>
      </c>
      <c r="D501" s="71">
        <v>0</v>
      </c>
      <c r="E501" s="71">
        <v>0</v>
      </c>
      <c r="F501" s="71">
        <v>0</v>
      </c>
      <c r="G501" s="71">
        <v>0</v>
      </c>
      <c r="H501" s="71">
        <v>0</v>
      </c>
      <c r="I501" s="71">
        <v>0</v>
      </c>
      <c r="J501" s="71">
        <v>0</v>
      </c>
      <c r="K501" s="71">
        <v>0</v>
      </c>
      <c r="L501" s="71">
        <v>0</v>
      </c>
      <c r="M501" s="71">
        <v>0</v>
      </c>
      <c r="N501" s="71">
        <v>0</v>
      </c>
      <c r="O501" s="71">
        <v>0</v>
      </c>
    </row>
    <row r="502" spans="1:16" ht="12.75" customHeight="1" x14ac:dyDescent="0.2">
      <c r="A502" s="69" t="s">
        <v>617</v>
      </c>
      <c r="B502" s="70" t="s">
        <v>618</v>
      </c>
      <c r="C502" s="71">
        <v>445197.41666666669</v>
      </c>
      <c r="D502" s="71">
        <v>11323344.416666666</v>
      </c>
      <c r="E502" s="71">
        <v>460241.08333333337</v>
      </c>
      <c r="F502" s="71">
        <v>445197.41666666669</v>
      </c>
      <c r="G502" s="71">
        <v>445197.41666666669</v>
      </c>
      <c r="H502" s="71">
        <v>460241.08333333337</v>
      </c>
      <c r="I502" s="71">
        <v>445197.41666666669</v>
      </c>
      <c r="J502" s="71">
        <v>445197.41666666669</v>
      </c>
      <c r="K502" s="71">
        <v>460241.08333333337</v>
      </c>
      <c r="L502" s="71">
        <v>445197.41666666669</v>
      </c>
      <c r="M502" s="71">
        <v>445197.41666666669</v>
      </c>
      <c r="N502" s="71">
        <v>445197.41666666669</v>
      </c>
      <c r="O502" s="71">
        <v>16265646.999999996</v>
      </c>
    </row>
    <row r="503" spans="1:16" ht="12.75" customHeight="1" x14ac:dyDescent="0.2">
      <c r="A503" s="69" t="s">
        <v>619</v>
      </c>
      <c r="B503" s="70" t="s">
        <v>620</v>
      </c>
      <c r="C503" s="71">
        <v>1225864.0833333333</v>
      </c>
      <c r="D503" s="71">
        <v>1222484.0833333333</v>
      </c>
      <c r="E503" s="71">
        <v>1222484.0833333333</v>
      </c>
      <c r="F503" s="71">
        <v>1222484.0833333333</v>
      </c>
      <c r="G503" s="71">
        <v>1222484.0833333333</v>
      </c>
      <c r="H503" s="71">
        <v>1222484.0833333333</v>
      </c>
      <c r="I503" s="71">
        <v>1222484.0833333333</v>
      </c>
      <c r="J503" s="71">
        <v>1222484.0833333333</v>
      </c>
      <c r="K503" s="71">
        <v>1222484.0833333333</v>
      </c>
      <c r="L503" s="71">
        <v>1222484.0833333333</v>
      </c>
      <c r="M503" s="71">
        <v>1222484.0833333333</v>
      </c>
      <c r="N503" s="71">
        <v>1222484.0833333333</v>
      </c>
      <c r="O503" s="71">
        <v>14673189.000000002</v>
      </c>
      <c r="P503" s="71">
        <v>8729690.0000000019</v>
      </c>
    </row>
    <row r="504" spans="1:16" ht="12.75" customHeight="1" x14ac:dyDescent="0.2">
      <c r="A504" s="14" t="s">
        <v>621</v>
      </c>
      <c r="B504" s="50" t="s">
        <v>82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71">
        <v>0</v>
      </c>
      <c r="P504" s="2">
        <v>727474.16666666686</v>
      </c>
    </row>
    <row r="505" spans="1:16" ht="12.75" customHeight="1" x14ac:dyDescent="0.2">
      <c r="A505" s="14" t="s">
        <v>622</v>
      </c>
      <c r="B505" s="50" t="s">
        <v>84</v>
      </c>
      <c r="C505" s="31">
        <v>0</v>
      </c>
      <c r="D505" s="31">
        <v>0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71">
        <v>0</v>
      </c>
      <c r="P505" s="2">
        <v>-937145520.00000012</v>
      </c>
    </row>
    <row r="506" spans="1:16" ht="12.75" customHeight="1" x14ac:dyDescent="0.2">
      <c r="A506" s="14" t="s">
        <v>623</v>
      </c>
      <c r="B506" s="50" t="s">
        <v>86</v>
      </c>
      <c r="C506" s="31">
        <v>1175000</v>
      </c>
      <c r="D506" s="31">
        <v>1175000</v>
      </c>
      <c r="E506" s="31">
        <v>1175000</v>
      </c>
      <c r="F506" s="31">
        <v>1175000</v>
      </c>
      <c r="G506" s="31">
        <v>1175000</v>
      </c>
      <c r="H506" s="31">
        <v>1175000</v>
      </c>
      <c r="I506" s="31">
        <v>1175000</v>
      </c>
      <c r="J506" s="31">
        <v>1175000</v>
      </c>
      <c r="K506" s="31">
        <v>1175000</v>
      </c>
      <c r="L506" s="31">
        <v>1175000</v>
      </c>
      <c r="M506" s="31">
        <v>1175000</v>
      </c>
      <c r="N506" s="31">
        <v>1175000</v>
      </c>
      <c r="O506" s="71">
        <v>14100000</v>
      </c>
      <c r="P506" s="2">
        <v>940260770.00000012</v>
      </c>
    </row>
    <row r="507" spans="1:16" ht="12.75" customHeight="1" x14ac:dyDescent="0.2">
      <c r="A507" s="14" t="s">
        <v>624</v>
      </c>
      <c r="B507" s="50" t="s">
        <v>88</v>
      </c>
      <c r="C507" s="31">
        <v>0</v>
      </c>
      <c r="D507" s="31">
        <v>0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71">
        <v>0</v>
      </c>
    </row>
    <row r="508" spans="1:16" ht="12.75" customHeight="1" x14ac:dyDescent="0.2">
      <c r="A508" s="14" t="s">
        <v>625</v>
      </c>
      <c r="B508" s="50" t="s">
        <v>90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71">
        <v>0</v>
      </c>
    </row>
    <row r="509" spans="1:16" ht="12.75" customHeight="1" x14ac:dyDescent="0.2">
      <c r="A509" s="14" t="s">
        <v>626</v>
      </c>
      <c r="B509" s="50" t="s">
        <v>92</v>
      </c>
      <c r="C509" s="31">
        <v>0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71">
        <v>0</v>
      </c>
    </row>
    <row r="510" spans="1:16" ht="12.75" customHeight="1" x14ac:dyDescent="0.2">
      <c r="A510" s="14" t="s">
        <v>627</v>
      </c>
      <c r="B510" s="50" t="s">
        <v>131</v>
      </c>
      <c r="C510" s="31">
        <v>0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71">
        <v>0</v>
      </c>
    </row>
    <row r="511" spans="1:16" ht="12.75" customHeight="1" x14ac:dyDescent="0.2">
      <c r="A511" s="14" t="s">
        <v>628</v>
      </c>
      <c r="B511" s="50" t="s">
        <v>96</v>
      </c>
      <c r="C511" s="31">
        <v>0</v>
      </c>
      <c r="D511" s="31">
        <v>0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71">
        <v>0</v>
      </c>
    </row>
    <row r="512" spans="1:16" ht="12.75" customHeight="1" x14ac:dyDescent="0.2">
      <c r="A512" s="14" t="s">
        <v>629</v>
      </c>
      <c r="B512" s="50" t="s">
        <v>98</v>
      </c>
      <c r="C512" s="31">
        <v>0</v>
      </c>
      <c r="D512" s="31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71">
        <v>0</v>
      </c>
    </row>
    <row r="513" spans="1:16" ht="12.75" customHeight="1" x14ac:dyDescent="0.2">
      <c r="A513" s="14" t="s">
        <v>630</v>
      </c>
      <c r="B513" s="50" t="s">
        <v>100</v>
      </c>
      <c r="C513" s="31">
        <v>0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71">
        <v>0</v>
      </c>
    </row>
    <row r="514" spans="1:16" ht="12.75" customHeight="1" x14ac:dyDescent="0.2">
      <c r="A514" s="14" t="s">
        <v>631</v>
      </c>
      <c r="B514" s="50" t="s">
        <v>102</v>
      </c>
      <c r="C514" s="31">
        <v>0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71">
        <v>0</v>
      </c>
    </row>
    <row r="515" spans="1:16" ht="12.75" customHeight="1" x14ac:dyDescent="0.2">
      <c r="A515" s="14" t="s">
        <v>632</v>
      </c>
      <c r="B515" s="50" t="s">
        <v>104</v>
      </c>
      <c r="C515" s="31">
        <v>0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71">
        <v>0</v>
      </c>
    </row>
    <row r="516" spans="1:16" ht="12.75" customHeight="1" x14ac:dyDescent="0.2">
      <c r="A516" s="14" t="s">
        <v>633</v>
      </c>
      <c r="B516" s="50" t="s">
        <v>147</v>
      </c>
      <c r="C516" s="31">
        <v>39000</v>
      </c>
      <c r="D516" s="31">
        <v>35620</v>
      </c>
      <c r="E516" s="31">
        <v>35620</v>
      </c>
      <c r="F516" s="31">
        <v>35620</v>
      </c>
      <c r="G516" s="31">
        <v>35620</v>
      </c>
      <c r="H516" s="31">
        <v>35620</v>
      </c>
      <c r="I516" s="31">
        <v>35620</v>
      </c>
      <c r="J516" s="31">
        <v>35620</v>
      </c>
      <c r="K516" s="31">
        <v>35620</v>
      </c>
      <c r="L516" s="31">
        <v>35620</v>
      </c>
      <c r="M516" s="31">
        <v>35620</v>
      </c>
      <c r="N516" s="31">
        <v>35620</v>
      </c>
      <c r="O516" s="71">
        <v>430820</v>
      </c>
    </row>
    <row r="517" spans="1:16" ht="12.75" customHeight="1" x14ac:dyDescent="0.2">
      <c r="A517" s="14" t="s">
        <v>634</v>
      </c>
      <c r="B517" s="50" t="s">
        <v>108</v>
      </c>
      <c r="C517" s="31">
        <v>0</v>
      </c>
      <c r="D517" s="31">
        <v>0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71">
        <v>0</v>
      </c>
    </row>
    <row r="518" spans="1:16" ht="12.75" customHeight="1" x14ac:dyDescent="0.2">
      <c r="A518" s="14" t="s">
        <v>635</v>
      </c>
      <c r="B518" s="50" t="s">
        <v>110</v>
      </c>
      <c r="C518" s="31">
        <v>0</v>
      </c>
      <c r="D518" s="31">
        <v>0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71">
        <v>0</v>
      </c>
    </row>
    <row r="519" spans="1:16" ht="12.75" customHeight="1" x14ac:dyDescent="0.2">
      <c r="A519" s="14" t="s">
        <v>636</v>
      </c>
      <c r="B519" s="50" t="s">
        <v>268</v>
      </c>
      <c r="C519" s="31">
        <v>11864.083333333334</v>
      </c>
      <c r="D519" s="31">
        <v>11864.083333333334</v>
      </c>
      <c r="E519" s="31">
        <v>11864.083333333334</v>
      </c>
      <c r="F519" s="31">
        <v>11864.083333333334</v>
      </c>
      <c r="G519" s="31">
        <v>11864.083333333334</v>
      </c>
      <c r="H519" s="31">
        <v>11864.083333333334</v>
      </c>
      <c r="I519" s="31">
        <v>11864.083333333334</v>
      </c>
      <c r="J519" s="31">
        <v>11864.083333333334</v>
      </c>
      <c r="K519" s="31">
        <v>11864.083333333334</v>
      </c>
      <c r="L519" s="31">
        <v>11864.083333333334</v>
      </c>
      <c r="M519" s="31">
        <v>11864.083333333334</v>
      </c>
      <c r="N519" s="31">
        <v>11864.083333333334</v>
      </c>
      <c r="O519" s="71">
        <v>142368.99999999997</v>
      </c>
    </row>
    <row r="520" spans="1:16" ht="12.75" customHeight="1" x14ac:dyDescent="0.2">
      <c r="A520" s="14" t="s">
        <v>637</v>
      </c>
      <c r="B520" s="50" t="s">
        <v>114</v>
      </c>
      <c r="C520" s="31">
        <v>0</v>
      </c>
      <c r="D520" s="31">
        <v>0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71">
        <v>0</v>
      </c>
    </row>
    <row r="521" spans="1:16" ht="12.75" customHeight="1" x14ac:dyDescent="0.2">
      <c r="A521" s="14" t="s">
        <v>638</v>
      </c>
      <c r="B521" s="50" t="s">
        <v>116</v>
      </c>
      <c r="C521" s="31">
        <v>0</v>
      </c>
      <c r="D521" s="31">
        <v>0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71">
        <v>0</v>
      </c>
    </row>
    <row r="522" spans="1:16" ht="12.75" customHeight="1" x14ac:dyDescent="0.2">
      <c r="A522" s="14" t="s">
        <v>639</v>
      </c>
      <c r="B522" s="50" t="s">
        <v>118</v>
      </c>
      <c r="C522" s="31">
        <v>0</v>
      </c>
      <c r="D522" s="31">
        <v>0</v>
      </c>
      <c r="E522" s="31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71">
        <v>0</v>
      </c>
    </row>
    <row r="523" spans="1:16" ht="12.75" customHeight="1" x14ac:dyDescent="0.2">
      <c r="A523" s="14" t="s">
        <v>640</v>
      </c>
      <c r="B523" s="50" t="s">
        <v>120</v>
      </c>
      <c r="C523" s="31">
        <v>0</v>
      </c>
      <c r="D523" s="31">
        <v>0</v>
      </c>
      <c r="E523" s="31">
        <v>0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71">
        <v>0</v>
      </c>
    </row>
    <row r="524" spans="1:16" ht="12.75" customHeight="1" x14ac:dyDescent="0.2">
      <c r="A524" s="14" t="s">
        <v>641</v>
      </c>
      <c r="B524" s="50" t="s">
        <v>122</v>
      </c>
      <c r="C524" s="31">
        <v>0</v>
      </c>
      <c r="D524" s="31">
        <v>0</v>
      </c>
      <c r="E524" s="31">
        <v>0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71">
        <v>0</v>
      </c>
    </row>
    <row r="525" spans="1:16" ht="12.75" customHeight="1" x14ac:dyDescent="0.2">
      <c r="A525" s="75" t="s">
        <v>642</v>
      </c>
      <c r="B525" s="76" t="s">
        <v>643</v>
      </c>
      <c r="C525" s="77">
        <v>0</v>
      </c>
      <c r="D525" s="77">
        <v>0</v>
      </c>
      <c r="E525" s="77">
        <v>0</v>
      </c>
      <c r="F525" s="77">
        <v>0</v>
      </c>
      <c r="G525" s="77">
        <v>0</v>
      </c>
      <c r="H525" s="77">
        <v>0</v>
      </c>
      <c r="I525" s="77">
        <v>0</v>
      </c>
      <c r="J525" s="77">
        <v>0</v>
      </c>
      <c r="K525" s="77">
        <v>0</v>
      </c>
      <c r="L525" s="77">
        <v>0</v>
      </c>
      <c r="M525" s="77">
        <v>0</v>
      </c>
      <c r="N525" s="77">
        <v>0</v>
      </c>
      <c r="O525" s="77">
        <v>0</v>
      </c>
    </row>
    <row r="526" spans="1:16" ht="12.75" customHeight="1" x14ac:dyDescent="0.2">
      <c r="A526" s="75" t="s">
        <v>644</v>
      </c>
      <c r="B526" s="84" t="s">
        <v>645</v>
      </c>
      <c r="C526" s="77">
        <v>88165200.060555577</v>
      </c>
      <c r="D526" s="77">
        <v>90641433.167222247</v>
      </c>
      <c r="E526" s="77">
        <v>91169395.794027805</v>
      </c>
      <c r="F526" s="77">
        <v>104222236.50055556</v>
      </c>
      <c r="G526" s="77">
        <v>89731009.357698411</v>
      </c>
      <c r="H526" s="77">
        <v>89933009.357698411</v>
      </c>
      <c r="I526" s="77">
        <v>99694009.357698411</v>
      </c>
      <c r="J526" s="77">
        <v>100296009.35769841</v>
      </c>
      <c r="K526" s="77">
        <v>99674009.357698411</v>
      </c>
      <c r="L526" s="77">
        <v>85964890.46880953</v>
      </c>
      <c r="M526" s="77">
        <v>95186520.46880953</v>
      </c>
      <c r="N526" s="77">
        <v>85249377.611666679</v>
      </c>
      <c r="O526" s="77">
        <v>1119927100.8601389</v>
      </c>
      <c r="P526" s="4"/>
    </row>
    <row r="527" spans="1:16" ht="12.75" customHeight="1" x14ac:dyDescent="0.2">
      <c r="A527" s="69" t="s">
        <v>646</v>
      </c>
      <c r="B527" s="78" t="s">
        <v>647</v>
      </c>
      <c r="C527" s="71">
        <v>0</v>
      </c>
      <c r="D527" s="71">
        <v>0</v>
      </c>
      <c r="E527" s="71">
        <v>0</v>
      </c>
      <c r="F527" s="71">
        <v>0</v>
      </c>
      <c r="G527" s="71">
        <v>0</v>
      </c>
      <c r="H527" s="71">
        <v>0</v>
      </c>
      <c r="I527" s="71">
        <v>0</v>
      </c>
      <c r="J527" s="71">
        <v>0</v>
      </c>
      <c r="K527" s="71">
        <v>0</v>
      </c>
      <c r="L527" s="71">
        <v>0</v>
      </c>
      <c r="M527" s="71">
        <v>0</v>
      </c>
      <c r="N527" s="71">
        <v>0</v>
      </c>
      <c r="O527" s="71">
        <v>0</v>
      </c>
    </row>
    <row r="528" spans="1:16" ht="12.75" customHeight="1" x14ac:dyDescent="0.2">
      <c r="A528" s="69" t="s">
        <v>648</v>
      </c>
      <c r="B528" s="78" t="s">
        <v>649</v>
      </c>
      <c r="C528" s="71">
        <v>430949.86166666663</v>
      </c>
      <c r="D528" s="71">
        <v>430949.86166666663</v>
      </c>
      <c r="E528" s="71">
        <v>35912.48847222222</v>
      </c>
      <c r="F528" s="71">
        <v>430949.86166666663</v>
      </c>
      <c r="G528" s="71">
        <v>430949.86166666663</v>
      </c>
      <c r="H528" s="71">
        <v>430949.86166666663</v>
      </c>
      <c r="I528" s="71">
        <v>430949.86166666663</v>
      </c>
      <c r="J528" s="71">
        <v>430949.86166666663</v>
      </c>
      <c r="K528" s="71">
        <v>430949.86166666663</v>
      </c>
      <c r="L528" s="71">
        <v>430949.86166666663</v>
      </c>
      <c r="M528" s="71">
        <v>430949.86166666663</v>
      </c>
      <c r="N528" s="71">
        <v>430949.86166666663</v>
      </c>
      <c r="O528" s="71">
        <v>4776360.9668055559</v>
      </c>
    </row>
    <row r="529" spans="1:15" ht="12.75" customHeight="1" x14ac:dyDescent="0.2">
      <c r="A529" s="69" t="s">
        <v>650</v>
      </c>
      <c r="B529" s="78" t="s">
        <v>651</v>
      </c>
      <c r="C529" s="71">
        <v>0</v>
      </c>
      <c r="D529" s="71">
        <v>0</v>
      </c>
      <c r="E529" s="71">
        <v>0</v>
      </c>
      <c r="F529" s="71">
        <v>0</v>
      </c>
      <c r="G529" s="71">
        <v>0</v>
      </c>
      <c r="H529" s="71">
        <v>0</v>
      </c>
      <c r="I529" s="71">
        <v>0</v>
      </c>
      <c r="J529" s="71">
        <v>0</v>
      </c>
      <c r="K529" s="71">
        <v>0</v>
      </c>
      <c r="L529" s="71">
        <v>0</v>
      </c>
      <c r="M529" s="71">
        <v>0</v>
      </c>
      <c r="N529" s="71">
        <v>0</v>
      </c>
      <c r="O529" s="71">
        <v>0</v>
      </c>
    </row>
    <row r="530" spans="1:15" ht="12.75" customHeight="1" x14ac:dyDescent="0.2">
      <c r="A530" s="69" t="s">
        <v>652</v>
      </c>
      <c r="B530" s="78" t="s">
        <v>653</v>
      </c>
      <c r="C530" s="71">
        <v>0</v>
      </c>
      <c r="D530" s="71">
        <v>0</v>
      </c>
      <c r="E530" s="71">
        <v>0</v>
      </c>
      <c r="F530" s="71">
        <v>0</v>
      </c>
      <c r="G530" s="71">
        <v>0</v>
      </c>
      <c r="H530" s="71">
        <v>0</v>
      </c>
      <c r="I530" s="71">
        <v>0</v>
      </c>
      <c r="J530" s="71">
        <v>0</v>
      </c>
      <c r="K530" s="71">
        <v>0</v>
      </c>
      <c r="L530" s="71">
        <v>0</v>
      </c>
      <c r="M530" s="71">
        <v>0</v>
      </c>
      <c r="N530" s="71">
        <v>0</v>
      </c>
      <c r="O530" s="71">
        <v>0</v>
      </c>
    </row>
    <row r="531" spans="1:15" ht="12.75" customHeight="1" x14ac:dyDescent="0.2">
      <c r="A531" s="75" t="s">
        <v>654</v>
      </c>
      <c r="B531" s="76" t="s">
        <v>655</v>
      </c>
      <c r="C531" s="77">
        <v>325355.33333333337</v>
      </c>
      <c r="D531" s="77">
        <v>325355.33333333337</v>
      </c>
      <c r="E531" s="77">
        <v>325355.33333333337</v>
      </c>
      <c r="F531" s="77">
        <v>325355.33333333337</v>
      </c>
      <c r="G531" s="77">
        <v>382498.19047619047</v>
      </c>
      <c r="H531" s="77">
        <v>382498.19047619047</v>
      </c>
      <c r="I531" s="77">
        <v>382498.19047619047</v>
      </c>
      <c r="J531" s="77">
        <v>382498.19047619047</v>
      </c>
      <c r="K531" s="77">
        <v>382498.19047619047</v>
      </c>
      <c r="L531" s="77">
        <v>382498.19047619047</v>
      </c>
      <c r="M531" s="77">
        <v>382498.19047619047</v>
      </c>
      <c r="N531" s="77">
        <v>325355.33333333337</v>
      </c>
      <c r="O531" s="77">
        <v>4304263.9999999991</v>
      </c>
    </row>
    <row r="532" spans="1:15" ht="12.75" customHeight="1" x14ac:dyDescent="0.2">
      <c r="A532" s="69" t="s">
        <v>656</v>
      </c>
      <c r="B532" s="78" t="s">
        <v>657</v>
      </c>
      <c r="C532" s="71">
        <v>69666.666666666672</v>
      </c>
      <c r="D532" s="71">
        <v>69666.666666666672</v>
      </c>
      <c r="E532" s="71">
        <v>69666.666666666672</v>
      </c>
      <c r="F532" s="71">
        <v>69666.666666666672</v>
      </c>
      <c r="G532" s="71">
        <v>69666.666666666672</v>
      </c>
      <c r="H532" s="71">
        <v>69666.666666666672</v>
      </c>
      <c r="I532" s="71">
        <v>69666.666666666672</v>
      </c>
      <c r="J532" s="71">
        <v>69666.666666666672</v>
      </c>
      <c r="K532" s="71">
        <v>69666.666666666672</v>
      </c>
      <c r="L532" s="71">
        <v>69666.666666666672</v>
      </c>
      <c r="M532" s="71">
        <v>69666.666666666672</v>
      </c>
      <c r="N532" s="71">
        <v>69666.666666666672</v>
      </c>
      <c r="O532" s="71">
        <v>835999.99999999988</v>
      </c>
    </row>
    <row r="533" spans="1:15" ht="12.75" customHeight="1" x14ac:dyDescent="0.2">
      <c r="A533" s="69" t="s">
        <v>658</v>
      </c>
      <c r="B533" s="78" t="s">
        <v>659</v>
      </c>
      <c r="C533" s="71">
        <v>32355.333333333332</v>
      </c>
      <c r="D533" s="71">
        <v>32355.333333333332</v>
      </c>
      <c r="E533" s="71">
        <v>32355.333333333332</v>
      </c>
      <c r="F533" s="71">
        <v>32355.333333333332</v>
      </c>
      <c r="G533" s="71">
        <v>32355.333333333332</v>
      </c>
      <c r="H533" s="71">
        <v>32355.333333333332</v>
      </c>
      <c r="I533" s="71">
        <v>32355.333333333332</v>
      </c>
      <c r="J533" s="71">
        <v>32355.333333333332</v>
      </c>
      <c r="K533" s="71">
        <v>32355.333333333332</v>
      </c>
      <c r="L533" s="71">
        <v>32355.333333333332</v>
      </c>
      <c r="M533" s="71">
        <v>32355.333333333332</v>
      </c>
      <c r="N533" s="71">
        <v>32355.333333333332</v>
      </c>
      <c r="O533" s="71">
        <v>388263.99999999994</v>
      </c>
    </row>
    <row r="534" spans="1:15" ht="12.75" customHeight="1" x14ac:dyDescent="0.2">
      <c r="A534" s="69" t="s">
        <v>660</v>
      </c>
      <c r="B534" s="78" t="s">
        <v>661</v>
      </c>
      <c r="C534" s="71">
        <v>223333.33333333334</v>
      </c>
      <c r="D534" s="71">
        <v>223333.33333333334</v>
      </c>
      <c r="E534" s="71">
        <v>223333.33333333334</v>
      </c>
      <c r="F534" s="71">
        <v>223333.33333333334</v>
      </c>
      <c r="G534" s="71">
        <v>280476.19047619047</v>
      </c>
      <c r="H534" s="71">
        <v>280476.19047619047</v>
      </c>
      <c r="I534" s="71">
        <v>280476.19047619047</v>
      </c>
      <c r="J534" s="71">
        <v>280476.19047619047</v>
      </c>
      <c r="K534" s="71">
        <v>280476.19047619047</v>
      </c>
      <c r="L534" s="71">
        <v>280476.19047619047</v>
      </c>
      <c r="M534" s="71">
        <v>280476.19047619047</v>
      </c>
      <c r="N534" s="71">
        <v>223333.33333333334</v>
      </c>
      <c r="O534" s="71">
        <v>3080000</v>
      </c>
    </row>
    <row r="535" spans="1:15" ht="12.75" customHeight="1" x14ac:dyDescent="0.2">
      <c r="A535" s="75" t="s">
        <v>662</v>
      </c>
      <c r="B535" s="76" t="s">
        <v>663</v>
      </c>
      <c r="C535" s="77">
        <v>545263.88888888888</v>
      </c>
      <c r="D535" s="77">
        <v>545263.88888888888</v>
      </c>
      <c r="E535" s="77">
        <v>1045263.888888889</v>
      </c>
      <c r="F535" s="77">
        <v>6933263.888888889</v>
      </c>
      <c r="G535" s="77">
        <v>843263.88888888888</v>
      </c>
      <c r="H535" s="77">
        <v>343263.88888888888</v>
      </c>
      <c r="I535" s="77">
        <v>754930.55555555562</v>
      </c>
      <c r="J535" s="77">
        <v>1754930.5555555555</v>
      </c>
      <c r="K535" s="77">
        <v>259930.55555555556</v>
      </c>
      <c r="L535" s="77">
        <v>262708.33333333337</v>
      </c>
      <c r="M535" s="77">
        <v>9806708.333333334</v>
      </c>
      <c r="N535" s="77">
        <v>262708.33333333337</v>
      </c>
      <c r="O535" s="77">
        <v>23357500</v>
      </c>
    </row>
    <row r="536" spans="1:15" ht="12.75" customHeight="1" x14ac:dyDescent="0.2">
      <c r="A536" s="69" t="s">
        <v>664</v>
      </c>
      <c r="B536" s="85" t="s">
        <v>665</v>
      </c>
      <c r="C536" s="71">
        <v>545263.88888888888</v>
      </c>
      <c r="D536" s="71">
        <v>545263.88888888888</v>
      </c>
      <c r="E536" s="71">
        <v>1045263.888888889</v>
      </c>
      <c r="F536" s="71">
        <v>6913263.888888889</v>
      </c>
      <c r="G536" s="71">
        <v>843263.88888888888</v>
      </c>
      <c r="H536" s="71">
        <v>343263.88888888888</v>
      </c>
      <c r="I536" s="71">
        <v>754930.55555555562</v>
      </c>
      <c r="J536" s="71">
        <v>1754930.5555555555</v>
      </c>
      <c r="K536" s="71">
        <v>259930.55555555556</v>
      </c>
      <c r="L536" s="71">
        <v>262708.33333333337</v>
      </c>
      <c r="M536" s="71">
        <v>9806708.333333334</v>
      </c>
      <c r="N536" s="71">
        <v>262708.33333333337</v>
      </c>
      <c r="O536" s="71">
        <v>23337500</v>
      </c>
    </row>
    <row r="537" spans="1:15" ht="12.75" customHeight="1" x14ac:dyDescent="0.2">
      <c r="A537" s="69" t="s">
        <v>666</v>
      </c>
      <c r="B537" s="85" t="s">
        <v>667</v>
      </c>
      <c r="C537" s="71">
        <v>0</v>
      </c>
      <c r="D537" s="71">
        <v>0</v>
      </c>
      <c r="E537" s="71">
        <v>0</v>
      </c>
      <c r="F537" s="71">
        <v>20000</v>
      </c>
      <c r="G537" s="71">
        <v>0</v>
      </c>
      <c r="H537" s="71">
        <v>0</v>
      </c>
      <c r="I537" s="71">
        <v>0</v>
      </c>
      <c r="J537" s="71">
        <v>0</v>
      </c>
      <c r="K537" s="71">
        <v>0</v>
      </c>
      <c r="L537" s="71">
        <v>0</v>
      </c>
      <c r="M537" s="71">
        <v>0</v>
      </c>
      <c r="N537" s="71">
        <v>0</v>
      </c>
      <c r="O537" s="71">
        <v>20000</v>
      </c>
    </row>
    <row r="538" spans="1:15" ht="12.75" customHeight="1" x14ac:dyDescent="0.2">
      <c r="A538" s="86" t="s">
        <v>668</v>
      </c>
      <c r="B538" s="76" t="s">
        <v>669</v>
      </c>
      <c r="C538" s="77">
        <v>84285364.083333358</v>
      </c>
      <c r="D538" s="77">
        <v>86337864.083333358</v>
      </c>
      <c r="E538" s="77">
        <v>86762864.083333358</v>
      </c>
      <c r="F538" s="77">
        <v>93530667.416666672</v>
      </c>
      <c r="G538" s="77">
        <v>85074297.416666672</v>
      </c>
      <c r="H538" s="77">
        <v>85774297.416666672</v>
      </c>
      <c r="I538" s="77">
        <v>95125630.75</v>
      </c>
      <c r="J538" s="77">
        <v>94725630.75</v>
      </c>
      <c r="K538" s="77">
        <v>95600630.75</v>
      </c>
      <c r="L538" s="77">
        <v>81886734.083333343</v>
      </c>
      <c r="M538" s="77">
        <v>81230364.083333343</v>
      </c>
      <c r="N538" s="77">
        <v>81230364.083333343</v>
      </c>
      <c r="O538" s="77">
        <v>1051564709.0000002</v>
      </c>
    </row>
    <row r="539" spans="1:15" ht="12.75" customHeight="1" x14ac:dyDescent="0.2">
      <c r="A539" s="87" t="s">
        <v>670</v>
      </c>
      <c r="B539" s="85" t="s">
        <v>669</v>
      </c>
      <c r="C539" s="71">
        <v>81260364.083333358</v>
      </c>
      <c r="D539" s="71">
        <v>83312864.083333358</v>
      </c>
      <c r="E539" s="71">
        <v>83737864.083333358</v>
      </c>
      <c r="F539" s="71">
        <v>85523667.416666672</v>
      </c>
      <c r="G539" s="71">
        <v>76867297.416666672</v>
      </c>
      <c r="H539" s="71">
        <v>77367297.416666672</v>
      </c>
      <c r="I539" s="71">
        <v>76867297.416666672</v>
      </c>
      <c r="J539" s="71">
        <v>76867297.416666672</v>
      </c>
      <c r="K539" s="71">
        <v>77742297.416666672</v>
      </c>
      <c r="L539" s="71">
        <v>77861734.083333343</v>
      </c>
      <c r="M539" s="71">
        <v>77205364.083333343</v>
      </c>
      <c r="N539" s="71">
        <v>77205364.083333343</v>
      </c>
      <c r="O539" s="71">
        <v>951818709.00000012</v>
      </c>
    </row>
    <row r="540" spans="1:15" ht="12.75" customHeight="1" x14ac:dyDescent="0.2">
      <c r="A540" s="87" t="s">
        <v>671</v>
      </c>
      <c r="B540" s="85" t="s">
        <v>672</v>
      </c>
      <c r="C540" s="71">
        <v>0</v>
      </c>
      <c r="D540" s="71">
        <v>0</v>
      </c>
      <c r="E540" s="71">
        <v>0</v>
      </c>
      <c r="F540" s="71">
        <v>0</v>
      </c>
      <c r="G540" s="71">
        <v>0</v>
      </c>
      <c r="H540" s="71">
        <v>0</v>
      </c>
      <c r="I540" s="71">
        <v>0</v>
      </c>
      <c r="J540" s="71">
        <v>0</v>
      </c>
      <c r="K540" s="71">
        <v>0</v>
      </c>
      <c r="L540" s="71">
        <v>0</v>
      </c>
      <c r="M540" s="71">
        <v>0</v>
      </c>
      <c r="N540" s="71">
        <v>0</v>
      </c>
      <c r="O540" s="71">
        <v>0</v>
      </c>
    </row>
    <row r="541" spans="1:15" ht="12.75" customHeight="1" x14ac:dyDescent="0.2">
      <c r="A541" s="87" t="s">
        <v>673</v>
      </c>
      <c r="B541" s="85" t="s">
        <v>674</v>
      </c>
      <c r="C541" s="71">
        <v>0</v>
      </c>
      <c r="D541" s="71">
        <v>0</v>
      </c>
      <c r="E541" s="71">
        <v>0</v>
      </c>
      <c r="F541" s="71">
        <v>0</v>
      </c>
      <c r="G541" s="71">
        <v>200000</v>
      </c>
      <c r="H541" s="71">
        <v>400000</v>
      </c>
      <c r="I541" s="71">
        <v>400000</v>
      </c>
      <c r="J541" s="71">
        <v>0</v>
      </c>
      <c r="K541" s="71">
        <v>0</v>
      </c>
      <c r="L541" s="71">
        <v>0</v>
      </c>
      <c r="M541" s="71">
        <v>0</v>
      </c>
      <c r="N541" s="71">
        <v>0</v>
      </c>
      <c r="O541" s="71">
        <v>1000000</v>
      </c>
    </row>
    <row r="542" spans="1:15" ht="12.75" customHeight="1" x14ac:dyDescent="0.2">
      <c r="A542" s="87" t="s">
        <v>675</v>
      </c>
      <c r="B542" s="85" t="s">
        <v>676</v>
      </c>
      <c r="C542" s="71">
        <v>2500000</v>
      </c>
      <c r="D542" s="71">
        <v>2500000</v>
      </c>
      <c r="E542" s="71">
        <v>2500000</v>
      </c>
      <c r="F542" s="71">
        <v>2500000</v>
      </c>
      <c r="G542" s="71">
        <v>2500000</v>
      </c>
      <c r="H542" s="71">
        <v>2500000</v>
      </c>
      <c r="I542" s="71">
        <v>2500000</v>
      </c>
      <c r="J542" s="71">
        <v>2500000</v>
      </c>
      <c r="K542" s="71">
        <v>2500000</v>
      </c>
      <c r="L542" s="71">
        <v>2500000</v>
      </c>
      <c r="M542" s="71">
        <v>2500000</v>
      </c>
      <c r="N542" s="71">
        <v>2500000</v>
      </c>
      <c r="O542" s="71">
        <v>30000000</v>
      </c>
    </row>
    <row r="543" spans="1:15" ht="12.75" customHeight="1" x14ac:dyDescent="0.2">
      <c r="A543" s="87" t="s">
        <v>677</v>
      </c>
      <c r="B543" s="85" t="s">
        <v>678</v>
      </c>
      <c r="C543" s="71">
        <v>525000</v>
      </c>
      <c r="D543" s="71">
        <v>525000</v>
      </c>
      <c r="E543" s="71">
        <v>525000</v>
      </c>
      <c r="F543" s="71">
        <v>5507000</v>
      </c>
      <c r="G543" s="71">
        <v>5507000</v>
      </c>
      <c r="H543" s="71">
        <v>5507000</v>
      </c>
      <c r="I543" s="71">
        <v>15358333.333333334</v>
      </c>
      <c r="J543" s="71">
        <v>15358333.333333334</v>
      </c>
      <c r="K543" s="71">
        <v>15358333.333333334</v>
      </c>
      <c r="L543" s="71">
        <v>1525000</v>
      </c>
      <c r="M543" s="71">
        <v>1525000</v>
      </c>
      <c r="N543" s="71">
        <v>1525000</v>
      </c>
      <c r="O543" s="71">
        <v>68746000</v>
      </c>
    </row>
    <row r="544" spans="1:15" s="1" customFormat="1" ht="12.75" customHeight="1" x14ac:dyDescent="0.2">
      <c r="A544" s="86" t="s">
        <v>679</v>
      </c>
      <c r="B544" s="76" t="s">
        <v>680</v>
      </c>
      <c r="C544" s="77">
        <v>0</v>
      </c>
      <c r="D544" s="77">
        <v>0</v>
      </c>
      <c r="E544" s="77">
        <v>0</v>
      </c>
      <c r="F544" s="77">
        <v>0</v>
      </c>
      <c r="G544" s="77">
        <v>0</v>
      </c>
      <c r="H544" s="77">
        <v>0</v>
      </c>
      <c r="I544" s="77">
        <v>0</v>
      </c>
      <c r="J544" s="77">
        <v>0</v>
      </c>
      <c r="K544" s="77">
        <v>0</v>
      </c>
      <c r="L544" s="77">
        <v>0</v>
      </c>
      <c r="M544" s="77">
        <v>0</v>
      </c>
      <c r="N544" s="77">
        <v>0</v>
      </c>
      <c r="O544" s="77">
        <v>0</v>
      </c>
    </row>
    <row r="545" spans="1:18" ht="12.75" customHeight="1" x14ac:dyDescent="0.2">
      <c r="A545" s="87" t="s">
        <v>681</v>
      </c>
      <c r="B545" s="78" t="s">
        <v>82</v>
      </c>
      <c r="C545" s="71">
        <v>0</v>
      </c>
      <c r="D545" s="71">
        <v>0</v>
      </c>
      <c r="E545" s="71">
        <v>0</v>
      </c>
      <c r="F545" s="71">
        <v>0</v>
      </c>
      <c r="G545" s="71">
        <v>0</v>
      </c>
      <c r="H545" s="71">
        <v>0</v>
      </c>
      <c r="I545" s="71">
        <v>0</v>
      </c>
      <c r="J545" s="71">
        <v>0</v>
      </c>
      <c r="K545" s="71">
        <v>0</v>
      </c>
      <c r="L545" s="71">
        <v>0</v>
      </c>
      <c r="M545" s="71">
        <v>0</v>
      </c>
      <c r="N545" s="71">
        <v>0</v>
      </c>
      <c r="O545" s="71">
        <v>0</v>
      </c>
    </row>
    <row r="546" spans="1:18" ht="12.75" customHeight="1" x14ac:dyDescent="0.2">
      <c r="A546" s="87" t="s">
        <v>682</v>
      </c>
      <c r="B546" s="78" t="s">
        <v>84</v>
      </c>
      <c r="C546" s="71">
        <v>0</v>
      </c>
      <c r="D546" s="71">
        <v>0</v>
      </c>
      <c r="E546" s="71">
        <v>0</v>
      </c>
      <c r="F546" s="71">
        <v>0</v>
      </c>
      <c r="G546" s="71">
        <v>0</v>
      </c>
      <c r="H546" s="71">
        <v>0</v>
      </c>
      <c r="I546" s="71">
        <v>0</v>
      </c>
      <c r="J546" s="71">
        <v>0</v>
      </c>
      <c r="K546" s="71">
        <v>0</v>
      </c>
      <c r="L546" s="71">
        <v>0</v>
      </c>
      <c r="M546" s="71">
        <v>0</v>
      </c>
      <c r="N546" s="71">
        <v>0</v>
      </c>
      <c r="O546" s="71">
        <v>0</v>
      </c>
    </row>
    <row r="547" spans="1:18" ht="12.75" customHeight="1" x14ac:dyDescent="0.2">
      <c r="A547" s="87" t="s">
        <v>683</v>
      </c>
      <c r="B547" s="78" t="s">
        <v>86</v>
      </c>
      <c r="C547" s="71">
        <v>0</v>
      </c>
      <c r="D547" s="71">
        <v>0</v>
      </c>
      <c r="E547" s="71">
        <v>0</v>
      </c>
      <c r="F547" s="71">
        <v>0</v>
      </c>
      <c r="G547" s="71">
        <v>0</v>
      </c>
      <c r="H547" s="71">
        <v>0</v>
      </c>
      <c r="I547" s="71">
        <v>0</v>
      </c>
      <c r="J547" s="71">
        <v>0</v>
      </c>
      <c r="K547" s="71">
        <v>0</v>
      </c>
      <c r="L547" s="71">
        <v>0</v>
      </c>
      <c r="M547" s="71">
        <v>0</v>
      </c>
      <c r="N547" s="71">
        <v>0</v>
      </c>
      <c r="O547" s="71">
        <v>0</v>
      </c>
    </row>
    <row r="548" spans="1:18" ht="12.75" customHeight="1" x14ac:dyDescent="0.2">
      <c r="A548" s="87" t="s">
        <v>684</v>
      </c>
      <c r="B548" s="78" t="s">
        <v>88</v>
      </c>
      <c r="C548" s="71">
        <v>0</v>
      </c>
      <c r="D548" s="71">
        <v>0</v>
      </c>
      <c r="E548" s="71">
        <v>0</v>
      </c>
      <c r="F548" s="71">
        <v>0</v>
      </c>
      <c r="G548" s="71">
        <v>0</v>
      </c>
      <c r="H548" s="71">
        <v>0</v>
      </c>
      <c r="I548" s="71">
        <v>0</v>
      </c>
      <c r="J548" s="71">
        <v>0</v>
      </c>
      <c r="K548" s="71">
        <v>0</v>
      </c>
      <c r="L548" s="71">
        <v>0</v>
      </c>
      <c r="M548" s="71">
        <v>0</v>
      </c>
      <c r="N548" s="71">
        <v>0</v>
      </c>
      <c r="O548" s="71">
        <v>0</v>
      </c>
    </row>
    <row r="549" spans="1:18" ht="12.75" customHeight="1" x14ac:dyDescent="0.2">
      <c r="A549" s="87" t="s">
        <v>685</v>
      </c>
      <c r="B549" s="78" t="s">
        <v>90</v>
      </c>
      <c r="C549" s="71">
        <v>0</v>
      </c>
      <c r="D549" s="71">
        <v>0</v>
      </c>
      <c r="E549" s="71">
        <v>0</v>
      </c>
      <c r="F549" s="71">
        <v>0</v>
      </c>
      <c r="G549" s="71">
        <v>0</v>
      </c>
      <c r="H549" s="71">
        <v>0</v>
      </c>
      <c r="I549" s="71">
        <v>0</v>
      </c>
      <c r="J549" s="71">
        <v>0</v>
      </c>
      <c r="K549" s="71">
        <v>0</v>
      </c>
      <c r="L549" s="71">
        <v>0</v>
      </c>
      <c r="M549" s="71">
        <v>0</v>
      </c>
      <c r="N549" s="71">
        <v>0</v>
      </c>
      <c r="O549" s="71">
        <v>0</v>
      </c>
    </row>
    <row r="550" spans="1:18" ht="12.75" customHeight="1" x14ac:dyDescent="0.2">
      <c r="A550" s="87" t="s">
        <v>686</v>
      </c>
      <c r="B550" s="78" t="s">
        <v>92</v>
      </c>
      <c r="C550" s="71">
        <v>0</v>
      </c>
      <c r="D550" s="71">
        <v>0</v>
      </c>
      <c r="E550" s="71">
        <v>0</v>
      </c>
      <c r="F550" s="71">
        <v>0</v>
      </c>
      <c r="G550" s="71">
        <v>0</v>
      </c>
      <c r="H550" s="71">
        <v>0</v>
      </c>
      <c r="I550" s="71">
        <v>0</v>
      </c>
      <c r="J550" s="71">
        <v>0</v>
      </c>
      <c r="K550" s="71">
        <v>0</v>
      </c>
      <c r="L550" s="71">
        <v>0</v>
      </c>
      <c r="M550" s="71">
        <v>0</v>
      </c>
      <c r="N550" s="71">
        <v>0</v>
      </c>
      <c r="O550" s="71">
        <v>0</v>
      </c>
    </row>
    <row r="551" spans="1:18" ht="12.75" customHeight="1" x14ac:dyDescent="0.2">
      <c r="A551" s="87" t="s">
        <v>687</v>
      </c>
      <c r="B551" s="78" t="s">
        <v>131</v>
      </c>
      <c r="C551" s="71">
        <v>0</v>
      </c>
      <c r="D551" s="71">
        <v>0</v>
      </c>
      <c r="E551" s="71">
        <v>0</v>
      </c>
      <c r="F551" s="71">
        <v>0</v>
      </c>
      <c r="G551" s="71">
        <v>0</v>
      </c>
      <c r="H551" s="71">
        <v>0</v>
      </c>
      <c r="I551" s="71">
        <v>0</v>
      </c>
      <c r="J551" s="71">
        <v>0</v>
      </c>
      <c r="K551" s="71">
        <v>0</v>
      </c>
      <c r="L551" s="71">
        <v>0</v>
      </c>
      <c r="M551" s="71">
        <v>0</v>
      </c>
      <c r="N551" s="71">
        <v>0</v>
      </c>
      <c r="O551" s="71">
        <v>0</v>
      </c>
    </row>
    <row r="552" spans="1:18" ht="12.75" customHeight="1" x14ac:dyDescent="0.2">
      <c r="A552" s="87" t="s">
        <v>688</v>
      </c>
      <c r="B552" s="78" t="s">
        <v>96</v>
      </c>
      <c r="C552" s="71">
        <v>0</v>
      </c>
      <c r="D552" s="71">
        <v>0</v>
      </c>
      <c r="E552" s="71">
        <v>0</v>
      </c>
      <c r="F552" s="71">
        <v>0</v>
      </c>
      <c r="G552" s="71">
        <v>0</v>
      </c>
      <c r="H552" s="71">
        <v>0</v>
      </c>
      <c r="I552" s="71">
        <v>0</v>
      </c>
      <c r="J552" s="71">
        <v>0</v>
      </c>
      <c r="K552" s="71">
        <v>0</v>
      </c>
      <c r="L552" s="71">
        <v>0</v>
      </c>
      <c r="M552" s="71">
        <v>0</v>
      </c>
      <c r="N552" s="71">
        <v>0</v>
      </c>
      <c r="O552" s="71">
        <v>0</v>
      </c>
      <c r="R552" s="2">
        <v>8</v>
      </c>
    </row>
    <row r="553" spans="1:18" ht="12.75" customHeight="1" x14ac:dyDescent="0.2">
      <c r="A553" s="87" t="s">
        <v>689</v>
      </c>
      <c r="B553" s="78" t="s">
        <v>98</v>
      </c>
      <c r="C553" s="71">
        <v>0</v>
      </c>
      <c r="D553" s="71">
        <v>0</v>
      </c>
      <c r="E553" s="71">
        <v>0</v>
      </c>
      <c r="F553" s="71">
        <v>0</v>
      </c>
      <c r="G553" s="71">
        <v>0</v>
      </c>
      <c r="H553" s="71">
        <v>0</v>
      </c>
      <c r="I553" s="71">
        <v>0</v>
      </c>
      <c r="J553" s="71">
        <v>0</v>
      </c>
      <c r="K553" s="71">
        <v>0</v>
      </c>
      <c r="L553" s="71">
        <v>0</v>
      </c>
      <c r="M553" s="71">
        <v>0</v>
      </c>
      <c r="N553" s="71">
        <v>0</v>
      </c>
      <c r="O553" s="71">
        <v>0</v>
      </c>
    </row>
    <row r="554" spans="1:18" ht="12.75" customHeight="1" x14ac:dyDescent="0.2">
      <c r="A554" s="87" t="s">
        <v>690</v>
      </c>
      <c r="B554" s="78" t="s">
        <v>691</v>
      </c>
      <c r="C554" s="71">
        <v>0</v>
      </c>
      <c r="D554" s="71">
        <v>0</v>
      </c>
      <c r="E554" s="71">
        <v>0</v>
      </c>
      <c r="F554" s="71">
        <v>0</v>
      </c>
      <c r="G554" s="71">
        <v>0</v>
      </c>
      <c r="H554" s="71">
        <v>0</v>
      </c>
      <c r="I554" s="71">
        <v>0</v>
      </c>
      <c r="J554" s="71">
        <v>0</v>
      </c>
      <c r="K554" s="71">
        <v>0</v>
      </c>
      <c r="L554" s="71">
        <v>0</v>
      </c>
      <c r="M554" s="71">
        <v>0</v>
      </c>
      <c r="N554" s="71">
        <v>0</v>
      </c>
      <c r="O554" s="71">
        <v>0</v>
      </c>
    </row>
    <row r="555" spans="1:18" ht="12.75" customHeight="1" x14ac:dyDescent="0.2">
      <c r="A555" s="87" t="s">
        <v>692</v>
      </c>
      <c r="B555" s="78" t="s">
        <v>102</v>
      </c>
      <c r="C555" s="71">
        <v>0</v>
      </c>
      <c r="D555" s="71">
        <v>0</v>
      </c>
      <c r="E555" s="71">
        <v>0</v>
      </c>
      <c r="F555" s="71">
        <v>0</v>
      </c>
      <c r="G555" s="71">
        <v>0</v>
      </c>
      <c r="H555" s="71">
        <v>0</v>
      </c>
      <c r="I555" s="71">
        <v>0</v>
      </c>
      <c r="J555" s="71">
        <v>0</v>
      </c>
      <c r="K555" s="71">
        <v>0</v>
      </c>
      <c r="L555" s="71">
        <v>0</v>
      </c>
      <c r="M555" s="71">
        <v>0</v>
      </c>
      <c r="N555" s="71">
        <v>0</v>
      </c>
      <c r="O555" s="71">
        <v>0</v>
      </c>
    </row>
    <row r="556" spans="1:18" ht="12.75" customHeight="1" x14ac:dyDescent="0.2">
      <c r="A556" s="87" t="s">
        <v>693</v>
      </c>
      <c r="B556" s="78" t="s">
        <v>104</v>
      </c>
      <c r="C556" s="71">
        <v>0</v>
      </c>
      <c r="D556" s="71">
        <v>0</v>
      </c>
      <c r="E556" s="71">
        <v>0</v>
      </c>
      <c r="F556" s="71">
        <v>0</v>
      </c>
      <c r="G556" s="71">
        <v>0</v>
      </c>
      <c r="H556" s="71">
        <v>0</v>
      </c>
      <c r="I556" s="71">
        <v>0</v>
      </c>
      <c r="J556" s="71">
        <v>0</v>
      </c>
      <c r="K556" s="71">
        <v>0</v>
      </c>
      <c r="L556" s="71">
        <v>0</v>
      </c>
      <c r="M556" s="71">
        <v>0</v>
      </c>
      <c r="N556" s="71">
        <v>0</v>
      </c>
      <c r="O556" s="71">
        <v>0</v>
      </c>
    </row>
    <row r="557" spans="1:18" ht="12.75" customHeight="1" x14ac:dyDescent="0.2">
      <c r="A557" s="87" t="s">
        <v>694</v>
      </c>
      <c r="B557" s="78" t="s">
        <v>106</v>
      </c>
      <c r="C557" s="71">
        <v>0</v>
      </c>
      <c r="D557" s="71">
        <v>0</v>
      </c>
      <c r="E557" s="71">
        <v>0</v>
      </c>
      <c r="F557" s="71">
        <v>0</v>
      </c>
      <c r="G557" s="71">
        <v>0</v>
      </c>
      <c r="H557" s="71">
        <v>0</v>
      </c>
      <c r="I557" s="71">
        <v>0</v>
      </c>
      <c r="J557" s="71">
        <v>0</v>
      </c>
      <c r="K557" s="71">
        <v>0</v>
      </c>
      <c r="L557" s="71">
        <v>0</v>
      </c>
      <c r="M557" s="71">
        <v>0</v>
      </c>
      <c r="N557" s="71">
        <v>0</v>
      </c>
      <c r="O557" s="71">
        <v>0</v>
      </c>
    </row>
    <row r="558" spans="1:18" ht="12.75" customHeight="1" x14ac:dyDescent="0.2">
      <c r="A558" s="87" t="s">
        <v>695</v>
      </c>
      <c r="B558" s="78" t="s">
        <v>108</v>
      </c>
      <c r="C558" s="71">
        <v>0</v>
      </c>
      <c r="D558" s="71">
        <v>0</v>
      </c>
      <c r="E558" s="71">
        <v>0</v>
      </c>
      <c r="F558" s="71">
        <v>0</v>
      </c>
      <c r="G558" s="71">
        <v>0</v>
      </c>
      <c r="H558" s="71">
        <v>0</v>
      </c>
      <c r="I558" s="71">
        <v>0</v>
      </c>
      <c r="J558" s="71">
        <v>0</v>
      </c>
      <c r="K558" s="71">
        <v>0</v>
      </c>
      <c r="L558" s="71">
        <v>0</v>
      </c>
      <c r="M558" s="71">
        <v>0</v>
      </c>
      <c r="N558" s="71">
        <v>0</v>
      </c>
      <c r="O558" s="71">
        <v>0</v>
      </c>
    </row>
    <row r="559" spans="1:18" ht="12.75" customHeight="1" x14ac:dyDescent="0.2">
      <c r="A559" s="87" t="s">
        <v>696</v>
      </c>
      <c r="B559" s="78" t="s">
        <v>110</v>
      </c>
      <c r="C559" s="71">
        <v>0</v>
      </c>
      <c r="D559" s="71">
        <v>0</v>
      </c>
      <c r="E559" s="71">
        <v>0</v>
      </c>
      <c r="F559" s="71">
        <v>0</v>
      </c>
      <c r="G559" s="71">
        <v>0</v>
      </c>
      <c r="H559" s="71">
        <v>0</v>
      </c>
      <c r="I559" s="71">
        <v>0</v>
      </c>
      <c r="J559" s="71">
        <v>0</v>
      </c>
      <c r="K559" s="71">
        <v>0</v>
      </c>
      <c r="L559" s="71">
        <v>0</v>
      </c>
      <c r="M559" s="71">
        <v>0</v>
      </c>
      <c r="N559" s="71">
        <v>0</v>
      </c>
      <c r="O559" s="71">
        <v>0</v>
      </c>
    </row>
    <row r="560" spans="1:18" ht="12.75" customHeight="1" x14ac:dyDescent="0.2">
      <c r="A560" s="87" t="s">
        <v>697</v>
      </c>
      <c r="B560" s="78" t="s">
        <v>268</v>
      </c>
      <c r="C560" s="71">
        <v>0</v>
      </c>
      <c r="D560" s="71">
        <v>0</v>
      </c>
      <c r="E560" s="71">
        <v>0</v>
      </c>
      <c r="F560" s="71">
        <v>0</v>
      </c>
      <c r="G560" s="71">
        <v>0</v>
      </c>
      <c r="H560" s="71">
        <v>0</v>
      </c>
      <c r="I560" s="71">
        <v>0</v>
      </c>
      <c r="J560" s="71">
        <v>0</v>
      </c>
      <c r="K560" s="71">
        <v>0</v>
      </c>
      <c r="L560" s="71">
        <v>0</v>
      </c>
      <c r="M560" s="71">
        <v>0</v>
      </c>
      <c r="N560" s="71">
        <v>0</v>
      </c>
      <c r="O560" s="71">
        <v>0</v>
      </c>
    </row>
    <row r="561" spans="1:15" ht="12.75" customHeight="1" x14ac:dyDescent="0.2">
      <c r="A561" s="87" t="s">
        <v>698</v>
      </c>
      <c r="B561" s="78" t="s">
        <v>114</v>
      </c>
      <c r="C561" s="71">
        <v>0</v>
      </c>
      <c r="D561" s="71">
        <v>0</v>
      </c>
      <c r="E561" s="71">
        <v>0</v>
      </c>
      <c r="F561" s="71">
        <v>0</v>
      </c>
      <c r="G561" s="71">
        <v>0</v>
      </c>
      <c r="H561" s="71">
        <v>0</v>
      </c>
      <c r="I561" s="71">
        <v>0</v>
      </c>
      <c r="J561" s="71">
        <v>0</v>
      </c>
      <c r="K561" s="71">
        <v>0</v>
      </c>
      <c r="L561" s="71">
        <v>0</v>
      </c>
      <c r="M561" s="71">
        <v>0</v>
      </c>
      <c r="N561" s="71">
        <v>0</v>
      </c>
      <c r="O561" s="71">
        <v>0</v>
      </c>
    </row>
    <row r="562" spans="1:15" ht="12.75" customHeight="1" x14ac:dyDescent="0.2">
      <c r="A562" s="87" t="s">
        <v>699</v>
      </c>
      <c r="B562" s="78" t="s">
        <v>116</v>
      </c>
      <c r="C562" s="71">
        <v>0</v>
      </c>
      <c r="D562" s="71">
        <v>0</v>
      </c>
      <c r="E562" s="71">
        <v>0</v>
      </c>
      <c r="F562" s="71">
        <v>0</v>
      </c>
      <c r="G562" s="71">
        <v>0</v>
      </c>
      <c r="H562" s="71">
        <v>0</v>
      </c>
      <c r="I562" s="71">
        <v>0</v>
      </c>
      <c r="J562" s="71">
        <v>0</v>
      </c>
      <c r="K562" s="71">
        <v>0</v>
      </c>
      <c r="L562" s="71">
        <v>0</v>
      </c>
      <c r="M562" s="71">
        <v>0</v>
      </c>
      <c r="N562" s="71">
        <v>0</v>
      </c>
      <c r="O562" s="71">
        <v>0</v>
      </c>
    </row>
    <row r="563" spans="1:15" ht="12.75" customHeight="1" x14ac:dyDescent="0.2">
      <c r="A563" s="87" t="s">
        <v>700</v>
      </c>
      <c r="B563" s="78" t="s">
        <v>118</v>
      </c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>
        <v>0</v>
      </c>
    </row>
    <row r="564" spans="1:15" ht="12.75" customHeight="1" x14ac:dyDescent="0.2">
      <c r="A564" s="87" t="s">
        <v>701</v>
      </c>
      <c r="B564" s="78" t="s">
        <v>120</v>
      </c>
      <c r="C564" s="71">
        <v>0</v>
      </c>
      <c r="D564" s="71">
        <v>0</v>
      </c>
      <c r="E564" s="71">
        <v>0</v>
      </c>
      <c r="F564" s="71">
        <v>0</v>
      </c>
      <c r="G564" s="71">
        <v>0</v>
      </c>
      <c r="H564" s="71">
        <v>0</v>
      </c>
      <c r="I564" s="71">
        <v>0</v>
      </c>
      <c r="J564" s="71">
        <v>0</v>
      </c>
      <c r="K564" s="71">
        <v>0</v>
      </c>
      <c r="L564" s="71">
        <v>0</v>
      </c>
      <c r="M564" s="71">
        <v>0</v>
      </c>
      <c r="N564" s="71">
        <v>0</v>
      </c>
      <c r="O564" s="71">
        <v>0</v>
      </c>
    </row>
    <row r="565" spans="1:15" ht="12.75" customHeight="1" x14ac:dyDescent="0.2">
      <c r="A565" s="87" t="s">
        <v>702</v>
      </c>
      <c r="B565" s="78" t="s">
        <v>122</v>
      </c>
      <c r="C565" s="71">
        <v>0</v>
      </c>
      <c r="D565" s="71">
        <v>0</v>
      </c>
      <c r="E565" s="71">
        <v>0</v>
      </c>
      <c r="F565" s="71">
        <v>0</v>
      </c>
      <c r="G565" s="71">
        <v>0</v>
      </c>
      <c r="H565" s="71">
        <v>0</v>
      </c>
      <c r="I565" s="71">
        <v>0</v>
      </c>
      <c r="J565" s="71">
        <v>0</v>
      </c>
      <c r="K565" s="71">
        <v>0</v>
      </c>
      <c r="L565" s="71">
        <v>0</v>
      </c>
      <c r="M565" s="71">
        <v>0</v>
      </c>
      <c r="N565" s="71">
        <v>0</v>
      </c>
      <c r="O565" s="71">
        <v>0</v>
      </c>
    </row>
    <row r="566" spans="1:15" ht="12.75" customHeight="1" x14ac:dyDescent="0.2">
      <c r="A566" s="75" t="s">
        <v>703</v>
      </c>
      <c r="B566" s="76" t="s">
        <v>704</v>
      </c>
      <c r="C566" s="77">
        <v>2578266.8933333331</v>
      </c>
      <c r="D566" s="77">
        <v>3002000</v>
      </c>
      <c r="E566" s="77">
        <v>3000000</v>
      </c>
      <c r="F566" s="77">
        <v>3002000</v>
      </c>
      <c r="G566" s="77">
        <v>3000000</v>
      </c>
      <c r="H566" s="77">
        <v>3002000</v>
      </c>
      <c r="I566" s="77">
        <v>3000000</v>
      </c>
      <c r="J566" s="77">
        <v>3002000</v>
      </c>
      <c r="K566" s="77">
        <v>3000000</v>
      </c>
      <c r="L566" s="77">
        <v>3002000</v>
      </c>
      <c r="M566" s="77">
        <v>3336000</v>
      </c>
      <c r="N566" s="77">
        <v>3000000</v>
      </c>
      <c r="O566" s="77">
        <v>35924266.893333331</v>
      </c>
    </row>
    <row r="567" spans="1:15" ht="12.75" customHeight="1" x14ac:dyDescent="0.2">
      <c r="A567" s="87" t="s">
        <v>705</v>
      </c>
      <c r="B567" s="85" t="s">
        <v>706</v>
      </c>
      <c r="C567" s="71">
        <v>2578266.8933333331</v>
      </c>
      <c r="D567" s="71">
        <v>3000000</v>
      </c>
      <c r="E567" s="71">
        <v>3000000</v>
      </c>
      <c r="F567" s="71">
        <v>3000000</v>
      </c>
      <c r="G567" s="71">
        <v>3000000</v>
      </c>
      <c r="H567" s="71">
        <v>3000000</v>
      </c>
      <c r="I567" s="71">
        <v>3000000</v>
      </c>
      <c r="J567" s="71">
        <v>3000000</v>
      </c>
      <c r="K567" s="71">
        <v>3000000</v>
      </c>
      <c r="L567" s="71">
        <v>3000000</v>
      </c>
      <c r="M567" s="71">
        <v>3160000</v>
      </c>
      <c r="N567" s="71">
        <v>3000000</v>
      </c>
      <c r="O567" s="71">
        <v>35738266.893333331</v>
      </c>
    </row>
    <row r="568" spans="1:15" ht="12.75" customHeight="1" x14ac:dyDescent="0.2">
      <c r="A568" s="87" t="s">
        <v>707</v>
      </c>
      <c r="B568" s="85" t="s">
        <v>708</v>
      </c>
      <c r="C568" s="71">
        <v>0</v>
      </c>
      <c r="D568" s="71">
        <v>2000</v>
      </c>
      <c r="E568" s="71">
        <v>0</v>
      </c>
      <c r="F568" s="71">
        <v>2000</v>
      </c>
      <c r="G568" s="71">
        <v>0</v>
      </c>
      <c r="H568" s="71">
        <v>2000</v>
      </c>
      <c r="I568" s="71">
        <v>0</v>
      </c>
      <c r="J568" s="71">
        <v>2000</v>
      </c>
      <c r="K568" s="71">
        <v>0</v>
      </c>
      <c r="L568" s="71">
        <v>2000</v>
      </c>
      <c r="M568" s="71">
        <v>0</v>
      </c>
      <c r="N568" s="71">
        <v>0</v>
      </c>
      <c r="O568" s="71">
        <v>10000</v>
      </c>
    </row>
    <row r="569" spans="1:15" ht="12.75" customHeight="1" x14ac:dyDescent="0.2">
      <c r="A569" s="87" t="s">
        <v>709</v>
      </c>
      <c r="B569" s="85" t="s">
        <v>710</v>
      </c>
      <c r="C569" s="71">
        <v>0</v>
      </c>
      <c r="D569" s="71">
        <v>0</v>
      </c>
      <c r="E569" s="71">
        <v>0</v>
      </c>
      <c r="F569" s="71">
        <v>0</v>
      </c>
      <c r="G569" s="71">
        <v>0</v>
      </c>
      <c r="H569" s="71">
        <v>0</v>
      </c>
      <c r="I569" s="71">
        <v>0</v>
      </c>
      <c r="J569" s="71">
        <v>0</v>
      </c>
      <c r="K569" s="71">
        <v>0</v>
      </c>
      <c r="L569" s="71">
        <v>0</v>
      </c>
      <c r="M569" s="71">
        <v>176000</v>
      </c>
      <c r="N569" s="71">
        <v>0</v>
      </c>
      <c r="O569" s="71">
        <v>176000</v>
      </c>
    </row>
    <row r="570" spans="1:15" ht="12.75" customHeight="1" x14ac:dyDescent="0.2">
      <c r="A570" s="75" t="s">
        <v>711</v>
      </c>
      <c r="B570" s="76" t="s">
        <v>712</v>
      </c>
      <c r="C570" s="77">
        <v>872056.81818181812</v>
      </c>
      <c r="D570" s="77">
        <v>872056.81818181812</v>
      </c>
      <c r="E570" s="77">
        <v>875390.15151515161</v>
      </c>
      <c r="F570" s="77">
        <v>1123823.4848484849</v>
      </c>
      <c r="G570" s="77">
        <v>598466.34199134191</v>
      </c>
      <c r="H570" s="77">
        <v>617216.34199134191</v>
      </c>
      <c r="I570" s="77">
        <v>486133.00865800859</v>
      </c>
      <c r="J570" s="77">
        <v>467383.00865800859</v>
      </c>
      <c r="K570" s="77">
        <v>467383.00865800859</v>
      </c>
      <c r="L570" s="77">
        <v>817049.67532467528</v>
      </c>
      <c r="M570" s="77">
        <v>2817049.6753246752</v>
      </c>
      <c r="N570" s="77">
        <v>788391.66666666674</v>
      </c>
      <c r="O570" s="77">
        <v>10802400</v>
      </c>
    </row>
    <row r="571" spans="1:15" s="1" customFormat="1" ht="12.75" customHeight="1" x14ac:dyDescent="0.2">
      <c r="A571" s="75" t="s">
        <v>713</v>
      </c>
      <c r="B571" s="88" t="s">
        <v>714</v>
      </c>
      <c r="C571" s="77">
        <v>872056.81818181812</v>
      </c>
      <c r="D571" s="77">
        <v>872056.81818181812</v>
      </c>
      <c r="E571" s="77">
        <v>875390.15151515161</v>
      </c>
      <c r="F571" s="77">
        <v>1123823.4848484849</v>
      </c>
      <c r="G571" s="77">
        <v>598466.34199134191</v>
      </c>
      <c r="H571" s="77">
        <v>617216.34199134191</v>
      </c>
      <c r="I571" s="77">
        <v>486133.00865800859</v>
      </c>
      <c r="J571" s="77">
        <v>467383.00865800859</v>
      </c>
      <c r="K571" s="77">
        <v>467383.00865800859</v>
      </c>
      <c r="L571" s="77">
        <v>817049.67532467528</v>
      </c>
      <c r="M571" s="77">
        <v>2817049.6753246752</v>
      </c>
      <c r="N571" s="77">
        <v>788391.66666666674</v>
      </c>
      <c r="O571" s="77">
        <v>10802400</v>
      </c>
    </row>
    <row r="572" spans="1:15" ht="12.75" customHeight="1" x14ac:dyDescent="0.2">
      <c r="A572" s="87" t="s">
        <v>715</v>
      </c>
      <c r="B572" s="78" t="s">
        <v>82</v>
      </c>
      <c r="C572" s="71">
        <v>13333.333333333334</v>
      </c>
      <c r="D572" s="71">
        <v>13333.333333333334</v>
      </c>
      <c r="E572" s="71">
        <v>13333.333333333334</v>
      </c>
      <c r="F572" s="71">
        <v>53333.333333333336</v>
      </c>
      <c r="G572" s="71">
        <v>13333.333333333334</v>
      </c>
      <c r="H572" s="71">
        <v>13333.333333333334</v>
      </c>
      <c r="I572" s="71">
        <v>13333.333333333334</v>
      </c>
      <c r="J572" s="71">
        <v>13333.333333333334</v>
      </c>
      <c r="K572" s="71">
        <v>13333.333333333334</v>
      </c>
      <c r="L572" s="71">
        <v>13333.333333333334</v>
      </c>
      <c r="M572" s="71">
        <v>13333.333333333334</v>
      </c>
      <c r="N572" s="71">
        <v>13333.333333333334</v>
      </c>
      <c r="O572" s="71">
        <v>200000.00000000006</v>
      </c>
    </row>
    <row r="573" spans="1:15" ht="12.75" customHeight="1" x14ac:dyDescent="0.2">
      <c r="A573" s="87" t="s">
        <v>716</v>
      </c>
      <c r="B573" s="78" t="s">
        <v>84</v>
      </c>
      <c r="C573" s="71">
        <v>12500</v>
      </c>
      <c r="D573" s="71">
        <v>12500</v>
      </c>
      <c r="E573" s="71">
        <v>12500</v>
      </c>
      <c r="F573" s="71">
        <v>12500</v>
      </c>
      <c r="G573" s="71">
        <v>12500</v>
      </c>
      <c r="H573" s="71">
        <v>12500</v>
      </c>
      <c r="I573" s="71">
        <v>12500</v>
      </c>
      <c r="J573" s="71">
        <v>12500</v>
      </c>
      <c r="K573" s="71">
        <v>12500</v>
      </c>
      <c r="L573" s="71">
        <v>12500</v>
      </c>
      <c r="M573" s="71">
        <v>12500</v>
      </c>
      <c r="N573" s="71">
        <v>12500</v>
      </c>
      <c r="O573" s="71">
        <v>150000</v>
      </c>
    </row>
    <row r="574" spans="1:15" ht="12.75" customHeight="1" x14ac:dyDescent="0.2">
      <c r="A574" s="87" t="s">
        <v>717</v>
      </c>
      <c r="B574" s="78" t="s">
        <v>86</v>
      </c>
      <c r="C574" s="71">
        <v>130000</v>
      </c>
      <c r="D574" s="71">
        <v>130000</v>
      </c>
      <c r="E574" s="71">
        <v>130000</v>
      </c>
      <c r="F574" s="71">
        <v>130000</v>
      </c>
      <c r="G574" s="71">
        <v>130000</v>
      </c>
      <c r="H574" s="71">
        <v>130000</v>
      </c>
      <c r="I574" s="71">
        <v>130000</v>
      </c>
      <c r="J574" s="71">
        <v>130000</v>
      </c>
      <c r="K574" s="71">
        <v>130000</v>
      </c>
      <c r="L574" s="71">
        <v>130000</v>
      </c>
      <c r="M574" s="71">
        <v>130000</v>
      </c>
      <c r="N574" s="71">
        <v>130000</v>
      </c>
      <c r="O574" s="71">
        <v>1560000</v>
      </c>
    </row>
    <row r="575" spans="1:15" ht="12.75" customHeight="1" x14ac:dyDescent="0.2">
      <c r="A575" s="87" t="s">
        <v>718</v>
      </c>
      <c r="B575" s="78" t="s">
        <v>88</v>
      </c>
      <c r="C575" s="71">
        <v>0</v>
      </c>
      <c r="D575" s="71">
        <v>0</v>
      </c>
      <c r="E575" s="71">
        <v>0</v>
      </c>
      <c r="F575" s="71">
        <v>0</v>
      </c>
      <c r="G575" s="71">
        <v>0</v>
      </c>
      <c r="H575" s="71">
        <v>0</v>
      </c>
      <c r="I575" s="71">
        <v>0</v>
      </c>
      <c r="J575" s="71">
        <v>0</v>
      </c>
      <c r="K575" s="71">
        <v>0</v>
      </c>
      <c r="L575" s="71">
        <v>0</v>
      </c>
      <c r="M575" s="71">
        <v>0</v>
      </c>
      <c r="N575" s="71">
        <v>0</v>
      </c>
      <c r="O575" s="71">
        <v>0</v>
      </c>
    </row>
    <row r="576" spans="1:15" ht="12.75" customHeight="1" x14ac:dyDescent="0.2">
      <c r="A576" s="87" t="s">
        <v>719</v>
      </c>
      <c r="B576" s="78" t="s">
        <v>90</v>
      </c>
      <c r="C576" s="71">
        <v>0</v>
      </c>
      <c r="D576" s="71">
        <v>0</v>
      </c>
      <c r="E576" s="71">
        <v>0</v>
      </c>
      <c r="F576" s="71">
        <v>0</v>
      </c>
      <c r="G576" s="71">
        <v>0</v>
      </c>
      <c r="H576" s="71">
        <v>0</v>
      </c>
      <c r="I576" s="71">
        <v>0</v>
      </c>
      <c r="J576" s="71">
        <v>0</v>
      </c>
      <c r="K576" s="71">
        <v>0</v>
      </c>
      <c r="L576" s="71">
        <v>0</v>
      </c>
      <c r="M576" s="71">
        <v>0</v>
      </c>
      <c r="N576" s="71">
        <v>0</v>
      </c>
      <c r="O576" s="71">
        <v>0</v>
      </c>
    </row>
    <row r="577" spans="1:15" ht="12.75" customHeight="1" x14ac:dyDescent="0.2">
      <c r="A577" s="87" t="s">
        <v>720</v>
      </c>
      <c r="B577" s="78" t="s">
        <v>92</v>
      </c>
      <c r="C577" s="71">
        <v>0</v>
      </c>
      <c r="D577" s="71">
        <v>0</v>
      </c>
      <c r="E577" s="71">
        <v>0</v>
      </c>
      <c r="F577" s="71">
        <v>0</v>
      </c>
      <c r="G577" s="71">
        <v>0</v>
      </c>
      <c r="H577" s="71">
        <v>0</v>
      </c>
      <c r="I577" s="71">
        <v>0</v>
      </c>
      <c r="J577" s="71">
        <v>0</v>
      </c>
      <c r="K577" s="71">
        <v>0</v>
      </c>
      <c r="L577" s="71">
        <v>0</v>
      </c>
      <c r="M577" s="71">
        <v>0</v>
      </c>
      <c r="N577" s="71">
        <v>0</v>
      </c>
      <c r="O577" s="71">
        <v>0</v>
      </c>
    </row>
    <row r="578" spans="1:15" ht="12.75" customHeight="1" x14ac:dyDescent="0.2">
      <c r="A578" s="87" t="s">
        <v>721</v>
      </c>
      <c r="B578" s="78" t="s">
        <v>94</v>
      </c>
      <c r="C578" s="71">
        <v>0</v>
      </c>
      <c r="D578" s="71">
        <v>0</v>
      </c>
      <c r="E578" s="71">
        <v>0</v>
      </c>
      <c r="F578" s="71">
        <v>0</v>
      </c>
      <c r="G578" s="71">
        <v>0</v>
      </c>
      <c r="H578" s="71">
        <v>0</v>
      </c>
      <c r="I578" s="71">
        <v>0</v>
      </c>
      <c r="J578" s="71">
        <v>0</v>
      </c>
      <c r="K578" s="71">
        <v>0</v>
      </c>
      <c r="L578" s="71">
        <v>0</v>
      </c>
      <c r="M578" s="71">
        <v>0</v>
      </c>
      <c r="N578" s="71">
        <v>0</v>
      </c>
      <c r="O578" s="71">
        <v>0</v>
      </c>
    </row>
    <row r="579" spans="1:15" ht="12.75" customHeight="1" x14ac:dyDescent="0.2">
      <c r="A579" s="87" t="s">
        <v>722</v>
      </c>
      <c r="B579" s="78" t="s">
        <v>96</v>
      </c>
      <c r="C579" s="71">
        <v>0</v>
      </c>
      <c r="D579" s="71">
        <v>0</v>
      </c>
      <c r="E579" s="71">
        <v>0</v>
      </c>
      <c r="F579" s="71">
        <v>0</v>
      </c>
      <c r="G579" s="71">
        <v>0</v>
      </c>
      <c r="H579" s="71">
        <v>0</v>
      </c>
      <c r="I579" s="71">
        <v>0</v>
      </c>
      <c r="J579" s="71">
        <v>0</v>
      </c>
      <c r="K579" s="71">
        <v>0</v>
      </c>
      <c r="L579" s="71">
        <v>0</v>
      </c>
      <c r="M579" s="71">
        <v>0</v>
      </c>
      <c r="N579" s="71">
        <v>0</v>
      </c>
      <c r="O579" s="71">
        <v>0</v>
      </c>
    </row>
    <row r="580" spans="1:15" ht="12.75" customHeight="1" x14ac:dyDescent="0.2">
      <c r="A580" s="87" t="s">
        <v>723</v>
      </c>
      <c r="B580" s="78" t="s">
        <v>98</v>
      </c>
      <c r="C580" s="71">
        <v>8181.818181818182</v>
      </c>
      <c r="D580" s="71">
        <v>8181.818181818182</v>
      </c>
      <c r="E580" s="71">
        <v>8181.818181818182</v>
      </c>
      <c r="F580" s="71">
        <v>8181.818181818182</v>
      </c>
      <c r="G580" s="71">
        <v>8181.818181818182</v>
      </c>
      <c r="H580" s="71">
        <v>26931.818181818184</v>
      </c>
      <c r="I580" s="71">
        <v>26931.818181818184</v>
      </c>
      <c r="J580" s="71">
        <v>8181.818181818182</v>
      </c>
      <c r="K580" s="71">
        <v>8181.818181818182</v>
      </c>
      <c r="L580" s="71">
        <v>8181.818181818182</v>
      </c>
      <c r="M580" s="71">
        <v>8181.818181818182</v>
      </c>
      <c r="N580" s="71">
        <v>0</v>
      </c>
      <c r="O580" s="71">
        <v>127499.99999999997</v>
      </c>
    </row>
    <row r="581" spans="1:15" ht="12.75" customHeight="1" x14ac:dyDescent="0.2">
      <c r="A581" s="87" t="s">
        <v>724</v>
      </c>
      <c r="B581" s="78" t="s">
        <v>100</v>
      </c>
      <c r="C581" s="71">
        <v>0</v>
      </c>
      <c r="D581" s="71">
        <v>0</v>
      </c>
      <c r="E581" s="71">
        <v>0</v>
      </c>
      <c r="F581" s="71">
        <v>0</v>
      </c>
      <c r="G581" s="71">
        <v>0</v>
      </c>
      <c r="H581" s="71">
        <v>0</v>
      </c>
      <c r="I581" s="71">
        <v>0</v>
      </c>
      <c r="J581" s="71">
        <v>0</v>
      </c>
      <c r="K581" s="71">
        <v>0</v>
      </c>
      <c r="L581" s="71">
        <v>0</v>
      </c>
      <c r="M581" s="71">
        <v>0</v>
      </c>
      <c r="N581" s="71">
        <v>0</v>
      </c>
      <c r="O581" s="71">
        <v>0</v>
      </c>
    </row>
    <row r="582" spans="1:15" ht="12.75" customHeight="1" x14ac:dyDescent="0.2">
      <c r="A582" s="87" t="s">
        <v>725</v>
      </c>
      <c r="B582" s="78" t="s">
        <v>102</v>
      </c>
      <c r="C582" s="71">
        <v>0</v>
      </c>
      <c r="D582" s="71">
        <v>0</v>
      </c>
      <c r="E582" s="71">
        <v>0</v>
      </c>
      <c r="F582" s="71">
        <v>0</v>
      </c>
      <c r="G582" s="71">
        <v>0</v>
      </c>
      <c r="H582" s="71">
        <v>0</v>
      </c>
      <c r="I582" s="71">
        <v>0</v>
      </c>
      <c r="J582" s="71">
        <v>0</v>
      </c>
      <c r="K582" s="71">
        <v>0</v>
      </c>
      <c r="L582" s="71">
        <v>0</v>
      </c>
      <c r="M582" s="71">
        <v>0</v>
      </c>
      <c r="N582" s="71">
        <v>0</v>
      </c>
      <c r="O582" s="71">
        <v>0</v>
      </c>
    </row>
    <row r="583" spans="1:15" ht="12.75" customHeight="1" x14ac:dyDescent="0.2">
      <c r="A583" s="87" t="s">
        <v>726</v>
      </c>
      <c r="B583" s="78" t="s">
        <v>104</v>
      </c>
      <c r="C583" s="71">
        <v>0</v>
      </c>
      <c r="D583" s="71">
        <v>0</v>
      </c>
      <c r="E583" s="71">
        <v>0</v>
      </c>
      <c r="F583" s="71">
        <v>0</v>
      </c>
      <c r="G583" s="71">
        <v>0</v>
      </c>
      <c r="H583" s="71">
        <v>0</v>
      </c>
      <c r="I583" s="71">
        <v>0</v>
      </c>
      <c r="J583" s="71">
        <v>0</v>
      </c>
      <c r="K583" s="71">
        <v>0</v>
      </c>
      <c r="L583" s="71">
        <v>0</v>
      </c>
      <c r="M583" s="71">
        <v>0</v>
      </c>
      <c r="N583" s="71">
        <v>0</v>
      </c>
      <c r="O583" s="71">
        <v>0</v>
      </c>
    </row>
    <row r="584" spans="1:15" ht="12.75" customHeight="1" x14ac:dyDescent="0.2">
      <c r="A584" s="87" t="s">
        <v>727</v>
      </c>
      <c r="B584" s="78" t="s">
        <v>106</v>
      </c>
      <c r="C584" s="71">
        <v>100000</v>
      </c>
      <c r="D584" s="71">
        <v>100000</v>
      </c>
      <c r="E584" s="71">
        <v>100000</v>
      </c>
      <c r="F584" s="71">
        <v>100000</v>
      </c>
      <c r="G584" s="71">
        <v>100000</v>
      </c>
      <c r="H584" s="71">
        <v>100000</v>
      </c>
      <c r="I584" s="71">
        <v>100000</v>
      </c>
      <c r="J584" s="71">
        <v>100000</v>
      </c>
      <c r="K584" s="71">
        <v>100000</v>
      </c>
      <c r="L584" s="71">
        <v>100000</v>
      </c>
      <c r="M584" s="71">
        <v>100000</v>
      </c>
      <c r="N584" s="71">
        <v>100000</v>
      </c>
      <c r="O584" s="71">
        <v>1200000</v>
      </c>
    </row>
    <row r="585" spans="1:15" ht="12.75" customHeight="1" x14ac:dyDescent="0.2">
      <c r="A585" s="87" t="s">
        <v>728</v>
      </c>
      <c r="B585" s="78" t="s">
        <v>108</v>
      </c>
      <c r="C585" s="71">
        <v>55458.333333333336</v>
      </c>
      <c r="D585" s="71">
        <v>55458.333333333336</v>
      </c>
      <c r="E585" s="71">
        <v>58791.666666666672</v>
      </c>
      <c r="F585" s="71">
        <v>561291.66666666674</v>
      </c>
      <c r="G585" s="71">
        <v>75934.523809523816</v>
      </c>
      <c r="H585" s="71">
        <v>75934.523809523816</v>
      </c>
      <c r="I585" s="71">
        <v>75934.523809523816</v>
      </c>
      <c r="J585" s="71">
        <v>75934.523809523816</v>
      </c>
      <c r="K585" s="71">
        <v>75934.523809523816</v>
      </c>
      <c r="L585" s="71">
        <v>75934.523809523816</v>
      </c>
      <c r="M585" s="71">
        <v>2075934.5238095238</v>
      </c>
      <c r="N585" s="71">
        <v>55458.333333333336</v>
      </c>
      <c r="O585" s="71">
        <v>3318000.0000000005</v>
      </c>
    </row>
    <row r="586" spans="1:15" ht="12.75" customHeight="1" x14ac:dyDescent="0.2">
      <c r="A586" s="87" t="s">
        <v>729</v>
      </c>
      <c r="B586" s="78" t="s">
        <v>110</v>
      </c>
      <c r="C586" s="71">
        <v>0</v>
      </c>
      <c r="D586" s="71">
        <v>0</v>
      </c>
      <c r="E586" s="71">
        <v>0</v>
      </c>
      <c r="F586" s="71">
        <v>0</v>
      </c>
      <c r="G586" s="71">
        <v>0</v>
      </c>
      <c r="H586" s="71">
        <v>0</v>
      </c>
      <c r="I586" s="71">
        <v>0</v>
      </c>
      <c r="J586" s="71">
        <v>0</v>
      </c>
      <c r="K586" s="71">
        <v>0</v>
      </c>
      <c r="L586" s="71">
        <v>0</v>
      </c>
      <c r="M586" s="71">
        <v>0</v>
      </c>
      <c r="N586" s="71">
        <v>0</v>
      </c>
      <c r="O586" s="71">
        <v>0</v>
      </c>
    </row>
    <row r="587" spans="1:15" ht="12.75" customHeight="1" x14ac:dyDescent="0.2">
      <c r="A587" s="87" t="s">
        <v>730</v>
      </c>
      <c r="B587" s="78" t="s">
        <v>268</v>
      </c>
      <c r="C587" s="71">
        <v>0</v>
      </c>
      <c r="D587" s="71">
        <v>0</v>
      </c>
      <c r="E587" s="71">
        <v>0</v>
      </c>
      <c r="F587" s="71">
        <v>0</v>
      </c>
      <c r="G587" s="71">
        <v>0</v>
      </c>
      <c r="H587" s="71">
        <v>0</v>
      </c>
      <c r="I587" s="71">
        <v>0</v>
      </c>
      <c r="J587" s="71">
        <v>0</v>
      </c>
      <c r="K587" s="71">
        <v>0</v>
      </c>
      <c r="L587" s="71">
        <v>0</v>
      </c>
      <c r="M587" s="71">
        <v>0</v>
      </c>
      <c r="N587" s="71">
        <v>0</v>
      </c>
      <c r="O587" s="71">
        <v>0</v>
      </c>
    </row>
    <row r="588" spans="1:15" ht="12.75" customHeight="1" x14ac:dyDescent="0.2">
      <c r="A588" s="87" t="s">
        <v>731</v>
      </c>
      <c r="B588" s="78" t="s">
        <v>114</v>
      </c>
      <c r="C588" s="71">
        <v>0</v>
      </c>
      <c r="D588" s="71">
        <v>0</v>
      </c>
      <c r="E588" s="71">
        <v>0</v>
      </c>
      <c r="F588" s="71">
        <v>0</v>
      </c>
      <c r="G588" s="71">
        <v>0</v>
      </c>
      <c r="H588" s="71">
        <v>0</v>
      </c>
      <c r="I588" s="71">
        <v>0</v>
      </c>
      <c r="J588" s="71">
        <v>0</v>
      </c>
      <c r="K588" s="71">
        <v>0</v>
      </c>
      <c r="L588" s="71">
        <v>0</v>
      </c>
      <c r="M588" s="71">
        <v>0</v>
      </c>
      <c r="N588" s="71">
        <v>0</v>
      </c>
      <c r="O588" s="71">
        <v>0</v>
      </c>
    </row>
    <row r="589" spans="1:15" ht="12.75" customHeight="1" x14ac:dyDescent="0.2">
      <c r="A589" s="87" t="s">
        <v>732</v>
      </c>
      <c r="B589" s="78" t="s">
        <v>116</v>
      </c>
      <c r="C589" s="71">
        <v>0</v>
      </c>
      <c r="D589" s="71">
        <v>0</v>
      </c>
      <c r="E589" s="71">
        <v>0</v>
      </c>
      <c r="F589" s="71">
        <v>0</v>
      </c>
      <c r="G589" s="71">
        <v>0</v>
      </c>
      <c r="H589" s="71">
        <v>0</v>
      </c>
      <c r="I589" s="71">
        <v>0</v>
      </c>
      <c r="J589" s="71">
        <v>0</v>
      </c>
      <c r="K589" s="71">
        <v>0</v>
      </c>
      <c r="L589" s="71">
        <v>0</v>
      </c>
      <c r="M589" s="71">
        <v>0</v>
      </c>
      <c r="N589" s="71">
        <v>0</v>
      </c>
      <c r="O589" s="71">
        <v>0</v>
      </c>
    </row>
    <row r="590" spans="1:15" ht="12.75" customHeight="1" x14ac:dyDescent="0.2">
      <c r="A590" s="87" t="s">
        <v>733</v>
      </c>
      <c r="B590" s="78" t="s">
        <v>118</v>
      </c>
      <c r="C590" s="71">
        <v>75000</v>
      </c>
      <c r="D590" s="71">
        <v>75000</v>
      </c>
      <c r="E590" s="71">
        <v>75000</v>
      </c>
      <c r="F590" s="71">
        <v>75000</v>
      </c>
      <c r="G590" s="71">
        <v>75000</v>
      </c>
      <c r="H590" s="71">
        <v>75000</v>
      </c>
      <c r="I590" s="71">
        <v>75000</v>
      </c>
      <c r="J590" s="71">
        <v>75000</v>
      </c>
      <c r="K590" s="71">
        <v>75000</v>
      </c>
      <c r="L590" s="71">
        <v>75000</v>
      </c>
      <c r="M590" s="71">
        <v>75000</v>
      </c>
      <c r="N590" s="71">
        <v>75000</v>
      </c>
      <c r="O590" s="71">
        <v>900000</v>
      </c>
    </row>
    <row r="591" spans="1:15" ht="12.75" customHeight="1" x14ac:dyDescent="0.2">
      <c r="A591" s="87" t="s">
        <v>734</v>
      </c>
      <c r="B591" s="78" t="s">
        <v>120</v>
      </c>
      <c r="C591" s="71">
        <v>0</v>
      </c>
      <c r="D591" s="71">
        <v>0</v>
      </c>
      <c r="E591" s="71">
        <v>0</v>
      </c>
      <c r="F591" s="71">
        <v>0</v>
      </c>
      <c r="G591" s="71">
        <v>0</v>
      </c>
      <c r="H591" s="71">
        <v>0</v>
      </c>
      <c r="I591" s="71">
        <v>0</v>
      </c>
      <c r="J591" s="71">
        <v>0</v>
      </c>
      <c r="K591" s="71">
        <v>0</v>
      </c>
      <c r="L591" s="71">
        <v>0</v>
      </c>
      <c r="M591" s="71">
        <v>0</v>
      </c>
      <c r="N591" s="71">
        <v>0</v>
      </c>
      <c r="O591" s="71">
        <v>0</v>
      </c>
    </row>
    <row r="592" spans="1:15" ht="12.75" customHeight="1" x14ac:dyDescent="0.2">
      <c r="A592" s="87" t="s">
        <v>735</v>
      </c>
      <c r="B592" s="78" t="s">
        <v>122</v>
      </c>
      <c r="C592" s="71">
        <v>477583.33333333337</v>
      </c>
      <c r="D592" s="71">
        <v>477583.33333333337</v>
      </c>
      <c r="E592" s="71">
        <v>477583.33333333337</v>
      </c>
      <c r="F592" s="71">
        <v>183516.66666666669</v>
      </c>
      <c r="G592" s="71">
        <v>183516.66666666669</v>
      </c>
      <c r="H592" s="71">
        <v>183516.66666666669</v>
      </c>
      <c r="I592" s="71">
        <v>52433.333333333336</v>
      </c>
      <c r="J592" s="71">
        <v>52433.333333333336</v>
      </c>
      <c r="K592" s="71">
        <v>52433.333333333336</v>
      </c>
      <c r="L592" s="71">
        <v>402100</v>
      </c>
      <c r="M592" s="71">
        <v>402100</v>
      </c>
      <c r="N592" s="71">
        <v>402100</v>
      </c>
      <c r="O592" s="71">
        <v>3346900</v>
      </c>
    </row>
    <row r="593" spans="1:17" ht="12.75" customHeight="1" x14ac:dyDescent="0.2">
      <c r="A593" s="75"/>
      <c r="B593" s="89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</row>
    <row r="594" spans="1:17" ht="14.25" customHeight="1" x14ac:dyDescent="0.2">
      <c r="A594" s="72" t="s">
        <v>736</v>
      </c>
      <c r="B594" s="73" t="s">
        <v>737</v>
      </c>
      <c r="C594" s="74">
        <v>5740559.4783333335</v>
      </c>
      <c r="D594" s="74">
        <v>5470424.6116666663</v>
      </c>
      <c r="E594" s="74">
        <v>5936023.6116666663</v>
      </c>
      <c r="F594" s="74">
        <v>5534067.211666666</v>
      </c>
      <c r="G594" s="74">
        <v>5567567.211666666</v>
      </c>
      <c r="H594" s="74">
        <v>5334067.211666666</v>
      </c>
      <c r="I594" s="74">
        <v>5484067.211666666</v>
      </c>
      <c r="J594" s="74">
        <v>5284067.211666666</v>
      </c>
      <c r="K594" s="74">
        <v>5334067.211666666</v>
      </c>
      <c r="L594" s="74">
        <v>5534067.211666666</v>
      </c>
      <c r="M594" s="74">
        <v>6719067.211666666</v>
      </c>
      <c r="N594" s="74">
        <v>5234067.211666666</v>
      </c>
      <c r="O594" s="74">
        <v>67172112.606666654</v>
      </c>
      <c r="P594" s="4">
        <v>67172112.606666654</v>
      </c>
      <c r="Q594" s="4">
        <v>0</v>
      </c>
    </row>
    <row r="595" spans="1:17" ht="12.75" customHeight="1" x14ac:dyDescent="0.2">
      <c r="A595" s="75" t="s">
        <v>738</v>
      </c>
      <c r="B595" s="91" t="s">
        <v>739</v>
      </c>
      <c r="C595" s="77">
        <v>321253.55</v>
      </c>
      <c r="D595" s="77">
        <v>321253.55</v>
      </c>
      <c r="E595" s="77">
        <v>321253.55</v>
      </c>
      <c r="F595" s="77">
        <v>321253.55</v>
      </c>
      <c r="G595" s="77">
        <v>321253.55</v>
      </c>
      <c r="H595" s="77">
        <v>321253.55</v>
      </c>
      <c r="I595" s="77">
        <v>321253.55</v>
      </c>
      <c r="J595" s="77">
        <v>321253.55</v>
      </c>
      <c r="K595" s="77">
        <v>321253.55</v>
      </c>
      <c r="L595" s="77">
        <v>321253.55</v>
      </c>
      <c r="M595" s="77">
        <v>1371253.55</v>
      </c>
      <c r="N595" s="77">
        <v>321253.55</v>
      </c>
      <c r="O595" s="77">
        <v>4905042.5999999996</v>
      </c>
    </row>
    <row r="596" spans="1:17" s="1" customFormat="1" ht="12.75" customHeight="1" x14ac:dyDescent="0.2">
      <c r="A596" s="75" t="s">
        <v>740</v>
      </c>
      <c r="B596" s="91" t="s">
        <v>741</v>
      </c>
      <c r="C596" s="77">
        <v>271253.55</v>
      </c>
      <c r="D596" s="77">
        <v>271253.55</v>
      </c>
      <c r="E596" s="77">
        <v>271253.55</v>
      </c>
      <c r="F596" s="77">
        <v>271253.55</v>
      </c>
      <c r="G596" s="77">
        <v>271253.55</v>
      </c>
      <c r="H596" s="77">
        <v>271253.55</v>
      </c>
      <c r="I596" s="77">
        <v>271253.55</v>
      </c>
      <c r="J596" s="77">
        <v>271253.55</v>
      </c>
      <c r="K596" s="77">
        <v>271253.55</v>
      </c>
      <c r="L596" s="77">
        <v>271253.55</v>
      </c>
      <c r="M596" s="77">
        <v>1321253.55</v>
      </c>
      <c r="N596" s="77">
        <v>271253.55</v>
      </c>
      <c r="O596" s="77">
        <v>4305042.5999999996</v>
      </c>
    </row>
    <row r="597" spans="1:17" ht="12.75" customHeight="1" x14ac:dyDescent="0.2">
      <c r="A597" s="87" t="s">
        <v>742</v>
      </c>
      <c r="B597" s="78" t="s">
        <v>82</v>
      </c>
      <c r="C597" s="71">
        <v>29166.666666666668</v>
      </c>
      <c r="D597" s="71">
        <v>29166.666666666668</v>
      </c>
      <c r="E597" s="71">
        <v>29166.666666666668</v>
      </c>
      <c r="F597" s="71">
        <v>29166.666666666668</v>
      </c>
      <c r="G597" s="71">
        <v>29166.666666666668</v>
      </c>
      <c r="H597" s="71">
        <v>29166.666666666668</v>
      </c>
      <c r="I597" s="71">
        <v>29166.666666666668</v>
      </c>
      <c r="J597" s="71">
        <v>29166.666666666668</v>
      </c>
      <c r="K597" s="71">
        <v>29166.666666666668</v>
      </c>
      <c r="L597" s="71">
        <v>29166.666666666668</v>
      </c>
      <c r="M597" s="71">
        <v>29166.666666666668</v>
      </c>
      <c r="N597" s="71">
        <v>29166.666666666668</v>
      </c>
      <c r="O597" s="71">
        <v>350000.00000000006</v>
      </c>
    </row>
    <row r="598" spans="1:17" ht="12.75" customHeight="1" x14ac:dyDescent="0.2">
      <c r="A598" s="87" t="s">
        <v>743</v>
      </c>
      <c r="B598" s="78" t="s">
        <v>84</v>
      </c>
      <c r="C598" s="71">
        <v>0</v>
      </c>
      <c r="D598" s="71">
        <v>0</v>
      </c>
      <c r="E598" s="71">
        <v>0</v>
      </c>
      <c r="F598" s="71">
        <v>0</v>
      </c>
      <c r="G598" s="71">
        <v>0</v>
      </c>
      <c r="H598" s="71">
        <v>0</v>
      </c>
      <c r="I598" s="71">
        <v>0</v>
      </c>
      <c r="J598" s="71">
        <v>0</v>
      </c>
      <c r="K598" s="71">
        <v>0</v>
      </c>
      <c r="L598" s="71">
        <v>0</v>
      </c>
      <c r="M598" s="71">
        <v>0</v>
      </c>
      <c r="N598" s="71">
        <v>0</v>
      </c>
      <c r="O598" s="71">
        <v>0</v>
      </c>
    </row>
    <row r="599" spans="1:17" ht="12.75" customHeight="1" x14ac:dyDescent="0.2">
      <c r="A599" s="87" t="s">
        <v>744</v>
      </c>
      <c r="B599" s="78" t="s">
        <v>86</v>
      </c>
      <c r="C599" s="71">
        <v>242086.88333333333</v>
      </c>
      <c r="D599" s="71">
        <v>242086.88333333333</v>
      </c>
      <c r="E599" s="71">
        <v>242086.88333333333</v>
      </c>
      <c r="F599" s="71">
        <v>242086.88333333333</v>
      </c>
      <c r="G599" s="71">
        <v>242086.88333333333</v>
      </c>
      <c r="H599" s="71">
        <v>242086.88333333333</v>
      </c>
      <c r="I599" s="71">
        <v>242086.88333333333</v>
      </c>
      <c r="J599" s="71">
        <v>242086.88333333333</v>
      </c>
      <c r="K599" s="71">
        <v>242086.88333333333</v>
      </c>
      <c r="L599" s="71">
        <v>242086.88333333333</v>
      </c>
      <c r="M599" s="71">
        <v>242086.88333333333</v>
      </c>
      <c r="N599" s="71">
        <v>242086.88333333333</v>
      </c>
      <c r="O599" s="71">
        <v>2905042.6</v>
      </c>
    </row>
    <row r="600" spans="1:17" ht="12.75" customHeight="1" x14ac:dyDescent="0.2">
      <c r="A600" s="87" t="s">
        <v>745</v>
      </c>
      <c r="B600" s="78" t="s">
        <v>88</v>
      </c>
      <c r="C600" s="71">
        <v>0</v>
      </c>
      <c r="D600" s="71">
        <v>0</v>
      </c>
      <c r="E600" s="71">
        <v>0</v>
      </c>
      <c r="F600" s="71">
        <v>0</v>
      </c>
      <c r="G600" s="71">
        <v>0</v>
      </c>
      <c r="H600" s="71">
        <v>0</v>
      </c>
      <c r="I600" s="71">
        <v>0</v>
      </c>
      <c r="J600" s="71">
        <v>0</v>
      </c>
      <c r="K600" s="71">
        <v>0</v>
      </c>
      <c r="L600" s="71">
        <v>0</v>
      </c>
      <c r="M600" s="71">
        <v>0</v>
      </c>
      <c r="N600" s="71">
        <v>0</v>
      </c>
      <c r="O600" s="71">
        <v>0</v>
      </c>
    </row>
    <row r="601" spans="1:17" ht="12.75" customHeight="1" x14ac:dyDescent="0.2">
      <c r="A601" s="87" t="s">
        <v>746</v>
      </c>
      <c r="B601" s="78" t="s">
        <v>90</v>
      </c>
      <c r="C601" s="71">
        <v>0</v>
      </c>
      <c r="D601" s="71">
        <v>0</v>
      </c>
      <c r="E601" s="71">
        <v>0</v>
      </c>
      <c r="F601" s="71">
        <v>0</v>
      </c>
      <c r="G601" s="71">
        <v>0</v>
      </c>
      <c r="H601" s="71">
        <v>0</v>
      </c>
      <c r="I601" s="71">
        <v>0</v>
      </c>
      <c r="J601" s="71">
        <v>0</v>
      </c>
      <c r="K601" s="71">
        <v>0</v>
      </c>
      <c r="L601" s="71">
        <v>0</v>
      </c>
      <c r="M601" s="71">
        <v>0</v>
      </c>
      <c r="N601" s="71">
        <v>0</v>
      </c>
      <c r="O601" s="71">
        <v>0</v>
      </c>
    </row>
    <row r="602" spans="1:17" ht="12.75" customHeight="1" x14ac:dyDescent="0.2">
      <c r="A602" s="87" t="s">
        <v>747</v>
      </c>
      <c r="B602" s="78" t="s">
        <v>92</v>
      </c>
      <c r="C602" s="71">
        <v>0</v>
      </c>
      <c r="D602" s="71">
        <v>0</v>
      </c>
      <c r="E602" s="71">
        <v>0</v>
      </c>
      <c r="F602" s="71">
        <v>0</v>
      </c>
      <c r="G602" s="71">
        <v>0</v>
      </c>
      <c r="H602" s="71">
        <v>0</v>
      </c>
      <c r="I602" s="71">
        <v>0</v>
      </c>
      <c r="J602" s="71">
        <v>0</v>
      </c>
      <c r="K602" s="71">
        <v>0</v>
      </c>
      <c r="L602" s="71">
        <v>0</v>
      </c>
      <c r="M602" s="71">
        <v>0</v>
      </c>
      <c r="N602" s="71">
        <v>0</v>
      </c>
      <c r="O602" s="71">
        <v>0</v>
      </c>
    </row>
    <row r="603" spans="1:17" ht="12.75" customHeight="1" x14ac:dyDescent="0.2">
      <c r="A603" s="87" t="s">
        <v>748</v>
      </c>
      <c r="B603" s="78" t="s">
        <v>131</v>
      </c>
      <c r="C603" s="71">
        <v>0</v>
      </c>
      <c r="D603" s="71">
        <v>0</v>
      </c>
      <c r="E603" s="71">
        <v>0</v>
      </c>
      <c r="F603" s="71">
        <v>0</v>
      </c>
      <c r="G603" s="71">
        <v>0</v>
      </c>
      <c r="H603" s="71">
        <v>0</v>
      </c>
      <c r="I603" s="71">
        <v>0</v>
      </c>
      <c r="J603" s="71">
        <v>0</v>
      </c>
      <c r="K603" s="71">
        <v>0</v>
      </c>
      <c r="L603" s="71">
        <v>0</v>
      </c>
      <c r="M603" s="71">
        <v>0</v>
      </c>
      <c r="N603" s="71">
        <v>0</v>
      </c>
      <c r="O603" s="71">
        <v>0</v>
      </c>
    </row>
    <row r="604" spans="1:17" ht="12.75" customHeight="1" x14ac:dyDescent="0.2">
      <c r="A604" s="87" t="s">
        <v>749</v>
      </c>
      <c r="B604" s="78" t="s">
        <v>96</v>
      </c>
      <c r="C604" s="71">
        <v>0</v>
      </c>
      <c r="D604" s="71">
        <v>0</v>
      </c>
      <c r="E604" s="71">
        <v>0</v>
      </c>
      <c r="F604" s="71">
        <v>0</v>
      </c>
      <c r="G604" s="71">
        <v>0</v>
      </c>
      <c r="H604" s="71">
        <v>0</v>
      </c>
      <c r="I604" s="71">
        <v>0</v>
      </c>
      <c r="J604" s="71">
        <v>0</v>
      </c>
      <c r="K604" s="71">
        <v>0</v>
      </c>
      <c r="L604" s="71">
        <v>0</v>
      </c>
      <c r="M604" s="71">
        <v>0</v>
      </c>
      <c r="N604" s="71">
        <v>0</v>
      </c>
      <c r="O604" s="71">
        <v>0</v>
      </c>
    </row>
    <row r="605" spans="1:17" ht="12.75" customHeight="1" x14ac:dyDescent="0.2">
      <c r="A605" s="87" t="s">
        <v>750</v>
      </c>
      <c r="B605" s="78" t="s">
        <v>98</v>
      </c>
      <c r="C605" s="71">
        <v>0</v>
      </c>
      <c r="D605" s="71">
        <v>0</v>
      </c>
      <c r="E605" s="71">
        <v>0</v>
      </c>
      <c r="F605" s="71">
        <v>0</v>
      </c>
      <c r="G605" s="71">
        <v>0</v>
      </c>
      <c r="H605" s="71">
        <v>0</v>
      </c>
      <c r="I605" s="71">
        <v>0</v>
      </c>
      <c r="J605" s="71">
        <v>0</v>
      </c>
      <c r="K605" s="71">
        <v>0</v>
      </c>
      <c r="L605" s="71">
        <v>0</v>
      </c>
      <c r="M605" s="71">
        <v>0</v>
      </c>
      <c r="N605" s="71">
        <v>0</v>
      </c>
      <c r="O605" s="71">
        <v>0</v>
      </c>
    </row>
    <row r="606" spans="1:17" ht="12.75" customHeight="1" x14ac:dyDescent="0.2">
      <c r="A606" s="87" t="s">
        <v>751</v>
      </c>
      <c r="B606" s="78" t="s">
        <v>100</v>
      </c>
      <c r="C606" s="71">
        <v>0</v>
      </c>
      <c r="D606" s="71">
        <v>0</v>
      </c>
      <c r="E606" s="71">
        <v>0</v>
      </c>
      <c r="F606" s="71">
        <v>0</v>
      </c>
      <c r="G606" s="71">
        <v>0</v>
      </c>
      <c r="H606" s="71">
        <v>0</v>
      </c>
      <c r="I606" s="71">
        <v>0</v>
      </c>
      <c r="J606" s="71">
        <v>0</v>
      </c>
      <c r="K606" s="71">
        <v>0</v>
      </c>
      <c r="L606" s="71">
        <v>0</v>
      </c>
      <c r="M606" s="71">
        <v>0</v>
      </c>
      <c r="N606" s="71">
        <v>0</v>
      </c>
      <c r="O606" s="71">
        <v>0</v>
      </c>
    </row>
    <row r="607" spans="1:17" ht="12.75" customHeight="1" x14ac:dyDescent="0.2">
      <c r="A607" s="87" t="s">
        <v>752</v>
      </c>
      <c r="B607" s="78" t="s">
        <v>102</v>
      </c>
      <c r="C607" s="71">
        <v>0</v>
      </c>
      <c r="D607" s="71">
        <v>0</v>
      </c>
      <c r="E607" s="71">
        <v>0</v>
      </c>
      <c r="F607" s="71">
        <v>0</v>
      </c>
      <c r="G607" s="71">
        <v>0</v>
      </c>
      <c r="H607" s="71">
        <v>0</v>
      </c>
      <c r="I607" s="71">
        <v>0</v>
      </c>
      <c r="J607" s="71">
        <v>0</v>
      </c>
      <c r="K607" s="71">
        <v>0</v>
      </c>
      <c r="L607" s="71">
        <v>0</v>
      </c>
      <c r="M607" s="71">
        <v>0</v>
      </c>
      <c r="N607" s="71">
        <v>0</v>
      </c>
      <c r="O607" s="71">
        <v>0</v>
      </c>
    </row>
    <row r="608" spans="1:17" ht="12.75" customHeight="1" x14ac:dyDescent="0.2">
      <c r="A608" s="87" t="s">
        <v>753</v>
      </c>
      <c r="B608" s="78" t="s">
        <v>104</v>
      </c>
      <c r="C608" s="71">
        <v>0</v>
      </c>
      <c r="D608" s="71">
        <v>0</v>
      </c>
      <c r="E608" s="71">
        <v>0</v>
      </c>
      <c r="F608" s="71">
        <v>0</v>
      </c>
      <c r="G608" s="71">
        <v>0</v>
      </c>
      <c r="H608" s="71">
        <v>0</v>
      </c>
      <c r="I608" s="71">
        <v>0</v>
      </c>
      <c r="J608" s="71">
        <v>0</v>
      </c>
      <c r="K608" s="71">
        <v>0</v>
      </c>
      <c r="L608" s="71">
        <v>0</v>
      </c>
      <c r="M608" s="71">
        <v>0</v>
      </c>
      <c r="N608" s="71">
        <v>0</v>
      </c>
      <c r="O608" s="71">
        <v>0</v>
      </c>
    </row>
    <row r="609" spans="1:17" ht="12.75" customHeight="1" x14ac:dyDescent="0.2">
      <c r="A609" s="87" t="s">
        <v>754</v>
      </c>
      <c r="B609" s="78" t="s">
        <v>147</v>
      </c>
      <c r="C609" s="71">
        <v>0</v>
      </c>
      <c r="D609" s="71">
        <v>0</v>
      </c>
      <c r="E609" s="71">
        <v>0</v>
      </c>
      <c r="F609" s="71">
        <v>0</v>
      </c>
      <c r="G609" s="71">
        <v>0</v>
      </c>
      <c r="H609" s="71">
        <v>0</v>
      </c>
      <c r="I609" s="71">
        <v>0</v>
      </c>
      <c r="J609" s="71">
        <v>0</v>
      </c>
      <c r="K609" s="71">
        <v>0</v>
      </c>
      <c r="L609" s="71">
        <v>0</v>
      </c>
      <c r="M609" s="71">
        <v>0</v>
      </c>
      <c r="N609" s="71">
        <v>0</v>
      </c>
      <c r="O609" s="71">
        <v>0</v>
      </c>
    </row>
    <row r="610" spans="1:17" ht="12.75" customHeight="1" x14ac:dyDescent="0.2">
      <c r="A610" s="87" t="s">
        <v>755</v>
      </c>
      <c r="B610" s="78" t="s">
        <v>108</v>
      </c>
      <c r="C610" s="71">
        <v>0</v>
      </c>
      <c r="D610" s="71">
        <v>0</v>
      </c>
      <c r="E610" s="71">
        <v>0</v>
      </c>
      <c r="F610" s="71">
        <v>0</v>
      </c>
      <c r="G610" s="71">
        <v>0</v>
      </c>
      <c r="H610" s="71">
        <v>0</v>
      </c>
      <c r="I610" s="71">
        <v>0</v>
      </c>
      <c r="J610" s="71">
        <v>0</v>
      </c>
      <c r="K610" s="71">
        <v>0</v>
      </c>
      <c r="L610" s="71">
        <v>0</v>
      </c>
      <c r="M610" s="71">
        <v>1050000</v>
      </c>
      <c r="N610" s="71">
        <v>0</v>
      </c>
      <c r="O610" s="71">
        <v>1050000</v>
      </c>
    </row>
    <row r="611" spans="1:17" ht="12.75" customHeight="1" x14ac:dyDescent="0.2">
      <c r="A611" s="87" t="s">
        <v>756</v>
      </c>
      <c r="B611" s="78" t="s">
        <v>110</v>
      </c>
      <c r="C611" s="71">
        <v>0</v>
      </c>
      <c r="D611" s="71">
        <v>0</v>
      </c>
      <c r="E611" s="71">
        <v>0</v>
      </c>
      <c r="F611" s="71">
        <v>0</v>
      </c>
      <c r="G611" s="71">
        <v>0</v>
      </c>
      <c r="H611" s="71">
        <v>0</v>
      </c>
      <c r="I611" s="71">
        <v>0</v>
      </c>
      <c r="J611" s="71">
        <v>0</v>
      </c>
      <c r="K611" s="71">
        <v>0</v>
      </c>
      <c r="L611" s="71">
        <v>0</v>
      </c>
      <c r="M611" s="71">
        <v>0</v>
      </c>
      <c r="N611" s="71">
        <v>0</v>
      </c>
      <c r="O611" s="71">
        <v>0</v>
      </c>
    </row>
    <row r="612" spans="1:17" ht="12.75" customHeight="1" x14ac:dyDescent="0.2">
      <c r="A612" s="87" t="s">
        <v>757</v>
      </c>
      <c r="B612" s="78" t="s">
        <v>268</v>
      </c>
      <c r="C612" s="71">
        <v>0</v>
      </c>
      <c r="D612" s="71">
        <v>0</v>
      </c>
      <c r="E612" s="71">
        <v>0</v>
      </c>
      <c r="F612" s="71">
        <v>0</v>
      </c>
      <c r="G612" s="71">
        <v>0</v>
      </c>
      <c r="H612" s="71">
        <v>0</v>
      </c>
      <c r="I612" s="71">
        <v>0</v>
      </c>
      <c r="J612" s="71">
        <v>0</v>
      </c>
      <c r="K612" s="71">
        <v>0</v>
      </c>
      <c r="L612" s="71">
        <v>0</v>
      </c>
      <c r="M612" s="71">
        <v>0</v>
      </c>
      <c r="N612" s="71">
        <v>0</v>
      </c>
      <c r="O612" s="71">
        <v>0</v>
      </c>
    </row>
    <row r="613" spans="1:17" ht="12.75" customHeight="1" x14ac:dyDescent="0.2">
      <c r="A613" s="87" t="s">
        <v>758</v>
      </c>
      <c r="B613" s="78" t="s">
        <v>114</v>
      </c>
      <c r="C613" s="71">
        <v>0</v>
      </c>
      <c r="D613" s="71">
        <v>0</v>
      </c>
      <c r="E613" s="71">
        <v>0</v>
      </c>
      <c r="F613" s="71">
        <v>0</v>
      </c>
      <c r="G613" s="71">
        <v>0</v>
      </c>
      <c r="H613" s="71">
        <v>0</v>
      </c>
      <c r="I613" s="71">
        <v>0</v>
      </c>
      <c r="J613" s="71">
        <v>0</v>
      </c>
      <c r="K613" s="71">
        <v>0</v>
      </c>
      <c r="L613" s="71">
        <v>0</v>
      </c>
      <c r="M613" s="71">
        <v>0</v>
      </c>
      <c r="N613" s="71">
        <v>0</v>
      </c>
      <c r="O613" s="71">
        <v>0</v>
      </c>
    </row>
    <row r="614" spans="1:17" ht="12.75" customHeight="1" x14ac:dyDescent="0.2">
      <c r="A614" s="87" t="s">
        <v>759</v>
      </c>
      <c r="B614" s="78" t="s">
        <v>116</v>
      </c>
      <c r="C614" s="71">
        <v>0</v>
      </c>
      <c r="D614" s="71">
        <v>0</v>
      </c>
      <c r="E614" s="71">
        <v>0</v>
      </c>
      <c r="F614" s="71">
        <v>0</v>
      </c>
      <c r="G614" s="71">
        <v>0</v>
      </c>
      <c r="H614" s="71">
        <v>0</v>
      </c>
      <c r="I614" s="71">
        <v>0</v>
      </c>
      <c r="J614" s="71">
        <v>0</v>
      </c>
      <c r="K614" s="71">
        <v>0</v>
      </c>
      <c r="L614" s="71">
        <v>0</v>
      </c>
      <c r="M614" s="71">
        <v>0</v>
      </c>
      <c r="N614" s="71">
        <v>0</v>
      </c>
      <c r="O614" s="71">
        <v>0</v>
      </c>
    </row>
    <row r="615" spans="1:17" ht="12.75" customHeight="1" x14ac:dyDescent="0.2">
      <c r="A615" s="87" t="s">
        <v>760</v>
      </c>
      <c r="B615" s="78" t="s">
        <v>118</v>
      </c>
      <c r="C615" s="71">
        <v>0</v>
      </c>
      <c r="D615" s="71">
        <v>0</v>
      </c>
      <c r="E615" s="71">
        <v>0</v>
      </c>
      <c r="F615" s="71">
        <v>0</v>
      </c>
      <c r="G615" s="71">
        <v>0</v>
      </c>
      <c r="H615" s="71">
        <v>0</v>
      </c>
      <c r="I615" s="71">
        <v>0</v>
      </c>
      <c r="J615" s="71">
        <v>0</v>
      </c>
      <c r="K615" s="71">
        <v>0</v>
      </c>
      <c r="L615" s="71">
        <v>0</v>
      </c>
      <c r="M615" s="71">
        <v>0</v>
      </c>
      <c r="N615" s="71">
        <v>0</v>
      </c>
      <c r="O615" s="71">
        <v>0</v>
      </c>
    </row>
    <row r="616" spans="1:17" ht="12.75" customHeight="1" x14ac:dyDescent="0.2">
      <c r="A616" s="87" t="s">
        <v>761</v>
      </c>
      <c r="B616" s="78" t="s">
        <v>120</v>
      </c>
      <c r="C616" s="71">
        <v>0</v>
      </c>
      <c r="D616" s="71">
        <v>0</v>
      </c>
      <c r="E616" s="71">
        <v>0</v>
      </c>
      <c r="F616" s="71">
        <v>0</v>
      </c>
      <c r="G616" s="71">
        <v>0</v>
      </c>
      <c r="H616" s="71">
        <v>0</v>
      </c>
      <c r="I616" s="71">
        <v>0</v>
      </c>
      <c r="J616" s="71">
        <v>0</v>
      </c>
      <c r="K616" s="71">
        <v>0</v>
      </c>
      <c r="L616" s="71">
        <v>0</v>
      </c>
      <c r="M616" s="71">
        <v>0</v>
      </c>
      <c r="N616" s="71">
        <v>0</v>
      </c>
      <c r="O616" s="71">
        <v>0</v>
      </c>
    </row>
    <row r="617" spans="1:17" ht="12.75" customHeight="1" x14ac:dyDescent="0.2">
      <c r="A617" s="87" t="s">
        <v>762</v>
      </c>
      <c r="B617" s="78" t="s">
        <v>122</v>
      </c>
      <c r="C617" s="71">
        <v>0</v>
      </c>
      <c r="D617" s="71">
        <v>0</v>
      </c>
      <c r="E617" s="71">
        <v>0</v>
      </c>
      <c r="F617" s="71">
        <v>0</v>
      </c>
      <c r="G617" s="71">
        <v>0</v>
      </c>
      <c r="H617" s="71">
        <v>0</v>
      </c>
      <c r="I617" s="71">
        <v>0</v>
      </c>
      <c r="J617" s="71">
        <v>0</v>
      </c>
      <c r="K617" s="71">
        <v>0</v>
      </c>
      <c r="L617" s="71">
        <v>0</v>
      </c>
      <c r="M617" s="71">
        <v>0</v>
      </c>
      <c r="N617" s="71">
        <v>0</v>
      </c>
      <c r="O617" s="71">
        <v>0</v>
      </c>
    </row>
    <row r="618" spans="1:17" s="1" customFormat="1" ht="12.75" customHeight="1" x14ac:dyDescent="0.2">
      <c r="A618" s="75" t="s">
        <v>763</v>
      </c>
      <c r="B618" s="91" t="s">
        <v>764</v>
      </c>
      <c r="C618" s="77">
        <v>49999.999999999993</v>
      </c>
      <c r="D618" s="77">
        <v>49999.999999999993</v>
      </c>
      <c r="E618" s="77">
        <v>49999.999999999993</v>
      </c>
      <c r="F618" s="77">
        <v>49999.999999999993</v>
      </c>
      <c r="G618" s="77">
        <v>49999.999999999993</v>
      </c>
      <c r="H618" s="77">
        <v>49999.999999999993</v>
      </c>
      <c r="I618" s="77">
        <v>49999.999999999993</v>
      </c>
      <c r="J618" s="77">
        <v>49999.999999999993</v>
      </c>
      <c r="K618" s="77">
        <v>49999.999999999993</v>
      </c>
      <c r="L618" s="77">
        <v>49999.999999999993</v>
      </c>
      <c r="M618" s="77">
        <v>49999.999999999993</v>
      </c>
      <c r="N618" s="77">
        <v>49999.999999999993</v>
      </c>
      <c r="O618" s="77">
        <v>599999.99999999988</v>
      </c>
      <c r="P618" s="2"/>
      <c r="Q618" s="2"/>
    </row>
    <row r="619" spans="1:17" ht="12.75" customHeight="1" x14ac:dyDescent="0.2">
      <c r="A619" s="69" t="s">
        <v>765</v>
      </c>
      <c r="B619" s="92" t="s">
        <v>766</v>
      </c>
      <c r="C619" s="71">
        <v>49999.999999999993</v>
      </c>
      <c r="D619" s="71">
        <v>49999.999999999993</v>
      </c>
      <c r="E619" s="71">
        <v>49999.999999999993</v>
      </c>
      <c r="F619" s="71">
        <v>49999.999999999993</v>
      </c>
      <c r="G619" s="71">
        <v>49999.999999999993</v>
      </c>
      <c r="H619" s="71">
        <v>49999.999999999993</v>
      </c>
      <c r="I619" s="71">
        <v>49999.999999999993</v>
      </c>
      <c r="J619" s="71">
        <v>49999.999999999993</v>
      </c>
      <c r="K619" s="71">
        <v>49999.999999999993</v>
      </c>
      <c r="L619" s="71">
        <v>49999.999999999993</v>
      </c>
      <c r="M619" s="71">
        <v>49999.999999999993</v>
      </c>
      <c r="N619" s="71">
        <v>49999.999999999993</v>
      </c>
      <c r="O619" s="71">
        <v>599999.99999999988</v>
      </c>
    </row>
    <row r="620" spans="1:17" s="1" customFormat="1" ht="12.75" customHeight="1" x14ac:dyDescent="0.2">
      <c r="A620" s="75" t="s">
        <v>767</v>
      </c>
      <c r="B620" s="53" t="s">
        <v>768</v>
      </c>
      <c r="C620" s="77">
        <v>0</v>
      </c>
      <c r="D620" s="77">
        <v>0</v>
      </c>
      <c r="E620" s="77">
        <v>0</v>
      </c>
      <c r="F620" s="77">
        <v>0</v>
      </c>
      <c r="G620" s="77">
        <v>0</v>
      </c>
      <c r="H620" s="77">
        <v>0</v>
      </c>
      <c r="I620" s="77">
        <v>0</v>
      </c>
      <c r="J620" s="77">
        <v>0</v>
      </c>
      <c r="K620" s="77">
        <v>0</v>
      </c>
      <c r="L620" s="77">
        <v>0</v>
      </c>
      <c r="M620" s="77">
        <v>0</v>
      </c>
      <c r="N620" s="77">
        <v>0</v>
      </c>
      <c r="O620" s="77">
        <v>0</v>
      </c>
      <c r="P620" s="2"/>
      <c r="Q620" s="2"/>
    </row>
    <row r="621" spans="1:17" ht="12.75" customHeight="1" x14ac:dyDescent="0.2">
      <c r="A621" s="75" t="s">
        <v>769</v>
      </c>
      <c r="B621" s="89" t="s">
        <v>770</v>
      </c>
      <c r="C621" s="77">
        <v>163358.93333333332</v>
      </c>
      <c r="D621" s="77">
        <v>119589.73333333332</v>
      </c>
      <c r="E621" s="77">
        <v>149589.73333333334</v>
      </c>
      <c r="F621" s="77">
        <v>78333.333333333328</v>
      </c>
      <c r="G621" s="77">
        <v>145833.33333333334</v>
      </c>
      <c r="H621" s="77">
        <v>128333.33333333333</v>
      </c>
      <c r="I621" s="77">
        <v>78333.333333333328</v>
      </c>
      <c r="J621" s="77">
        <v>78333.333333333328</v>
      </c>
      <c r="K621" s="77">
        <v>128333.33333333333</v>
      </c>
      <c r="L621" s="77">
        <v>78333.333333333328</v>
      </c>
      <c r="M621" s="77">
        <v>483333.33333333331</v>
      </c>
      <c r="N621" s="77">
        <v>78333.333333333328</v>
      </c>
      <c r="O621" s="77">
        <v>1710038.4</v>
      </c>
    </row>
    <row r="622" spans="1:17" ht="12.75" customHeight="1" x14ac:dyDescent="0.2">
      <c r="A622" s="75" t="s">
        <v>771</v>
      </c>
      <c r="B622" s="91" t="s">
        <v>772</v>
      </c>
      <c r="C622" s="71">
        <v>72102.533333333326</v>
      </c>
      <c r="D622" s="71">
        <v>8333.3333333333339</v>
      </c>
      <c r="E622" s="71">
        <v>8333.3333333333339</v>
      </c>
      <c r="F622" s="71">
        <v>8333.3333333333339</v>
      </c>
      <c r="G622" s="71">
        <v>8333.3333333333339</v>
      </c>
      <c r="H622" s="71">
        <v>8333.3333333333339</v>
      </c>
      <c r="I622" s="71">
        <v>8333.3333333333339</v>
      </c>
      <c r="J622" s="71">
        <v>8333.3333333333339</v>
      </c>
      <c r="K622" s="71">
        <v>8333.3333333333339</v>
      </c>
      <c r="L622" s="71">
        <v>8333.3333333333339</v>
      </c>
      <c r="M622" s="71">
        <v>8333.3333333333339</v>
      </c>
      <c r="N622" s="71">
        <v>8333.3333333333339</v>
      </c>
      <c r="O622" s="71">
        <v>163769.19999999998</v>
      </c>
    </row>
    <row r="623" spans="1:17" ht="12.75" customHeight="1" x14ac:dyDescent="0.2">
      <c r="A623" s="87" t="s">
        <v>370</v>
      </c>
      <c r="B623" s="78" t="s">
        <v>86</v>
      </c>
      <c r="C623" s="71">
        <v>72102.533333333326</v>
      </c>
      <c r="D623" s="71">
        <v>8333.3333333333339</v>
      </c>
      <c r="E623" s="71">
        <v>8333.3333333333339</v>
      </c>
      <c r="F623" s="71">
        <v>8333.3333333333339</v>
      </c>
      <c r="G623" s="71">
        <v>8333.3333333333339</v>
      </c>
      <c r="H623" s="71">
        <v>8333.3333333333339</v>
      </c>
      <c r="I623" s="71">
        <v>8333.3333333333339</v>
      </c>
      <c r="J623" s="71">
        <v>8333.3333333333339</v>
      </c>
      <c r="K623" s="71">
        <v>8333.3333333333339</v>
      </c>
      <c r="L623" s="71">
        <v>8333.3333333333339</v>
      </c>
      <c r="M623" s="71">
        <v>8333.3333333333339</v>
      </c>
      <c r="N623" s="71">
        <v>8333.3333333333339</v>
      </c>
      <c r="O623" s="71">
        <v>163769.19999999998</v>
      </c>
    </row>
    <row r="624" spans="1:17" ht="12.75" customHeight="1" x14ac:dyDescent="0.2">
      <c r="A624" s="75" t="s">
        <v>773</v>
      </c>
      <c r="B624" s="91" t="s">
        <v>774</v>
      </c>
      <c r="C624" s="71">
        <v>91256.4</v>
      </c>
      <c r="D624" s="71">
        <v>111256.4</v>
      </c>
      <c r="E624" s="71">
        <v>141256.4</v>
      </c>
      <c r="F624" s="71">
        <v>70000</v>
      </c>
      <c r="G624" s="71">
        <v>137500</v>
      </c>
      <c r="H624" s="71">
        <v>120000</v>
      </c>
      <c r="I624" s="71">
        <v>70000</v>
      </c>
      <c r="J624" s="71">
        <v>70000</v>
      </c>
      <c r="K624" s="71">
        <v>120000</v>
      </c>
      <c r="L624" s="71">
        <v>70000</v>
      </c>
      <c r="M624" s="71">
        <v>475000</v>
      </c>
      <c r="N624" s="71">
        <v>70000</v>
      </c>
      <c r="O624" s="71">
        <v>1546269.2</v>
      </c>
    </row>
    <row r="625" spans="1:15" ht="12.75" customHeight="1" x14ac:dyDescent="0.2">
      <c r="A625" s="87" t="s">
        <v>775</v>
      </c>
      <c r="B625" s="78" t="s">
        <v>82</v>
      </c>
      <c r="C625" s="71">
        <v>0</v>
      </c>
      <c r="D625" s="71">
        <v>0</v>
      </c>
      <c r="E625" s="71">
        <v>0</v>
      </c>
      <c r="F625" s="71">
        <v>0</v>
      </c>
      <c r="G625" s="71">
        <v>0</v>
      </c>
      <c r="H625" s="71">
        <v>0</v>
      </c>
      <c r="I625" s="71">
        <v>0</v>
      </c>
      <c r="J625" s="71">
        <v>0</v>
      </c>
      <c r="K625" s="71">
        <v>0</v>
      </c>
      <c r="L625" s="71">
        <v>0</v>
      </c>
      <c r="M625" s="71">
        <v>0</v>
      </c>
      <c r="N625" s="71">
        <v>0</v>
      </c>
      <c r="O625" s="71">
        <v>0</v>
      </c>
    </row>
    <row r="626" spans="1:15" ht="12.75" customHeight="1" x14ac:dyDescent="0.2">
      <c r="A626" s="87" t="s">
        <v>776</v>
      </c>
      <c r="B626" s="78" t="s">
        <v>84</v>
      </c>
      <c r="C626" s="71">
        <v>0</v>
      </c>
      <c r="D626" s="71">
        <v>0</v>
      </c>
      <c r="E626" s="71">
        <v>0</v>
      </c>
      <c r="F626" s="71">
        <v>0</v>
      </c>
      <c r="G626" s="71">
        <v>0</v>
      </c>
      <c r="H626" s="71">
        <v>0</v>
      </c>
      <c r="I626" s="71">
        <v>0</v>
      </c>
      <c r="J626" s="71">
        <v>0</v>
      </c>
      <c r="K626" s="71">
        <v>0</v>
      </c>
      <c r="L626" s="71">
        <v>0</v>
      </c>
      <c r="M626" s="71">
        <v>0</v>
      </c>
      <c r="N626" s="71">
        <v>0</v>
      </c>
      <c r="O626" s="71">
        <v>0</v>
      </c>
    </row>
    <row r="627" spans="1:15" ht="12.75" customHeight="1" x14ac:dyDescent="0.2">
      <c r="A627" s="87" t="s">
        <v>777</v>
      </c>
      <c r="B627" s="78" t="s">
        <v>86</v>
      </c>
      <c r="C627" s="71">
        <v>70000</v>
      </c>
      <c r="D627" s="71">
        <v>70000</v>
      </c>
      <c r="E627" s="71">
        <v>70000</v>
      </c>
      <c r="F627" s="71">
        <v>70000</v>
      </c>
      <c r="G627" s="71">
        <v>70000</v>
      </c>
      <c r="H627" s="71">
        <v>70000</v>
      </c>
      <c r="I627" s="71">
        <v>70000</v>
      </c>
      <c r="J627" s="71">
        <v>70000</v>
      </c>
      <c r="K627" s="71">
        <v>70000</v>
      </c>
      <c r="L627" s="71">
        <v>70000</v>
      </c>
      <c r="M627" s="71">
        <v>70000</v>
      </c>
      <c r="N627" s="71">
        <v>70000</v>
      </c>
      <c r="O627" s="71">
        <v>840000</v>
      </c>
    </row>
    <row r="628" spans="1:15" ht="12.75" customHeight="1" x14ac:dyDescent="0.2">
      <c r="A628" s="87" t="s">
        <v>778</v>
      </c>
      <c r="B628" s="78" t="s">
        <v>88</v>
      </c>
      <c r="C628" s="71">
        <v>0</v>
      </c>
      <c r="D628" s="71">
        <v>0</v>
      </c>
      <c r="E628" s="71">
        <v>0</v>
      </c>
      <c r="F628" s="71">
        <v>0</v>
      </c>
      <c r="G628" s="71">
        <v>0</v>
      </c>
      <c r="H628" s="71">
        <v>0</v>
      </c>
      <c r="I628" s="71">
        <v>0</v>
      </c>
      <c r="J628" s="71">
        <v>0</v>
      </c>
      <c r="K628" s="71">
        <v>0</v>
      </c>
      <c r="L628" s="71">
        <v>0</v>
      </c>
      <c r="M628" s="71">
        <v>0</v>
      </c>
      <c r="N628" s="71">
        <v>0</v>
      </c>
      <c r="O628" s="71">
        <v>0</v>
      </c>
    </row>
    <row r="629" spans="1:15" ht="12.75" customHeight="1" x14ac:dyDescent="0.2">
      <c r="A629" s="87" t="s">
        <v>779</v>
      </c>
      <c r="B629" s="78" t="s">
        <v>90</v>
      </c>
      <c r="C629" s="71">
        <v>0</v>
      </c>
      <c r="D629" s="71">
        <v>0</v>
      </c>
      <c r="E629" s="71">
        <v>0</v>
      </c>
      <c r="F629" s="71">
        <v>0</v>
      </c>
      <c r="G629" s="71">
        <v>0</v>
      </c>
      <c r="H629" s="71">
        <v>0</v>
      </c>
      <c r="I629" s="71">
        <v>0</v>
      </c>
      <c r="J629" s="71">
        <v>0</v>
      </c>
      <c r="K629" s="71">
        <v>0</v>
      </c>
      <c r="L629" s="71">
        <v>0</v>
      </c>
      <c r="M629" s="71">
        <v>0</v>
      </c>
      <c r="N629" s="71">
        <v>0</v>
      </c>
      <c r="O629" s="71">
        <v>0</v>
      </c>
    </row>
    <row r="630" spans="1:15" ht="12.75" customHeight="1" x14ac:dyDescent="0.2">
      <c r="A630" s="87" t="s">
        <v>780</v>
      </c>
      <c r="B630" s="78" t="s">
        <v>92</v>
      </c>
      <c r="C630" s="71">
        <v>0</v>
      </c>
      <c r="D630" s="71">
        <v>0</v>
      </c>
      <c r="E630" s="71">
        <v>0</v>
      </c>
      <c r="F630" s="71">
        <v>0</v>
      </c>
      <c r="G630" s="71">
        <v>0</v>
      </c>
      <c r="H630" s="71">
        <v>0</v>
      </c>
      <c r="I630" s="71">
        <v>0</v>
      </c>
      <c r="J630" s="71">
        <v>0</v>
      </c>
      <c r="K630" s="71">
        <v>0</v>
      </c>
      <c r="L630" s="71">
        <v>0</v>
      </c>
      <c r="M630" s="71">
        <v>0</v>
      </c>
      <c r="N630" s="71">
        <v>0</v>
      </c>
      <c r="O630" s="71">
        <v>0</v>
      </c>
    </row>
    <row r="631" spans="1:15" ht="12.75" customHeight="1" x14ac:dyDescent="0.2">
      <c r="A631" s="87" t="s">
        <v>781</v>
      </c>
      <c r="B631" s="78" t="s">
        <v>782</v>
      </c>
      <c r="C631" s="71">
        <v>0</v>
      </c>
      <c r="D631" s="71">
        <v>20000</v>
      </c>
      <c r="E631" s="71">
        <v>0</v>
      </c>
      <c r="F631" s="71">
        <v>0</v>
      </c>
      <c r="G631" s="71">
        <v>0</v>
      </c>
      <c r="H631" s="71">
        <v>0</v>
      </c>
      <c r="I631" s="71">
        <v>0</v>
      </c>
      <c r="J631" s="71">
        <v>0</v>
      </c>
      <c r="K631" s="71">
        <v>0</v>
      </c>
      <c r="L631" s="71">
        <v>0</v>
      </c>
      <c r="M631" s="71">
        <v>0</v>
      </c>
      <c r="N631" s="71">
        <v>0</v>
      </c>
      <c r="O631" s="71">
        <v>20000</v>
      </c>
    </row>
    <row r="632" spans="1:15" ht="12.75" customHeight="1" x14ac:dyDescent="0.2">
      <c r="A632" s="87" t="s">
        <v>783</v>
      </c>
      <c r="B632" s="78" t="s">
        <v>96</v>
      </c>
      <c r="C632" s="71">
        <v>21256.399999999998</v>
      </c>
      <c r="D632" s="71">
        <v>21256.399999999998</v>
      </c>
      <c r="E632" s="71">
        <v>71256.399999999994</v>
      </c>
      <c r="F632" s="71">
        <v>0</v>
      </c>
      <c r="G632" s="71">
        <v>0</v>
      </c>
      <c r="H632" s="71">
        <v>50000</v>
      </c>
      <c r="I632" s="71">
        <v>0</v>
      </c>
      <c r="J632" s="71">
        <v>0</v>
      </c>
      <c r="K632" s="71">
        <v>50000</v>
      </c>
      <c r="L632" s="71">
        <v>0</v>
      </c>
      <c r="M632" s="71">
        <v>0</v>
      </c>
      <c r="N632" s="71">
        <v>0</v>
      </c>
      <c r="O632" s="71">
        <v>213769.19999999998</v>
      </c>
    </row>
    <row r="633" spans="1:15" ht="12.75" customHeight="1" x14ac:dyDescent="0.2">
      <c r="A633" s="87" t="s">
        <v>784</v>
      </c>
      <c r="B633" s="78" t="s">
        <v>98</v>
      </c>
      <c r="C633" s="71">
        <v>0</v>
      </c>
      <c r="D633" s="71">
        <v>0</v>
      </c>
      <c r="E633" s="71">
        <v>0</v>
      </c>
      <c r="F633" s="71">
        <v>0</v>
      </c>
      <c r="G633" s="71">
        <v>0</v>
      </c>
      <c r="H633" s="71">
        <v>0</v>
      </c>
      <c r="I633" s="71">
        <v>0</v>
      </c>
      <c r="J633" s="71">
        <v>0</v>
      </c>
      <c r="K633" s="71">
        <v>0</v>
      </c>
      <c r="L633" s="71">
        <v>0</v>
      </c>
      <c r="M633" s="71">
        <v>0</v>
      </c>
      <c r="N633" s="71">
        <v>0</v>
      </c>
      <c r="O633" s="71">
        <v>0</v>
      </c>
    </row>
    <row r="634" spans="1:15" ht="12.75" customHeight="1" x14ac:dyDescent="0.2">
      <c r="A634" s="87" t="s">
        <v>785</v>
      </c>
      <c r="B634" s="78" t="s">
        <v>100</v>
      </c>
      <c r="C634" s="71">
        <v>0</v>
      </c>
      <c r="D634" s="71">
        <v>0</v>
      </c>
      <c r="E634" s="71">
        <v>0</v>
      </c>
      <c r="F634" s="71">
        <v>0</v>
      </c>
      <c r="G634" s="71">
        <v>0</v>
      </c>
      <c r="H634" s="71">
        <v>0</v>
      </c>
      <c r="I634" s="71">
        <v>0</v>
      </c>
      <c r="J634" s="71">
        <v>0</v>
      </c>
      <c r="K634" s="71">
        <v>0</v>
      </c>
      <c r="L634" s="71">
        <v>0</v>
      </c>
      <c r="M634" s="71">
        <v>0</v>
      </c>
      <c r="N634" s="71">
        <v>0</v>
      </c>
      <c r="O634" s="71">
        <v>0</v>
      </c>
    </row>
    <row r="635" spans="1:15" ht="12.75" customHeight="1" x14ac:dyDescent="0.2">
      <c r="A635" s="87" t="s">
        <v>786</v>
      </c>
      <c r="B635" s="78" t="s">
        <v>102</v>
      </c>
      <c r="C635" s="71">
        <v>0</v>
      </c>
      <c r="D635" s="71">
        <v>0</v>
      </c>
      <c r="E635" s="71">
        <v>0</v>
      </c>
      <c r="F635" s="71">
        <v>0</v>
      </c>
      <c r="G635" s="71">
        <v>0</v>
      </c>
      <c r="H635" s="71">
        <v>0</v>
      </c>
      <c r="I635" s="71">
        <v>0</v>
      </c>
      <c r="J635" s="71">
        <v>0</v>
      </c>
      <c r="K635" s="71">
        <v>0</v>
      </c>
      <c r="L635" s="71">
        <v>0</v>
      </c>
      <c r="M635" s="71">
        <v>0</v>
      </c>
      <c r="N635" s="71">
        <v>0</v>
      </c>
      <c r="O635" s="71">
        <v>0</v>
      </c>
    </row>
    <row r="636" spans="1:15" ht="12.75" customHeight="1" x14ac:dyDescent="0.2">
      <c r="A636" s="87" t="s">
        <v>787</v>
      </c>
      <c r="B636" s="78" t="s">
        <v>104</v>
      </c>
      <c r="C636" s="71">
        <v>0</v>
      </c>
      <c r="D636" s="71">
        <v>0</v>
      </c>
      <c r="E636" s="71">
        <v>0</v>
      </c>
      <c r="F636" s="71">
        <v>0</v>
      </c>
      <c r="G636" s="71">
        <v>0</v>
      </c>
      <c r="H636" s="71">
        <v>0</v>
      </c>
      <c r="I636" s="71">
        <v>0</v>
      </c>
      <c r="J636" s="71">
        <v>0</v>
      </c>
      <c r="K636" s="71">
        <v>0</v>
      </c>
      <c r="L636" s="71">
        <v>0</v>
      </c>
      <c r="M636" s="71">
        <v>0</v>
      </c>
      <c r="N636" s="71">
        <v>0</v>
      </c>
      <c r="O636" s="71">
        <v>0</v>
      </c>
    </row>
    <row r="637" spans="1:15" ht="12.75" customHeight="1" x14ac:dyDescent="0.2">
      <c r="A637" s="87" t="s">
        <v>788</v>
      </c>
      <c r="B637" s="78" t="s">
        <v>147</v>
      </c>
      <c r="C637" s="71">
        <v>0</v>
      </c>
      <c r="D637" s="71">
        <v>0</v>
      </c>
      <c r="E637" s="71">
        <v>0</v>
      </c>
      <c r="F637" s="71">
        <v>0</v>
      </c>
      <c r="G637" s="71">
        <v>0</v>
      </c>
      <c r="H637" s="71">
        <v>0</v>
      </c>
      <c r="I637" s="71">
        <v>0</v>
      </c>
      <c r="J637" s="71">
        <v>0</v>
      </c>
      <c r="K637" s="71">
        <v>0</v>
      </c>
      <c r="L637" s="71">
        <v>0</v>
      </c>
      <c r="M637" s="71">
        <v>0</v>
      </c>
      <c r="N637" s="71">
        <v>0</v>
      </c>
      <c r="O637" s="71">
        <v>0</v>
      </c>
    </row>
    <row r="638" spans="1:15" ht="12.75" customHeight="1" x14ac:dyDescent="0.2">
      <c r="A638" s="87" t="s">
        <v>789</v>
      </c>
      <c r="B638" s="78" t="s">
        <v>108</v>
      </c>
      <c r="C638" s="71">
        <v>0</v>
      </c>
      <c r="D638" s="71">
        <v>0</v>
      </c>
      <c r="E638" s="71">
        <v>0</v>
      </c>
      <c r="F638" s="71">
        <v>0</v>
      </c>
      <c r="G638" s="71">
        <v>67500</v>
      </c>
      <c r="H638" s="71">
        <v>0</v>
      </c>
      <c r="I638" s="71">
        <v>0</v>
      </c>
      <c r="J638" s="71">
        <v>0</v>
      </c>
      <c r="K638" s="71">
        <v>0</v>
      </c>
      <c r="L638" s="71">
        <v>0</v>
      </c>
      <c r="M638" s="71">
        <v>405000</v>
      </c>
      <c r="N638" s="71">
        <v>0</v>
      </c>
      <c r="O638" s="71">
        <v>472500</v>
      </c>
    </row>
    <row r="639" spans="1:15" ht="12.75" customHeight="1" x14ac:dyDescent="0.2">
      <c r="A639" s="87" t="s">
        <v>790</v>
      </c>
      <c r="B639" s="78" t="s">
        <v>110</v>
      </c>
      <c r="C639" s="71">
        <v>0</v>
      </c>
      <c r="D639" s="71">
        <v>0</v>
      </c>
      <c r="E639" s="71">
        <v>0</v>
      </c>
      <c r="F639" s="71">
        <v>0</v>
      </c>
      <c r="G639" s="71">
        <v>0</v>
      </c>
      <c r="H639" s="71">
        <v>0</v>
      </c>
      <c r="I639" s="71">
        <v>0</v>
      </c>
      <c r="J639" s="71">
        <v>0</v>
      </c>
      <c r="K639" s="71">
        <v>0</v>
      </c>
      <c r="L639" s="71">
        <v>0</v>
      </c>
      <c r="M639" s="71">
        <v>0</v>
      </c>
      <c r="N639" s="71">
        <v>0</v>
      </c>
      <c r="O639" s="71">
        <v>0</v>
      </c>
    </row>
    <row r="640" spans="1:15" ht="12.75" customHeight="1" x14ac:dyDescent="0.2">
      <c r="A640" s="87" t="s">
        <v>791</v>
      </c>
      <c r="B640" s="78" t="s">
        <v>268</v>
      </c>
      <c r="C640" s="71">
        <v>0</v>
      </c>
      <c r="D640" s="71">
        <v>0</v>
      </c>
      <c r="E640" s="71">
        <v>0</v>
      </c>
      <c r="F640" s="71">
        <v>0</v>
      </c>
      <c r="G640" s="71">
        <v>0</v>
      </c>
      <c r="H640" s="71">
        <v>0</v>
      </c>
      <c r="I640" s="71">
        <v>0</v>
      </c>
      <c r="J640" s="71">
        <v>0</v>
      </c>
      <c r="K640" s="71">
        <v>0</v>
      </c>
      <c r="L640" s="71">
        <v>0</v>
      </c>
      <c r="M640" s="71">
        <v>0</v>
      </c>
      <c r="N640" s="71">
        <v>0</v>
      </c>
      <c r="O640" s="71">
        <v>0</v>
      </c>
    </row>
    <row r="641" spans="1:15" ht="12.75" customHeight="1" x14ac:dyDescent="0.2">
      <c r="A641" s="87" t="s">
        <v>792</v>
      </c>
      <c r="B641" s="78" t="s">
        <v>114</v>
      </c>
      <c r="C641" s="71">
        <v>0</v>
      </c>
      <c r="D641" s="71">
        <v>0</v>
      </c>
      <c r="E641" s="71">
        <v>0</v>
      </c>
      <c r="F641" s="71">
        <v>0</v>
      </c>
      <c r="G641" s="71">
        <v>0</v>
      </c>
      <c r="H641" s="71">
        <v>0</v>
      </c>
      <c r="I641" s="71">
        <v>0</v>
      </c>
      <c r="J641" s="71">
        <v>0</v>
      </c>
      <c r="K641" s="71">
        <v>0</v>
      </c>
      <c r="L641" s="71">
        <v>0</v>
      </c>
      <c r="M641" s="71">
        <v>0</v>
      </c>
      <c r="N641" s="71">
        <v>0</v>
      </c>
      <c r="O641" s="71">
        <v>0</v>
      </c>
    </row>
    <row r="642" spans="1:15" ht="12.75" customHeight="1" x14ac:dyDescent="0.2">
      <c r="A642" s="87" t="s">
        <v>793</v>
      </c>
      <c r="B642" s="78" t="s">
        <v>116</v>
      </c>
      <c r="C642" s="71">
        <v>0</v>
      </c>
      <c r="D642" s="71">
        <v>0</v>
      </c>
      <c r="E642" s="71">
        <v>0</v>
      </c>
      <c r="F642" s="71">
        <v>0</v>
      </c>
      <c r="G642" s="71">
        <v>0</v>
      </c>
      <c r="H642" s="71">
        <v>0</v>
      </c>
      <c r="I642" s="71">
        <v>0</v>
      </c>
      <c r="J642" s="71">
        <v>0</v>
      </c>
      <c r="K642" s="71">
        <v>0</v>
      </c>
      <c r="L642" s="71">
        <v>0</v>
      </c>
      <c r="M642" s="71">
        <v>0</v>
      </c>
      <c r="N642" s="71">
        <v>0</v>
      </c>
      <c r="O642" s="71">
        <v>0</v>
      </c>
    </row>
    <row r="643" spans="1:15" ht="12.75" customHeight="1" x14ac:dyDescent="0.2">
      <c r="A643" s="87" t="s">
        <v>794</v>
      </c>
      <c r="B643" s="78" t="s">
        <v>118</v>
      </c>
      <c r="C643" s="71">
        <v>0</v>
      </c>
      <c r="D643" s="71">
        <v>0</v>
      </c>
      <c r="E643" s="71">
        <v>0</v>
      </c>
      <c r="F643" s="71">
        <v>0</v>
      </c>
      <c r="G643" s="71">
        <v>0</v>
      </c>
      <c r="H643" s="71">
        <v>0</v>
      </c>
      <c r="I643" s="71">
        <v>0</v>
      </c>
      <c r="J643" s="71">
        <v>0</v>
      </c>
      <c r="K643" s="71">
        <v>0</v>
      </c>
      <c r="L643" s="71">
        <v>0</v>
      </c>
      <c r="M643" s="71">
        <v>0</v>
      </c>
      <c r="N643" s="71">
        <v>0</v>
      </c>
      <c r="O643" s="71">
        <v>0</v>
      </c>
    </row>
    <row r="644" spans="1:15" ht="12.75" customHeight="1" x14ac:dyDescent="0.2">
      <c r="A644" s="87" t="s">
        <v>795</v>
      </c>
      <c r="B644" s="78" t="s">
        <v>120</v>
      </c>
      <c r="C644" s="71">
        <v>0</v>
      </c>
      <c r="D644" s="71">
        <v>0</v>
      </c>
      <c r="E644" s="71">
        <v>0</v>
      </c>
      <c r="F644" s="71">
        <v>0</v>
      </c>
      <c r="G644" s="71">
        <v>0</v>
      </c>
      <c r="H644" s="71">
        <v>0</v>
      </c>
      <c r="I644" s="71">
        <v>0</v>
      </c>
      <c r="J644" s="71">
        <v>0</v>
      </c>
      <c r="K644" s="71">
        <v>0</v>
      </c>
      <c r="L644" s="71">
        <v>0</v>
      </c>
      <c r="M644" s="71">
        <v>0</v>
      </c>
      <c r="N644" s="71">
        <v>0</v>
      </c>
      <c r="O644" s="71">
        <v>0</v>
      </c>
    </row>
    <row r="645" spans="1:15" ht="12.75" customHeight="1" x14ac:dyDescent="0.2">
      <c r="A645" s="87" t="s">
        <v>796</v>
      </c>
      <c r="B645" s="78" t="s">
        <v>122</v>
      </c>
      <c r="C645" s="71">
        <v>0</v>
      </c>
      <c r="D645" s="71">
        <v>0</v>
      </c>
      <c r="E645" s="71">
        <v>0</v>
      </c>
      <c r="F645" s="71">
        <v>0</v>
      </c>
      <c r="G645" s="71">
        <v>0</v>
      </c>
      <c r="H645" s="71">
        <v>0</v>
      </c>
      <c r="I645" s="71">
        <v>0</v>
      </c>
      <c r="J645" s="71">
        <v>0</v>
      </c>
      <c r="K645" s="71">
        <v>0</v>
      </c>
      <c r="L645" s="71">
        <v>0</v>
      </c>
      <c r="M645" s="71">
        <v>0</v>
      </c>
      <c r="N645" s="71">
        <v>0</v>
      </c>
      <c r="O645" s="71">
        <v>0</v>
      </c>
    </row>
    <row r="646" spans="1:15" ht="12.75" customHeight="1" x14ac:dyDescent="0.2">
      <c r="A646" s="93" t="s">
        <v>797</v>
      </c>
      <c r="B646" s="94" t="s">
        <v>798</v>
      </c>
      <c r="C646" s="77">
        <v>236649.33333333334</v>
      </c>
      <c r="D646" s="77">
        <v>236649.33333333334</v>
      </c>
      <c r="E646" s="77">
        <v>239649.33333333334</v>
      </c>
      <c r="F646" s="77">
        <v>236649.33333333334</v>
      </c>
      <c r="G646" s="77">
        <v>236649.33333333334</v>
      </c>
      <c r="H646" s="77">
        <v>236649.33333333334</v>
      </c>
      <c r="I646" s="77">
        <v>236649.33333333334</v>
      </c>
      <c r="J646" s="77">
        <v>236649.33333333334</v>
      </c>
      <c r="K646" s="77">
        <v>236649.33333333334</v>
      </c>
      <c r="L646" s="77">
        <v>236649.33333333334</v>
      </c>
      <c r="M646" s="77">
        <v>236649.33333333334</v>
      </c>
      <c r="N646" s="77">
        <v>236649.33333333334</v>
      </c>
      <c r="O646" s="77">
        <v>2842792.0000000005</v>
      </c>
    </row>
    <row r="647" spans="1:15" s="1" customFormat="1" ht="12.75" customHeight="1" x14ac:dyDescent="0.2">
      <c r="A647" s="75" t="s">
        <v>799</v>
      </c>
      <c r="B647" s="94" t="s">
        <v>800</v>
      </c>
      <c r="C647" s="77">
        <v>79490.25</v>
      </c>
      <c r="D647" s="77">
        <v>79490.25</v>
      </c>
      <c r="E647" s="77">
        <v>79490.25</v>
      </c>
      <c r="F647" s="77">
        <v>79490.25</v>
      </c>
      <c r="G647" s="77">
        <v>79490.25</v>
      </c>
      <c r="H647" s="77">
        <v>79490.25</v>
      </c>
      <c r="I647" s="77">
        <v>79490.25</v>
      </c>
      <c r="J647" s="77">
        <v>79490.25</v>
      </c>
      <c r="K647" s="77">
        <v>79490.25</v>
      </c>
      <c r="L647" s="77">
        <v>79490.25</v>
      </c>
      <c r="M647" s="77">
        <v>79490.25</v>
      </c>
      <c r="N647" s="77">
        <v>79490.25</v>
      </c>
      <c r="O647" s="77">
        <v>953883</v>
      </c>
    </row>
    <row r="648" spans="1:15" ht="12.75" customHeight="1" x14ac:dyDescent="0.2">
      <c r="A648" s="87" t="s">
        <v>801</v>
      </c>
      <c r="B648" s="78" t="s">
        <v>82</v>
      </c>
      <c r="C648" s="71">
        <v>0</v>
      </c>
      <c r="D648" s="71">
        <v>0</v>
      </c>
      <c r="E648" s="71">
        <v>0</v>
      </c>
      <c r="F648" s="71">
        <v>0</v>
      </c>
      <c r="G648" s="71">
        <v>0</v>
      </c>
      <c r="H648" s="71">
        <v>0</v>
      </c>
      <c r="I648" s="71">
        <v>0</v>
      </c>
      <c r="J648" s="71">
        <v>0</v>
      </c>
      <c r="K648" s="71">
        <v>0</v>
      </c>
      <c r="L648" s="71">
        <v>0</v>
      </c>
      <c r="M648" s="71">
        <v>0</v>
      </c>
      <c r="N648" s="71">
        <v>0</v>
      </c>
      <c r="O648" s="71">
        <v>0</v>
      </c>
    </row>
    <row r="649" spans="1:15" ht="12.75" customHeight="1" x14ac:dyDescent="0.2">
      <c r="A649" s="87" t="s">
        <v>802</v>
      </c>
      <c r="B649" s="78" t="s">
        <v>84</v>
      </c>
      <c r="C649" s="71">
        <v>0</v>
      </c>
      <c r="D649" s="71">
        <v>0</v>
      </c>
      <c r="E649" s="71">
        <v>0</v>
      </c>
      <c r="F649" s="71">
        <v>0</v>
      </c>
      <c r="G649" s="71">
        <v>0</v>
      </c>
      <c r="H649" s="71">
        <v>0</v>
      </c>
      <c r="I649" s="71">
        <v>0</v>
      </c>
      <c r="J649" s="71">
        <v>0</v>
      </c>
      <c r="K649" s="71">
        <v>0</v>
      </c>
      <c r="L649" s="71">
        <v>0</v>
      </c>
      <c r="M649" s="71">
        <v>0</v>
      </c>
      <c r="N649" s="71">
        <v>0</v>
      </c>
      <c r="O649" s="71">
        <v>0</v>
      </c>
    </row>
    <row r="650" spans="1:15" ht="12.75" customHeight="1" x14ac:dyDescent="0.2">
      <c r="A650" s="87" t="s">
        <v>803</v>
      </c>
      <c r="B650" s="78" t="s">
        <v>86</v>
      </c>
      <c r="C650" s="71">
        <v>79490.25</v>
      </c>
      <c r="D650" s="71">
        <v>79490.25</v>
      </c>
      <c r="E650" s="71">
        <v>79490.25</v>
      </c>
      <c r="F650" s="71">
        <v>79490.25</v>
      </c>
      <c r="G650" s="71">
        <v>79490.25</v>
      </c>
      <c r="H650" s="71">
        <v>79490.25</v>
      </c>
      <c r="I650" s="71">
        <v>79490.25</v>
      </c>
      <c r="J650" s="71">
        <v>79490.25</v>
      </c>
      <c r="K650" s="71">
        <v>79490.25</v>
      </c>
      <c r="L650" s="71">
        <v>79490.25</v>
      </c>
      <c r="M650" s="71">
        <v>79490.25</v>
      </c>
      <c r="N650" s="71">
        <v>79490.25</v>
      </c>
      <c r="O650" s="71">
        <v>953883</v>
      </c>
    </row>
    <row r="651" spans="1:15" ht="12.75" customHeight="1" x14ac:dyDescent="0.2">
      <c r="A651" s="87" t="s">
        <v>804</v>
      </c>
      <c r="B651" s="78" t="s">
        <v>88</v>
      </c>
      <c r="C651" s="71">
        <v>0</v>
      </c>
      <c r="D651" s="71">
        <v>0</v>
      </c>
      <c r="E651" s="71">
        <v>0</v>
      </c>
      <c r="F651" s="71">
        <v>0</v>
      </c>
      <c r="G651" s="71">
        <v>0</v>
      </c>
      <c r="H651" s="71">
        <v>0</v>
      </c>
      <c r="I651" s="71">
        <v>0</v>
      </c>
      <c r="J651" s="71">
        <v>0</v>
      </c>
      <c r="K651" s="71">
        <v>0</v>
      </c>
      <c r="L651" s="71">
        <v>0</v>
      </c>
      <c r="M651" s="71">
        <v>0</v>
      </c>
      <c r="N651" s="71">
        <v>0</v>
      </c>
      <c r="O651" s="71">
        <v>0</v>
      </c>
    </row>
    <row r="652" spans="1:15" ht="12.75" customHeight="1" x14ac:dyDescent="0.2">
      <c r="A652" s="87" t="s">
        <v>805</v>
      </c>
      <c r="B652" s="78" t="s">
        <v>90</v>
      </c>
      <c r="C652" s="71">
        <v>0</v>
      </c>
      <c r="D652" s="71">
        <v>0</v>
      </c>
      <c r="E652" s="71">
        <v>0</v>
      </c>
      <c r="F652" s="71">
        <v>0</v>
      </c>
      <c r="G652" s="71">
        <v>0</v>
      </c>
      <c r="H652" s="71">
        <v>0</v>
      </c>
      <c r="I652" s="71">
        <v>0</v>
      </c>
      <c r="J652" s="71">
        <v>0</v>
      </c>
      <c r="K652" s="71">
        <v>0</v>
      </c>
      <c r="L652" s="71">
        <v>0</v>
      </c>
      <c r="M652" s="71">
        <v>0</v>
      </c>
      <c r="N652" s="71">
        <v>0</v>
      </c>
      <c r="O652" s="71">
        <v>0</v>
      </c>
    </row>
    <row r="653" spans="1:15" ht="12.75" customHeight="1" x14ac:dyDescent="0.2">
      <c r="A653" s="87" t="s">
        <v>806</v>
      </c>
      <c r="B653" s="78" t="s">
        <v>92</v>
      </c>
      <c r="C653" s="71">
        <v>0</v>
      </c>
      <c r="D653" s="71">
        <v>0</v>
      </c>
      <c r="E653" s="71">
        <v>0</v>
      </c>
      <c r="F653" s="71">
        <v>0</v>
      </c>
      <c r="G653" s="71">
        <v>0</v>
      </c>
      <c r="H653" s="71">
        <v>0</v>
      </c>
      <c r="I653" s="71">
        <v>0</v>
      </c>
      <c r="J653" s="71">
        <v>0</v>
      </c>
      <c r="K653" s="71">
        <v>0</v>
      </c>
      <c r="L653" s="71">
        <v>0</v>
      </c>
      <c r="M653" s="71">
        <v>0</v>
      </c>
      <c r="N653" s="71">
        <v>0</v>
      </c>
      <c r="O653" s="71">
        <v>0</v>
      </c>
    </row>
    <row r="654" spans="1:15" ht="12.75" customHeight="1" x14ac:dyDescent="0.2">
      <c r="A654" s="87" t="s">
        <v>807</v>
      </c>
      <c r="B654" s="78" t="s">
        <v>131</v>
      </c>
      <c r="C654" s="71">
        <v>0</v>
      </c>
      <c r="D654" s="71">
        <v>0</v>
      </c>
      <c r="E654" s="71">
        <v>0</v>
      </c>
      <c r="F654" s="71">
        <v>0</v>
      </c>
      <c r="G654" s="71">
        <v>0</v>
      </c>
      <c r="H654" s="71">
        <v>0</v>
      </c>
      <c r="I654" s="71">
        <v>0</v>
      </c>
      <c r="J654" s="71">
        <v>0</v>
      </c>
      <c r="K654" s="71">
        <v>0</v>
      </c>
      <c r="L654" s="71">
        <v>0</v>
      </c>
      <c r="M654" s="71">
        <v>0</v>
      </c>
      <c r="N654" s="71">
        <v>0</v>
      </c>
      <c r="O654" s="71">
        <v>0</v>
      </c>
    </row>
    <row r="655" spans="1:15" ht="12.75" customHeight="1" x14ac:dyDescent="0.2">
      <c r="A655" s="87" t="s">
        <v>808</v>
      </c>
      <c r="B655" s="78" t="s">
        <v>96</v>
      </c>
      <c r="C655" s="71">
        <v>0</v>
      </c>
      <c r="D655" s="71">
        <v>0</v>
      </c>
      <c r="E655" s="71">
        <v>0</v>
      </c>
      <c r="F655" s="71">
        <v>0</v>
      </c>
      <c r="G655" s="71">
        <v>0</v>
      </c>
      <c r="H655" s="71">
        <v>0</v>
      </c>
      <c r="I655" s="71">
        <v>0</v>
      </c>
      <c r="J655" s="71">
        <v>0</v>
      </c>
      <c r="K655" s="71">
        <v>0</v>
      </c>
      <c r="L655" s="71">
        <v>0</v>
      </c>
      <c r="M655" s="71">
        <v>0</v>
      </c>
      <c r="N655" s="71">
        <v>0</v>
      </c>
      <c r="O655" s="71">
        <v>0</v>
      </c>
    </row>
    <row r="656" spans="1:15" ht="12.75" customHeight="1" x14ac:dyDescent="0.2">
      <c r="A656" s="87" t="s">
        <v>809</v>
      </c>
      <c r="B656" s="78" t="s">
        <v>98</v>
      </c>
      <c r="C656" s="71">
        <v>0</v>
      </c>
      <c r="D656" s="71">
        <v>0</v>
      </c>
      <c r="E656" s="71">
        <v>0</v>
      </c>
      <c r="F656" s="71">
        <v>0</v>
      </c>
      <c r="G656" s="71">
        <v>0</v>
      </c>
      <c r="H656" s="71">
        <v>0</v>
      </c>
      <c r="I656" s="71">
        <v>0</v>
      </c>
      <c r="J656" s="71">
        <v>0</v>
      </c>
      <c r="K656" s="71">
        <v>0</v>
      </c>
      <c r="L656" s="71">
        <v>0</v>
      </c>
      <c r="M656" s="71">
        <v>0</v>
      </c>
      <c r="N656" s="71">
        <v>0</v>
      </c>
      <c r="O656" s="71">
        <v>0</v>
      </c>
    </row>
    <row r="657" spans="1:15" ht="12.75" customHeight="1" x14ac:dyDescent="0.2">
      <c r="A657" s="87" t="s">
        <v>810</v>
      </c>
      <c r="B657" s="78" t="s">
        <v>100</v>
      </c>
      <c r="C657" s="71">
        <v>0</v>
      </c>
      <c r="D657" s="71">
        <v>0</v>
      </c>
      <c r="E657" s="71">
        <v>0</v>
      </c>
      <c r="F657" s="71">
        <v>0</v>
      </c>
      <c r="G657" s="71">
        <v>0</v>
      </c>
      <c r="H657" s="71">
        <v>0</v>
      </c>
      <c r="I657" s="71">
        <v>0</v>
      </c>
      <c r="J657" s="71">
        <v>0</v>
      </c>
      <c r="K657" s="71">
        <v>0</v>
      </c>
      <c r="L657" s="71">
        <v>0</v>
      </c>
      <c r="M657" s="71">
        <v>0</v>
      </c>
      <c r="N657" s="71">
        <v>0</v>
      </c>
      <c r="O657" s="71">
        <v>0</v>
      </c>
    </row>
    <row r="658" spans="1:15" ht="12.75" customHeight="1" x14ac:dyDescent="0.2">
      <c r="A658" s="87" t="s">
        <v>811</v>
      </c>
      <c r="B658" s="78" t="s">
        <v>102</v>
      </c>
      <c r="C658" s="71">
        <v>0</v>
      </c>
      <c r="D658" s="71">
        <v>0</v>
      </c>
      <c r="E658" s="71">
        <v>0</v>
      </c>
      <c r="F658" s="71">
        <v>0</v>
      </c>
      <c r="G658" s="71">
        <v>0</v>
      </c>
      <c r="H658" s="71">
        <v>0</v>
      </c>
      <c r="I658" s="71">
        <v>0</v>
      </c>
      <c r="J658" s="71">
        <v>0</v>
      </c>
      <c r="K658" s="71">
        <v>0</v>
      </c>
      <c r="L658" s="71">
        <v>0</v>
      </c>
      <c r="M658" s="71">
        <v>0</v>
      </c>
      <c r="N658" s="71">
        <v>0</v>
      </c>
      <c r="O658" s="71">
        <v>0</v>
      </c>
    </row>
    <row r="659" spans="1:15" ht="12.75" customHeight="1" x14ac:dyDescent="0.2">
      <c r="A659" s="87" t="s">
        <v>812</v>
      </c>
      <c r="B659" s="78" t="s">
        <v>104</v>
      </c>
      <c r="C659" s="71">
        <v>0</v>
      </c>
      <c r="D659" s="71">
        <v>0</v>
      </c>
      <c r="E659" s="71">
        <v>0</v>
      </c>
      <c r="F659" s="71">
        <v>0</v>
      </c>
      <c r="G659" s="71">
        <v>0</v>
      </c>
      <c r="H659" s="71">
        <v>0</v>
      </c>
      <c r="I659" s="71">
        <v>0</v>
      </c>
      <c r="J659" s="71">
        <v>0</v>
      </c>
      <c r="K659" s="71">
        <v>0</v>
      </c>
      <c r="L659" s="71">
        <v>0</v>
      </c>
      <c r="M659" s="71">
        <v>0</v>
      </c>
      <c r="N659" s="71">
        <v>0</v>
      </c>
      <c r="O659" s="71">
        <v>0</v>
      </c>
    </row>
    <row r="660" spans="1:15" ht="12.75" customHeight="1" x14ac:dyDescent="0.2">
      <c r="A660" s="87" t="s">
        <v>813</v>
      </c>
      <c r="B660" s="78" t="s">
        <v>147</v>
      </c>
      <c r="C660" s="71">
        <v>0</v>
      </c>
      <c r="D660" s="71">
        <v>0</v>
      </c>
      <c r="E660" s="71">
        <v>0</v>
      </c>
      <c r="F660" s="71">
        <v>0</v>
      </c>
      <c r="G660" s="71">
        <v>0</v>
      </c>
      <c r="H660" s="71">
        <v>0</v>
      </c>
      <c r="I660" s="71">
        <v>0</v>
      </c>
      <c r="J660" s="71">
        <v>0</v>
      </c>
      <c r="K660" s="71">
        <v>0</v>
      </c>
      <c r="L660" s="71">
        <v>0</v>
      </c>
      <c r="M660" s="71">
        <v>0</v>
      </c>
      <c r="N660" s="71">
        <v>0</v>
      </c>
      <c r="O660" s="71">
        <v>0</v>
      </c>
    </row>
    <row r="661" spans="1:15" ht="12.75" customHeight="1" x14ac:dyDescent="0.2">
      <c r="A661" s="87" t="s">
        <v>814</v>
      </c>
      <c r="B661" s="78" t="s">
        <v>108</v>
      </c>
      <c r="C661" s="71">
        <v>0</v>
      </c>
      <c r="D661" s="71">
        <v>0</v>
      </c>
      <c r="E661" s="71">
        <v>0</v>
      </c>
      <c r="F661" s="71">
        <v>0</v>
      </c>
      <c r="G661" s="71">
        <v>0</v>
      </c>
      <c r="H661" s="71">
        <v>0</v>
      </c>
      <c r="I661" s="71">
        <v>0</v>
      </c>
      <c r="J661" s="71">
        <v>0</v>
      </c>
      <c r="K661" s="71">
        <v>0</v>
      </c>
      <c r="L661" s="71">
        <v>0</v>
      </c>
      <c r="M661" s="71">
        <v>0</v>
      </c>
      <c r="N661" s="71">
        <v>0</v>
      </c>
      <c r="O661" s="71">
        <v>0</v>
      </c>
    </row>
    <row r="662" spans="1:15" ht="12.75" customHeight="1" x14ac:dyDescent="0.2">
      <c r="A662" s="87" t="s">
        <v>815</v>
      </c>
      <c r="B662" s="78" t="s">
        <v>110</v>
      </c>
      <c r="C662" s="71">
        <v>0</v>
      </c>
      <c r="D662" s="71">
        <v>0</v>
      </c>
      <c r="E662" s="71">
        <v>0</v>
      </c>
      <c r="F662" s="71">
        <v>0</v>
      </c>
      <c r="G662" s="71">
        <v>0</v>
      </c>
      <c r="H662" s="71">
        <v>0</v>
      </c>
      <c r="I662" s="71">
        <v>0</v>
      </c>
      <c r="J662" s="71">
        <v>0</v>
      </c>
      <c r="K662" s="71">
        <v>0</v>
      </c>
      <c r="L662" s="71">
        <v>0</v>
      </c>
      <c r="M662" s="71">
        <v>0</v>
      </c>
      <c r="N662" s="71">
        <v>0</v>
      </c>
      <c r="O662" s="71">
        <v>0</v>
      </c>
    </row>
    <row r="663" spans="1:15" ht="12.75" customHeight="1" x14ac:dyDescent="0.2">
      <c r="A663" s="87" t="s">
        <v>816</v>
      </c>
      <c r="B663" s="78" t="s">
        <v>268</v>
      </c>
      <c r="C663" s="71">
        <v>0</v>
      </c>
      <c r="D663" s="71">
        <v>0</v>
      </c>
      <c r="E663" s="71">
        <v>0</v>
      </c>
      <c r="F663" s="71">
        <v>0</v>
      </c>
      <c r="G663" s="71">
        <v>0</v>
      </c>
      <c r="H663" s="71">
        <v>0</v>
      </c>
      <c r="I663" s="71">
        <v>0</v>
      </c>
      <c r="J663" s="71">
        <v>0</v>
      </c>
      <c r="K663" s="71">
        <v>0</v>
      </c>
      <c r="L663" s="71">
        <v>0</v>
      </c>
      <c r="M663" s="71">
        <v>0</v>
      </c>
      <c r="N663" s="71">
        <v>0</v>
      </c>
      <c r="O663" s="71">
        <v>0</v>
      </c>
    </row>
    <row r="664" spans="1:15" ht="12.75" customHeight="1" x14ac:dyDescent="0.2">
      <c r="A664" s="87" t="s">
        <v>817</v>
      </c>
      <c r="B664" s="78" t="s">
        <v>114</v>
      </c>
      <c r="C664" s="71">
        <v>0</v>
      </c>
      <c r="D664" s="71">
        <v>0</v>
      </c>
      <c r="E664" s="71">
        <v>0</v>
      </c>
      <c r="F664" s="71">
        <v>0</v>
      </c>
      <c r="G664" s="71">
        <v>0</v>
      </c>
      <c r="H664" s="71">
        <v>0</v>
      </c>
      <c r="I664" s="71">
        <v>0</v>
      </c>
      <c r="J664" s="71">
        <v>0</v>
      </c>
      <c r="K664" s="71">
        <v>0</v>
      </c>
      <c r="L664" s="71">
        <v>0</v>
      </c>
      <c r="M664" s="71">
        <v>0</v>
      </c>
      <c r="N664" s="71">
        <v>0</v>
      </c>
      <c r="O664" s="71">
        <v>0</v>
      </c>
    </row>
    <row r="665" spans="1:15" ht="12.75" customHeight="1" x14ac:dyDescent="0.2">
      <c r="A665" s="87" t="s">
        <v>818</v>
      </c>
      <c r="B665" s="78" t="s">
        <v>116</v>
      </c>
      <c r="C665" s="71">
        <v>0</v>
      </c>
      <c r="D665" s="71">
        <v>0</v>
      </c>
      <c r="E665" s="71">
        <v>0</v>
      </c>
      <c r="F665" s="71">
        <v>0</v>
      </c>
      <c r="G665" s="71">
        <v>0</v>
      </c>
      <c r="H665" s="71">
        <v>0</v>
      </c>
      <c r="I665" s="71">
        <v>0</v>
      </c>
      <c r="J665" s="71">
        <v>0</v>
      </c>
      <c r="K665" s="71">
        <v>0</v>
      </c>
      <c r="L665" s="71">
        <v>0</v>
      </c>
      <c r="M665" s="71">
        <v>0</v>
      </c>
      <c r="N665" s="71">
        <v>0</v>
      </c>
      <c r="O665" s="71">
        <v>0</v>
      </c>
    </row>
    <row r="666" spans="1:15" ht="12.75" customHeight="1" x14ac:dyDescent="0.2">
      <c r="A666" s="87" t="s">
        <v>819</v>
      </c>
      <c r="B666" s="78" t="s">
        <v>118</v>
      </c>
      <c r="C666" s="71">
        <v>0</v>
      </c>
      <c r="D666" s="71">
        <v>0</v>
      </c>
      <c r="E666" s="71">
        <v>0</v>
      </c>
      <c r="F666" s="71">
        <v>0</v>
      </c>
      <c r="G666" s="71">
        <v>0</v>
      </c>
      <c r="H666" s="71">
        <v>0</v>
      </c>
      <c r="I666" s="71">
        <v>0</v>
      </c>
      <c r="J666" s="71">
        <v>0</v>
      </c>
      <c r="K666" s="71">
        <v>0</v>
      </c>
      <c r="L666" s="71">
        <v>0</v>
      </c>
      <c r="M666" s="71">
        <v>0</v>
      </c>
      <c r="N666" s="71">
        <v>0</v>
      </c>
      <c r="O666" s="71">
        <v>0</v>
      </c>
    </row>
    <row r="667" spans="1:15" ht="12.75" customHeight="1" x14ac:dyDescent="0.2">
      <c r="A667" s="87" t="s">
        <v>820</v>
      </c>
      <c r="B667" s="78" t="s">
        <v>120</v>
      </c>
      <c r="C667" s="71">
        <v>0</v>
      </c>
      <c r="D667" s="71">
        <v>0</v>
      </c>
      <c r="E667" s="71">
        <v>0</v>
      </c>
      <c r="F667" s="71">
        <v>0</v>
      </c>
      <c r="G667" s="71">
        <v>0</v>
      </c>
      <c r="H667" s="71">
        <v>0</v>
      </c>
      <c r="I667" s="71">
        <v>0</v>
      </c>
      <c r="J667" s="71">
        <v>0</v>
      </c>
      <c r="K667" s="71">
        <v>0</v>
      </c>
      <c r="L667" s="71">
        <v>0</v>
      </c>
      <c r="M667" s="71">
        <v>0</v>
      </c>
      <c r="N667" s="71">
        <v>0</v>
      </c>
      <c r="O667" s="71">
        <v>0</v>
      </c>
    </row>
    <row r="668" spans="1:15" ht="12.75" customHeight="1" x14ac:dyDescent="0.2">
      <c r="A668" s="87" t="s">
        <v>820</v>
      </c>
      <c r="B668" s="78" t="s">
        <v>122</v>
      </c>
      <c r="C668" s="71">
        <v>0</v>
      </c>
      <c r="D668" s="71">
        <v>0</v>
      </c>
      <c r="E668" s="71">
        <v>0</v>
      </c>
      <c r="F668" s="71">
        <v>0</v>
      </c>
      <c r="G668" s="71">
        <v>0</v>
      </c>
      <c r="H668" s="71">
        <v>0</v>
      </c>
      <c r="I668" s="71">
        <v>0</v>
      </c>
      <c r="J668" s="71">
        <v>0</v>
      </c>
      <c r="K668" s="71">
        <v>0</v>
      </c>
      <c r="L668" s="71">
        <v>0</v>
      </c>
      <c r="M668" s="71">
        <v>0</v>
      </c>
      <c r="N668" s="71">
        <v>0</v>
      </c>
      <c r="O668" s="71">
        <v>0</v>
      </c>
    </row>
    <row r="669" spans="1:15" s="1" customFormat="1" ht="12.75" customHeight="1" x14ac:dyDescent="0.2">
      <c r="A669" s="75" t="s">
        <v>821</v>
      </c>
      <c r="B669" s="94" t="s">
        <v>800</v>
      </c>
      <c r="C669" s="77">
        <v>144325.75</v>
      </c>
      <c r="D669" s="77">
        <v>144325.75</v>
      </c>
      <c r="E669" s="77">
        <v>144325.75</v>
      </c>
      <c r="F669" s="77">
        <v>144325.75</v>
      </c>
      <c r="G669" s="77">
        <v>144325.75</v>
      </c>
      <c r="H669" s="77">
        <v>144325.75</v>
      </c>
      <c r="I669" s="77">
        <v>144325.75</v>
      </c>
      <c r="J669" s="77">
        <v>144325.75</v>
      </c>
      <c r="K669" s="77">
        <v>144325.75</v>
      </c>
      <c r="L669" s="77">
        <v>144325.75</v>
      </c>
      <c r="M669" s="77">
        <v>144325.75</v>
      </c>
      <c r="N669" s="77">
        <v>144325.75</v>
      </c>
      <c r="O669" s="77">
        <v>1731909</v>
      </c>
    </row>
    <row r="670" spans="1:15" ht="12.75" customHeight="1" x14ac:dyDescent="0.2">
      <c r="A670" s="87" t="s">
        <v>801</v>
      </c>
      <c r="B670" s="78" t="s">
        <v>82</v>
      </c>
      <c r="C670" s="71">
        <v>0</v>
      </c>
      <c r="D670" s="71">
        <v>0</v>
      </c>
      <c r="E670" s="71">
        <v>0</v>
      </c>
      <c r="F670" s="71">
        <v>0</v>
      </c>
      <c r="G670" s="71">
        <v>0</v>
      </c>
      <c r="H670" s="71">
        <v>0</v>
      </c>
      <c r="I670" s="71">
        <v>0</v>
      </c>
      <c r="J670" s="71">
        <v>0</v>
      </c>
      <c r="K670" s="71">
        <v>0</v>
      </c>
      <c r="L670" s="71">
        <v>0</v>
      </c>
      <c r="M670" s="71">
        <v>0</v>
      </c>
      <c r="N670" s="71">
        <v>0</v>
      </c>
      <c r="O670" s="71">
        <v>0</v>
      </c>
    </row>
    <row r="671" spans="1:15" ht="12.75" customHeight="1" x14ac:dyDescent="0.2">
      <c r="A671" s="87" t="s">
        <v>802</v>
      </c>
      <c r="B671" s="78" t="s">
        <v>84</v>
      </c>
      <c r="C671" s="71">
        <v>0</v>
      </c>
      <c r="D671" s="71">
        <v>0</v>
      </c>
      <c r="E671" s="71">
        <v>0</v>
      </c>
      <c r="F671" s="71">
        <v>0</v>
      </c>
      <c r="G671" s="71">
        <v>0</v>
      </c>
      <c r="H671" s="71">
        <v>0</v>
      </c>
      <c r="I671" s="71">
        <v>0</v>
      </c>
      <c r="J671" s="71">
        <v>0</v>
      </c>
      <c r="K671" s="71">
        <v>0</v>
      </c>
      <c r="L671" s="71">
        <v>0</v>
      </c>
      <c r="M671" s="71">
        <v>0</v>
      </c>
      <c r="N671" s="71">
        <v>0</v>
      </c>
      <c r="O671" s="71">
        <v>0</v>
      </c>
    </row>
    <row r="672" spans="1:15" ht="12.75" customHeight="1" x14ac:dyDescent="0.2">
      <c r="A672" s="87" t="s">
        <v>803</v>
      </c>
      <c r="B672" s="78" t="s">
        <v>86</v>
      </c>
      <c r="C672" s="71">
        <v>144325.75</v>
      </c>
      <c r="D672" s="71">
        <v>144325.75</v>
      </c>
      <c r="E672" s="71">
        <v>144325.75</v>
      </c>
      <c r="F672" s="71">
        <v>144325.75</v>
      </c>
      <c r="G672" s="71">
        <v>144325.75</v>
      </c>
      <c r="H672" s="71">
        <v>144325.75</v>
      </c>
      <c r="I672" s="71">
        <v>144325.75</v>
      </c>
      <c r="J672" s="71">
        <v>144325.75</v>
      </c>
      <c r="K672" s="71">
        <v>144325.75</v>
      </c>
      <c r="L672" s="71">
        <v>144325.75</v>
      </c>
      <c r="M672" s="71">
        <v>144325.75</v>
      </c>
      <c r="N672" s="71">
        <v>144325.75</v>
      </c>
      <c r="O672" s="71">
        <v>1731909</v>
      </c>
    </row>
    <row r="673" spans="1:15" ht="12.75" customHeight="1" x14ac:dyDescent="0.2">
      <c r="A673" s="87" t="s">
        <v>804</v>
      </c>
      <c r="B673" s="78" t="s">
        <v>88</v>
      </c>
      <c r="C673" s="71">
        <v>0</v>
      </c>
      <c r="D673" s="71">
        <v>0</v>
      </c>
      <c r="E673" s="71">
        <v>0</v>
      </c>
      <c r="F673" s="71">
        <v>0</v>
      </c>
      <c r="G673" s="71">
        <v>0</v>
      </c>
      <c r="H673" s="71">
        <v>0</v>
      </c>
      <c r="I673" s="71">
        <v>0</v>
      </c>
      <c r="J673" s="71">
        <v>0</v>
      </c>
      <c r="K673" s="71">
        <v>0</v>
      </c>
      <c r="L673" s="71">
        <v>0</v>
      </c>
      <c r="M673" s="71">
        <v>0</v>
      </c>
      <c r="N673" s="71">
        <v>0</v>
      </c>
      <c r="O673" s="71">
        <v>0</v>
      </c>
    </row>
    <row r="674" spans="1:15" ht="12.75" customHeight="1" x14ac:dyDescent="0.2">
      <c r="A674" s="87" t="s">
        <v>805</v>
      </c>
      <c r="B674" s="78" t="s">
        <v>90</v>
      </c>
      <c r="C674" s="71">
        <v>0</v>
      </c>
      <c r="D674" s="71">
        <v>0</v>
      </c>
      <c r="E674" s="71">
        <v>0</v>
      </c>
      <c r="F674" s="71">
        <v>0</v>
      </c>
      <c r="G674" s="71">
        <v>0</v>
      </c>
      <c r="H674" s="71">
        <v>0</v>
      </c>
      <c r="I674" s="71">
        <v>0</v>
      </c>
      <c r="J674" s="71">
        <v>0</v>
      </c>
      <c r="K674" s="71">
        <v>0</v>
      </c>
      <c r="L674" s="71">
        <v>0</v>
      </c>
      <c r="M674" s="71">
        <v>0</v>
      </c>
      <c r="N674" s="71">
        <v>0</v>
      </c>
      <c r="O674" s="71">
        <v>0</v>
      </c>
    </row>
    <row r="675" spans="1:15" ht="12.75" customHeight="1" x14ac:dyDescent="0.2">
      <c r="A675" s="87" t="s">
        <v>806</v>
      </c>
      <c r="B675" s="78" t="s">
        <v>92</v>
      </c>
      <c r="C675" s="71">
        <v>0</v>
      </c>
      <c r="D675" s="71">
        <v>0</v>
      </c>
      <c r="E675" s="71">
        <v>0</v>
      </c>
      <c r="F675" s="71">
        <v>0</v>
      </c>
      <c r="G675" s="71">
        <v>0</v>
      </c>
      <c r="H675" s="71">
        <v>0</v>
      </c>
      <c r="I675" s="71">
        <v>0</v>
      </c>
      <c r="J675" s="71">
        <v>0</v>
      </c>
      <c r="K675" s="71">
        <v>0</v>
      </c>
      <c r="L675" s="71">
        <v>0</v>
      </c>
      <c r="M675" s="71">
        <v>0</v>
      </c>
      <c r="N675" s="71">
        <v>0</v>
      </c>
      <c r="O675" s="71">
        <v>0</v>
      </c>
    </row>
    <row r="676" spans="1:15" ht="12.75" customHeight="1" x14ac:dyDescent="0.2">
      <c r="A676" s="87" t="s">
        <v>807</v>
      </c>
      <c r="B676" s="78" t="s">
        <v>131</v>
      </c>
      <c r="C676" s="71">
        <v>0</v>
      </c>
      <c r="D676" s="71">
        <v>0</v>
      </c>
      <c r="E676" s="71">
        <v>0</v>
      </c>
      <c r="F676" s="71">
        <v>0</v>
      </c>
      <c r="G676" s="71">
        <v>0</v>
      </c>
      <c r="H676" s="71">
        <v>0</v>
      </c>
      <c r="I676" s="71">
        <v>0</v>
      </c>
      <c r="J676" s="71">
        <v>0</v>
      </c>
      <c r="K676" s="71">
        <v>0</v>
      </c>
      <c r="L676" s="71">
        <v>0</v>
      </c>
      <c r="M676" s="71">
        <v>0</v>
      </c>
      <c r="N676" s="71">
        <v>0</v>
      </c>
      <c r="O676" s="71">
        <v>0</v>
      </c>
    </row>
    <row r="677" spans="1:15" ht="12.75" customHeight="1" x14ac:dyDescent="0.2">
      <c r="A677" s="87" t="s">
        <v>808</v>
      </c>
      <c r="B677" s="78" t="s">
        <v>96</v>
      </c>
      <c r="C677" s="71">
        <v>0</v>
      </c>
      <c r="D677" s="71">
        <v>0</v>
      </c>
      <c r="E677" s="71">
        <v>0</v>
      </c>
      <c r="F677" s="71">
        <v>0</v>
      </c>
      <c r="G677" s="71">
        <v>0</v>
      </c>
      <c r="H677" s="71">
        <v>0</v>
      </c>
      <c r="I677" s="71">
        <v>0</v>
      </c>
      <c r="J677" s="71">
        <v>0</v>
      </c>
      <c r="K677" s="71">
        <v>0</v>
      </c>
      <c r="L677" s="71">
        <v>0</v>
      </c>
      <c r="M677" s="71">
        <v>0</v>
      </c>
      <c r="N677" s="71">
        <v>0</v>
      </c>
      <c r="O677" s="71">
        <v>0</v>
      </c>
    </row>
    <row r="678" spans="1:15" ht="12.75" customHeight="1" x14ac:dyDescent="0.2">
      <c r="A678" s="87" t="s">
        <v>809</v>
      </c>
      <c r="B678" s="78" t="s">
        <v>98</v>
      </c>
      <c r="C678" s="71">
        <v>0</v>
      </c>
      <c r="D678" s="71">
        <v>0</v>
      </c>
      <c r="E678" s="71">
        <v>0</v>
      </c>
      <c r="F678" s="71">
        <v>0</v>
      </c>
      <c r="G678" s="71">
        <v>0</v>
      </c>
      <c r="H678" s="71">
        <v>0</v>
      </c>
      <c r="I678" s="71">
        <v>0</v>
      </c>
      <c r="J678" s="71">
        <v>0</v>
      </c>
      <c r="K678" s="71">
        <v>0</v>
      </c>
      <c r="L678" s="71">
        <v>0</v>
      </c>
      <c r="M678" s="71">
        <v>0</v>
      </c>
      <c r="N678" s="71">
        <v>0</v>
      </c>
      <c r="O678" s="71">
        <v>0</v>
      </c>
    </row>
    <row r="679" spans="1:15" ht="12.75" customHeight="1" x14ac:dyDescent="0.2">
      <c r="A679" s="87" t="s">
        <v>810</v>
      </c>
      <c r="B679" s="78" t="s">
        <v>100</v>
      </c>
      <c r="C679" s="71">
        <v>0</v>
      </c>
      <c r="D679" s="71">
        <v>0</v>
      </c>
      <c r="E679" s="71">
        <v>0</v>
      </c>
      <c r="F679" s="71">
        <v>0</v>
      </c>
      <c r="G679" s="71">
        <v>0</v>
      </c>
      <c r="H679" s="71">
        <v>0</v>
      </c>
      <c r="I679" s="71">
        <v>0</v>
      </c>
      <c r="J679" s="71">
        <v>0</v>
      </c>
      <c r="K679" s="71">
        <v>0</v>
      </c>
      <c r="L679" s="71">
        <v>0</v>
      </c>
      <c r="M679" s="71">
        <v>0</v>
      </c>
      <c r="N679" s="71">
        <v>0</v>
      </c>
      <c r="O679" s="71">
        <v>0</v>
      </c>
    </row>
    <row r="680" spans="1:15" ht="12.75" customHeight="1" x14ac:dyDescent="0.2">
      <c r="A680" s="87" t="s">
        <v>811</v>
      </c>
      <c r="B680" s="78" t="s">
        <v>102</v>
      </c>
      <c r="C680" s="71">
        <v>0</v>
      </c>
      <c r="D680" s="71">
        <v>0</v>
      </c>
      <c r="E680" s="71">
        <v>0</v>
      </c>
      <c r="F680" s="71">
        <v>0</v>
      </c>
      <c r="G680" s="71">
        <v>0</v>
      </c>
      <c r="H680" s="71">
        <v>0</v>
      </c>
      <c r="I680" s="71">
        <v>0</v>
      </c>
      <c r="J680" s="71">
        <v>0</v>
      </c>
      <c r="K680" s="71">
        <v>0</v>
      </c>
      <c r="L680" s="71">
        <v>0</v>
      </c>
      <c r="M680" s="71">
        <v>0</v>
      </c>
      <c r="N680" s="71">
        <v>0</v>
      </c>
      <c r="O680" s="71">
        <v>0</v>
      </c>
    </row>
    <row r="681" spans="1:15" ht="12.75" customHeight="1" x14ac:dyDescent="0.2">
      <c r="A681" s="87" t="s">
        <v>812</v>
      </c>
      <c r="B681" s="78" t="s">
        <v>104</v>
      </c>
      <c r="C681" s="71">
        <v>0</v>
      </c>
      <c r="D681" s="71">
        <v>0</v>
      </c>
      <c r="E681" s="71">
        <v>0</v>
      </c>
      <c r="F681" s="71">
        <v>0</v>
      </c>
      <c r="G681" s="71">
        <v>0</v>
      </c>
      <c r="H681" s="71">
        <v>0</v>
      </c>
      <c r="I681" s="71">
        <v>0</v>
      </c>
      <c r="J681" s="71">
        <v>0</v>
      </c>
      <c r="K681" s="71">
        <v>0</v>
      </c>
      <c r="L681" s="71">
        <v>0</v>
      </c>
      <c r="M681" s="71">
        <v>0</v>
      </c>
      <c r="N681" s="71">
        <v>0</v>
      </c>
      <c r="O681" s="71">
        <v>0</v>
      </c>
    </row>
    <row r="682" spans="1:15" ht="12.75" customHeight="1" x14ac:dyDescent="0.2">
      <c r="A682" s="87" t="s">
        <v>813</v>
      </c>
      <c r="B682" s="78" t="s">
        <v>147</v>
      </c>
      <c r="C682" s="71">
        <v>0</v>
      </c>
      <c r="D682" s="71">
        <v>0</v>
      </c>
      <c r="E682" s="71">
        <v>0</v>
      </c>
      <c r="F682" s="71">
        <v>0</v>
      </c>
      <c r="G682" s="71">
        <v>0</v>
      </c>
      <c r="H682" s="71">
        <v>0</v>
      </c>
      <c r="I682" s="71">
        <v>0</v>
      </c>
      <c r="J682" s="71">
        <v>0</v>
      </c>
      <c r="K682" s="71">
        <v>0</v>
      </c>
      <c r="L682" s="71">
        <v>0</v>
      </c>
      <c r="M682" s="71">
        <v>0</v>
      </c>
      <c r="N682" s="71">
        <v>0</v>
      </c>
      <c r="O682" s="71">
        <v>0</v>
      </c>
    </row>
    <row r="683" spans="1:15" ht="12.75" customHeight="1" x14ac:dyDescent="0.2">
      <c r="A683" s="87" t="s">
        <v>814</v>
      </c>
      <c r="B683" s="78" t="s">
        <v>108</v>
      </c>
      <c r="C683" s="71">
        <v>0</v>
      </c>
      <c r="D683" s="71">
        <v>0</v>
      </c>
      <c r="E683" s="71">
        <v>0</v>
      </c>
      <c r="F683" s="71">
        <v>0</v>
      </c>
      <c r="G683" s="71">
        <v>0</v>
      </c>
      <c r="H683" s="71">
        <v>0</v>
      </c>
      <c r="I683" s="71">
        <v>0</v>
      </c>
      <c r="J683" s="71">
        <v>0</v>
      </c>
      <c r="K683" s="71">
        <v>0</v>
      </c>
      <c r="L683" s="71">
        <v>0</v>
      </c>
      <c r="M683" s="71">
        <v>0</v>
      </c>
      <c r="N683" s="71">
        <v>0</v>
      </c>
      <c r="O683" s="71">
        <v>0</v>
      </c>
    </row>
    <row r="684" spans="1:15" ht="12.75" customHeight="1" x14ac:dyDescent="0.2">
      <c r="A684" s="87" t="s">
        <v>815</v>
      </c>
      <c r="B684" s="78" t="s">
        <v>110</v>
      </c>
      <c r="C684" s="71">
        <v>0</v>
      </c>
      <c r="D684" s="71">
        <v>0</v>
      </c>
      <c r="E684" s="71">
        <v>0</v>
      </c>
      <c r="F684" s="71">
        <v>0</v>
      </c>
      <c r="G684" s="71">
        <v>0</v>
      </c>
      <c r="H684" s="71">
        <v>0</v>
      </c>
      <c r="I684" s="71">
        <v>0</v>
      </c>
      <c r="J684" s="71">
        <v>0</v>
      </c>
      <c r="K684" s="71">
        <v>0</v>
      </c>
      <c r="L684" s="71">
        <v>0</v>
      </c>
      <c r="M684" s="71">
        <v>0</v>
      </c>
      <c r="N684" s="71">
        <v>0</v>
      </c>
      <c r="O684" s="71">
        <v>0</v>
      </c>
    </row>
    <row r="685" spans="1:15" ht="12.75" customHeight="1" x14ac:dyDescent="0.2">
      <c r="A685" s="87" t="s">
        <v>816</v>
      </c>
      <c r="B685" s="78" t="s">
        <v>268</v>
      </c>
      <c r="C685" s="71">
        <v>0</v>
      </c>
      <c r="D685" s="71">
        <v>0</v>
      </c>
      <c r="E685" s="71">
        <v>0</v>
      </c>
      <c r="F685" s="71">
        <v>0</v>
      </c>
      <c r="G685" s="71">
        <v>0</v>
      </c>
      <c r="H685" s="71">
        <v>0</v>
      </c>
      <c r="I685" s="71">
        <v>0</v>
      </c>
      <c r="J685" s="71">
        <v>0</v>
      </c>
      <c r="K685" s="71">
        <v>0</v>
      </c>
      <c r="L685" s="71">
        <v>0</v>
      </c>
      <c r="M685" s="71">
        <v>0</v>
      </c>
      <c r="N685" s="71">
        <v>0</v>
      </c>
      <c r="O685" s="71">
        <v>0</v>
      </c>
    </row>
    <row r="686" spans="1:15" ht="12.75" customHeight="1" x14ac:dyDescent="0.2">
      <c r="A686" s="87" t="s">
        <v>817</v>
      </c>
      <c r="B686" s="78" t="s">
        <v>114</v>
      </c>
      <c r="C686" s="71">
        <v>0</v>
      </c>
      <c r="D686" s="71">
        <v>0</v>
      </c>
      <c r="E686" s="71">
        <v>0</v>
      </c>
      <c r="F686" s="71">
        <v>0</v>
      </c>
      <c r="G686" s="71">
        <v>0</v>
      </c>
      <c r="H686" s="71">
        <v>0</v>
      </c>
      <c r="I686" s="71">
        <v>0</v>
      </c>
      <c r="J686" s="71">
        <v>0</v>
      </c>
      <c r="K686" s="71">
        <v>0</v>
      </c>
      <c r="L686" s="71">
        <v>0</v>
      </c>
      <c r="M686" s="71">
        <v>0</v>
      </c>
      <c r="N686" s="71">
        <v>0</v>
      </c>
      <c r="O686" s="71">
        <v>0</v>
      </c>
    </row>
    <row r="687" spans="1:15" ht="12.75" customHeight="1" x14ac:dyDescent="0.2">
      <c r="A687" s="87" t="s">
        <v>818</v>
      </c>
      <c r="B687" s="78" t="s">
        <v>116</v>
      </c>
      <c r="C687" s="71">
        <v>0</v>
      </c>
      <c r="D687" s="71">
        <v>0</v>
      </c>
      <c r="E687" s="71">
        <v>0</v>
      </c>
      <c r="F687" s="71">
        <v>0</v>
      </c>
      <c r="G687" s="71">
        <v>0</v>
      </c>
      <c r="H687" s="71">
        <v>0</v>
      </c>
      <c r="I687" s="71">
        <v>0</v>
      </c>
      <c r="J687" s="71">
        <v>0</v>
      </c>
      <c r="K687" s="71">
        <v>0</v>
      </c>
      <c r="L687" s="71">
        <v>0</v>
      </c>
      <c r="M687" s="71">
        <v>0</v>
      </c>
      <c r="N687" s="71">
        <v>0</v>
      </c>
      <c r="O687" s="71">
        <v>0</v>
      </c>
    </row>
    <row r="688" spans="1:15" ht="12.75" customHeight="1" x14ac:dyDescent="0.2">
      <c r="A688" s="87" t="s">
        <v>819</v>
      </c>
      <c r="B688" s="78" t="s">
        <v>118</v>
      </c>
      <c r="C688" s="71">
        <v>0</v>
      </c>
      <c r="D688" s="71">
        <v>0</v>
      </c>
      <c r="E688" s="71">
        <v>0</v>
      </c>
      <c r="F688" s="71">
        <v>0</v>
      </c>
      <c r="G688" s="71">
        <v>0</v>
      </c>
      <c r="H688" s="71">
        <v>0</v>
      </c>
      <c r="I688" s="71">
        <v>0</v>
      </c>
      <c r="J688" s="71">
        <v>0</v>
      </c>
      <c r="K688" s="71">
        <v>0</v>
      </c>
      <c r="L688" s="71">
        <v>0</v>
      </c>
      <c r="M688" s="71">
        <v>0</v>
      </c>
      <c r="N688" s="71">
        <v>0</v>
      </c>
      <c r="O688" s="71">
        <v>0</v>
      </c>
    </row>
    <row r="689" spans="1:15" ht="12.75" customHeight="1" x14ac:dyDescent="0.2">
      <c r="A689" s="87" t="s">
        <v>820</v>
      </c>
      <c r="B689" s="78" t="s">
        <v>120</v>
      </c>
      <c r="C689" s="71">
        <v>0</v>
      </c>
      <c r="D689" s="71">
        <v>0</v>
      </c>
      <c r="E689" s="71">
        <v>0</v>
      </c>
      <c r="F689" s="71">
        <v>0</v>
      </c>
      <c r="G689" s="71">
        <v>0</v>
      </c>
      <c r="H689" s="71">
        <v>0</v>
      </c>
      <c r="I689" s="71">
        <v>0</v>
      </c>
      <c r="J689" s="71">
        <v>0</v>
      </c>
      <c r="K689" s="71">
        <v>0</v>
      </c>
      <c r="L689" s="71">
        <v>0</v>
      </c>
      <c r="M689" s="71">
        <v>0</v>
      </c>
      <c r="N689" s="71">
        <v>0</v>
      </c>
      <c r="O689" s="71">
        <v>0</v>
      </c>
    </row>
    <row r="690" spans="1:15" ht="12.75" customHeight="1" x14ac:dyDescent="0.2">
      <c r="A690" s="87" t="s">
        <v>820</v>
      </c>
      <c r="B690" s="78" t="s">
        <v>122</v>
      </c>
      <c r="C690" s="71">
        <v>0</v>
      </c>
      <c r="D690" s="71">
        <v>0</v>
      </c>
      <c r="E690" s="71">
        <v>0</v>
      </c>
      <c r="F690" s="71">
        <v>0</v>
      </c>
      <c r="G690" s="71">
        <v>0</v>
      </c>
      <c r="H690" s="71">
        <v>0</v>
      </c>
      <c r="I690" s="71">
        <v>0</v>
      </c>
      <c r="J690" s="71">
        <v>0</v>
      </c>
      <c r="K690" s="71">
        <v>0</v>
      </c>
      <c r="L690" s="71">
        <v>0</v>
      </c>
      <c r="M690" s="71">
        <v>0</v>
      </c>
      <c r="N690" s="71">
        <v>0</v>
      </c>
      <c r="O690" s="71">
        <v>0</v>
      </c>
    </row>
    <row r="691" spans="1:15" ht="12.75" customHeight="1" x14ac:dyDescent="0.2">
      <c r="A691" s="75" t="s">
        <v>822</v>
      </c>
      <c r="B691" s="89" t="s">
        <v>823</v>
      </c>
      <c r="C691" s="71">
        <v>0</v>
      </c>
      <c r="D691" s="71">
        <v>0</v>
      </c>
      <c r="E691" s="71">
        <v>0</v>
      </c>
      <c r="F691" s="71">
        <v>0</v>
      </c>
      <c r="G691" s="71">
        <v>0</v>
      </c>
      <c r="H691" s="71">
        <v>0</v>
      </c>
      <c r="I691" s="71">
        <v>0</v>
      </c>
      <c r="J691" s="71">
        <v>0</v>
      </c>
      <c r="K691" s="71">
        <v>0</v>
      </c>
      <c r="L691" s="71">
        <v>0</v>
      </c>
      <c r="M691" s="71">
        <v>0</v>
      </c>
      <c r="N691" s="71">
        <v>0</v>
      </c>
      <c r="O691" s="71">
        <v>0</v>
      </c>
    </row>
    <row r="692" spans="1:15" ht="12.75" customHeight="1" x14ac:dyDescent="0.2">
      <c r="A692" s="87" t="s">
        <v>824</v>
      </c>
      <c r="B692" s="78" t="s">
        <v>86</v>
      </c>
      <c r="C692" s="71">
        <v>0</v>
      </c>
      <c r="D692" s="71">
        <v>0</v>
      </c>
      <c r="E692" s="71">
        <v>0</v>
      </c>
      <c r="F692" s="71">
        <v>0</v>
      </c>
      <c r="G692" s="71">
        <v>0</v>
      </c>
      <c r="H692" s="71">
        <v>0</v>
      </c>
      <c r="I692" s="71">
        <v>0</v>
      </c>
      <c r="J692" s="71">
        <v>0</v>
      </c>
      <c r="K692" s="71">
        <v>0</v>
      </c>
      <c r="L692" s="71">
        <v>0</v>
      </c>
      <c r="M692" s="71">
        <v>0</v>
      </c>
      <c r="N692" s="71">
        <v>0</v>
      </c>
      <c r="O692" s="71">
        <v>0</v>
      </c>
    </row>
    <row r="693" spans="1:15" s="1" customFormat="1" ht="12.75" customHeight="1" x14ac:dyDescent="0.2">
      <c r="A693" s="75" t="s">
        <v>825</v>
      </c>
      <c r="B693" s="89" t="s">
        <v>826</v>
      </c>
      <c r="C693" s="77">
        <v>12833.333333333334</v>
      </c>
      <c r="D693" s="77">
        <v>12833.333333333334</v>
      </c>
      <c r="E693" s="77">
        <v>15833.333333333334</v>
      </c>
      <c r="F693" s="77">
        <v>12833.333333333334</v>
      </c>
      <c r="G693" s="77">
        <v>12833.333333333334</v>
      </c>
      <c r="H693" s="77">
        <v>12833.333333333334</v>
      </c>
      <c r="I693" s="77">
        <v>12833.333333333334</v>
      </c>
      <c r="J693" s="77">
        <v>12833.333333333334</v>
      </c>
      <c r="K693" s="77">
        <v>12833.333333333334</v>
      </c>
      <c r="L693" s="77">
        <v>12833.333333333334</v>
      </c>
      <c r="M693" s="77">
        <v>12833.333333333334</v>
      </c>
      <c r="N693" s="77">
        <v>12833.333333333334</v>
      </c>
      <c r="O693" s="77">
        <v>157000</v>
      </c>
    </row>
    <row r="694" spans="1:15" ht="12.75" customHeight="1" x14ac:dyDescent="0.2">
      <c r="A694" s="87" t="s">
        <v>827</v>
      </c>
      <c r="B694" s="78" t="s">
        <v>82</v>
      </c>
      <c r="C694" s="71">
        <v>0</v>
      </c>
      <c r="D694" s="71">
        <v>0</v>
      </c>
      <c r="E694" s="71">
        <v>0</v>
      </c>
      <c r="F694" s="71">
        <v>0</v>
      </c>
      <c r="G694" s="71">
        <v>0</v>
      </c>
      <c r="H694" s="71">
        <v>0</v>
      </c>
      <c r="I694" s="71">
        <v>0</v>
      </c>
      <c r="J694" s="71">
        <v>0</v>
      </c>
      <c r="K694" s="71">
        <v>0</v>
      </c>
      <c r="L694" s="71">
        <v>0</v>
      </c>
      <c r="M694" s="71">
        <v>0</v>
      </c>
      <c r="N694" s="71">
        <v>0</v>
      </c>
      <c r="O694" s="71">
        <v>0</v>
      </c>
    </row>
    <row r="695" spans="1:15" ht="12.75" customHeight="1" x14ac:dyDescent="0.2">
      <c r="A695" s="87" t="s">
        <v>828</v>
      </c>
      <c r="B695" s="78" t="s">
        <v>84</v>
      </c>
      <c r="C695" s="71">
        <v>0</v>
      </c>
      <c r="D695" s="71">
        <v>0</v>
      </c>
      <c r="E695" s="71">
        <v>0</v>
      </c>
      <c r="F695" s="71">
        <v>0</v>
      </c>
      <c r="G695" s="71">
        <v>0</v>
      </c>
      <c r="H695" s="71">
        <v>0</v>
      </c>
      <c r="I695" s="71">
        <v>0</v>
      </c>
      <c r="J695" s="71">
        <v>0</v>
      </c>
      <c r="K695" s="71">
        <v>0</v>
      </c>
      <c r="L695" s="71">
        <v>0</v>
      </c>
      <c r="M695" s="71">
        <v>0</v>
      </c>
      <c r="N695" s="71">
        <v>0</v>
      </c>
      <c r="O695" s="71">
        <v>0</v>
      </c>
    </row>
    <row r="696" spans="1:15" ht="12.75" customHeight="1" x14ac:dyDescent="0.2">
      <c r="A696" s="87" t="s">
        <v>829</v>
      </c>
      <c r="B696" s="78" t="s">
        <v>86</v>
      </c>
      <c r="C696" s="71">
        <v>12833.333333333334</v>
      </c>
      <c r="D696" s="71">
        <v>12833.333333333334</v>
      </c>
      <c r="E696" s="71">
        <v>12833.333333333334</v>
      </c>
      <c r="F696" s="71">
        <v>12833.333333333334</v>
      </c>
      <c r="G696" s="71">
        <v>12833.333333333334</v>
      </c>
      <c r="H696" s="71">
        <v>12833.333333333334</v>
      </c>
      <c r="I696" s="71">
        <v>12833.333333333334</v>
      </c>
      <c r="J696" s="71">
        <v>12833.333333333334</v>
      </c>
      <c r="K696" s="71">
        <v>12833.333333333334</v>
      </c>
      <c r="L696" s="71">
        <v>12833.333333333334</v>
      </c>
      <c r="M696" s="71">
        <v>12833.333333333334</v>
      </c>
      <c r="N696" s="71">
        <v>12833.333333333334</v>
      </c>
      <c r="O696" s="71">
        <v>154000</v>
      </c>
    </row>
    <row r="697" spans="1:15" ht="12.75" customHeight="1" x14ac:dyDescent="0.2">
      <c r="A697" s="87" t="s">
        <v>830</v>
      </c>
      <c r="B697" s="78" t="s">
        <v>88</v>
      </c>
      <c r="C697" s="71">
        <v>0</v>
      </c>
      <c r="D697" s="71">
        <v>0</v>
      </c>
      <c r="E697" s="71">
        <v>0</v>
      </c>
      <c r="F697" s="71">
        <v>0</v>
      </c>
      <c r="G697" s="71">
        <v>0</v>
      </c>
      <c r="H697" s="71">
        <v>0</v>
      </c>
      <c r="I697" s="71">
        <v>0</v>
      </c>
      <c r="J697" s="71">
        <v>0</v>
      </c>
      <c r="K697" s="71">
        <v>0</v>
      </c>
      <c r="L697" s="71">
        <v>0</v>
      </c>
      <c r="M697" s="71">
        <v>0</v>
      </c>
      <c r="N697" s="71">
        <v>0</v>
      </c>
      <c r="O697" s="71">
        <v>0</v>
      </c>
    </row>
    <row r="698" spans="1:15" ht="12.75" customHeight="1" x14ac:dyDescent="0.2">
      <c r="A698" s="87" t="s">
        <v>831</v>
      </c>
      <c r="B698" s="78" t="s">
        <v>90</v>
      </c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>
        <v>0</v>
      </c>
    </row>
    <row r="699" spans="1:15" ht="12.75" customHeight="1" x14ac:dyDescent="0.2">
      <c r="A699" s="87" t="s">
        <v>832</v>
      </c>
      <c r="B699" s="78" t="s">
        <v>92</v>
      </c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>
        <v>0</v>
      </c>
    </row>
    <row r="700" spans="1:15" ht="12.75" customHeight="1" x14ac:dyDescent="0.2">
      <c r="A700" s="87" t="s">
        <v>833</v>
      </c>
      <c r="B700" s="78" t="s">
        <v>131</v>
      </c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>
        <v>0</v>
      </c>
    </row>
    <row r="701" spans="1:15" ht="12.75" customHeight="1" x14ac:dyDescent="0.2">
      <c r="A701" s="87" t="s">
        <v>834</v>
      </c>
      <c r="B701" s="78" t="s">
        <v>96</v>
      </c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>
        <v>0</v>
      </c>
    </row>
    <row r="702" spans="1:15" ht="12.75" customHeight="1" x14ac:dyDescent="0.2">
      <c r="A702" s="87" t="s">
        <v>835</v>
      </c>
      <c r="B702" s="78" t="s">
        <v>98</v>
      </c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>
        <v>0</v>
      </c>
    </row>
    <row r="703" spans="1:15" ht="12.75" customHeight="1" x14ac:dyDescent="0.2">
      <c r="A703" s="87" t="s">
        <v>836</v>
      </c>
      <c r="B703" s="78" t="s">
        <v>100</v>
      </c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>
        <v>0</v>
      </c>
    </row>
    <row r="704" spans="1:15" ht="12.75" customHeight="1" x14ac:dyDescent="0.2">
      <c r="A704" s="87" t="s">
        <v>837</v>
      </c>
      <c r="B704" s="78" t="s">
        <v>102</v>
      </c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>
        <v>0</v>
      </c>
    </row>
    <row r="705" spans="1:17" ht="12.75" customHeight="1" x14ac:dyDescent="0.2">
      <c r="A705" s="87" t="s">
        <v>838</v>
      </c>
      <c r="B705" s="78" t="s">
        <v>104</v>
      </c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>
        <v>0</v>
      </c>
    </row>
    <row r="706" spans="1:17" ht="12.75" customHeight="1" x14ac:dyDescent="0.2">
      <c r="A706" s="87" t="s">
        <v>839</v>
      </c>
      <c r="B706" s="78" t="s">
        <v>147</v>
      </c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>
        <v>0</v>
      </c>
    </row>
    <row r="707" spans="1:17" ht="12.75" customHeight="1" x14ac:dyDescent="0.2">
      <c r="A707" s="87" t="s">
        <v>840</v>
      </c>
      <c r="B707" s="78" t="s">
        <v>108</v>
      </c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>
        <v>0</v>
      </c>
    </row>
    <row r="708" spans="1:17" ht="12.75" customHeight="1" x14ac:dyDescent="0.2">
      <c r="A708" s="87" t="s">
        <v>841</v>
      </c>
      <c r="B708" s="78" t="s">
        <v>110</v>
      </c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>
        <v>0</v>
      </c>
    </row>
    <row r="709" spans="1:17" ht="12.75" customHeight="1" x14ac:dyDescent="0.2">
      <c r="A709" s="87" t="s">
        <v>842</v>
      </c>
      <c r="B709" s="78" t="s">
        <v>268</v>
      </c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>
        <v>0</v>
      </c>
    </row>
    <row r="710" spans="1:17" ht="12.75" customHeight="1" x14ac:dyDescent="0.2">
      <c r="A710" s="87" t="s">
        <v>843</v>
      </c>
      <c r="B710" s="78" t="s">
        <v>114</v>
      </c>
      <c r="C710" s="71">
        <v>0</v>
      </c>
      <c r="D710" s="71">
        <v>0</v>
      </c>
      <c r="E710" s="71">
        <v>3000</v>
      </c>
      <c r="F710" s="71">
        <v>0</v>
      </c>
      <c r="G710" s="71">
        <v>0</v>
      </c>
      <c r="H710" s="71">
        <v>0</v>
      </c>
      <c r="I710" s="71">
        <v>0</v>
      </c>
      <c r="J710" s="71">
        <v>0</v>
      </c>
      <c r="K710" s="71">
        <v>0</v>
      </c>
      <c r="L710" s="71">
        <v>0</v>
      </c>
      <c r="M710" s="71">
        <v>0</v>
      </c>
      <c r="N710" s="71">
        <v>0</v>
      </c>
      <c r="O710" s="71">
        <v>3000</v>
      </c>
    </row>
    <row r="711" spans="1:17" ht="12.75" customHeight="1" x14ac:dyDescent="0.2">
      <c r="A711" s="87" t="s">
        <v>844</v>
      </c>
      <c r="B711" s="78" t="s">
        <v>116</v>
      </c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>
        <v>0</v>
      </c>
    </row>
    <row r="712" spans="1:17" ht="12.75" customHeight="1" x14ac:dyDescent="0.2">
      <c r="A712" s="87" t="s">
        <v>845</v>
      </c>
      <c r="B712" s="78" t="s">
        <v>118</v>
      </c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>
        <v>0</v>
      </c>
    </row>
    <row r="713" spans="1:17" ht="12.75" customHeight="1" x14ac:dyDescent="0.2">
      <c r="A713" s="87" t="s">
        <v>846</v>
      </c>
      <c r="B713" s="78" t="s">
        <v>120</v>
      </c>
      <c r="C713" s="71">
        <v>0</v>
      </c>
      <c r="D713" s="71">
        <v>0</v>
      </c>
      <c r="E713" s="71">
        <v>0</v>
      </c>
      <c r="F713" s="71">
        <v>0</v>
      </c>
      <c r="G713" s="71">
        <v>0</v>
      </c>
      <c r="H713" s="71">
        <v>0</v>
      </c>
      <c r="I713" s="71">
        <v>0</v>
      </c>
      <c r="J713" s="71">
        <v>0</v>
      </c>
      <c r="K713" s="71">
        <v>0</v>
      </c>
      <c r="L713" s="71">
        <v>0</v>
      </c>
      <c r="M713" s="71">
        <v>0</v>
      </c>
      <c r="N713" s="71">
        <v>0</v>
      </c>
      <c r="O713" s="71">
        <v>0</v>
      </c>
    </row>
    <row r="714" spans="1:17" ht="12.75" customHeight="1" x14ac:dyDescent="0.2">
      <c r="A714" s="87" t="s">
        <v>847</v>
      </c>
      <c r="B714" s="78" t="s">
        <v>122</v>
      </c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>
        <v>0</v>
      </c>
    </row>
    <row r="715" spans="1:17" s="1" customFormat="1" ht="12.75" customHeight="1" x14ac:dyDescent="0.2">
      <c r="A715" s="75" t="s">
        <v>848</v>
      </c>
      <c r="B715" s="89" t="s">
        <v>849</v>
      </c>
      <c r="C715" s="77">
        <v>150000</v>
      </c>
      <c r="D715" s="77">
        <v>0</v>
      </c>
      <c r="E715" s="77">
        <v>0</v>
      </c>
      <c r="F715" s="77">
        <v>150000</v>
      </c>
      <c r="G715" s="77">
        <v>0</v>
      </c>
      <c r="H715" s="77">
        <v>0</v>
      </c>
      <c r="I715" s="77">
        <v>150000</v>
      </c>
      <c r="J715" s="77">
        <v>0</v>
      </c>
      <c r="K715" s="77">
        <v>0</v>
      </c>
      <c r="L715" s="77">
        <v>150000</v>
      </c>
      <c r="M715" s="77">
        <v>0</v>
      </c>
      <c r="N715" s="77">
        <v>0</v>
      </c>
      <c r="O715" s="77">
        <v>600000</v>
      </c>
      <c r="P715" s="2"/>
      <c r="Q715" s="2"/>
    </row>
    <row r="716" spans="1:17" s="1" customFormat="1" ht="12.75" customHeight="1" x14ac:dyDescent="0.2">
      <c r="A716" s="75" t="s">
        <v>850</v>
      </c>
      <c r="B716" s="89" t="s">
        <v>851</v>
      </c>
      <c r="C716" s="77">
        <v>150000</v>
      </c>
      <c r="D716" s="77">
        <v>0</v>
      </c>
      <c r="E716" s="77">
        <v>0</v>
      </c>
      <c r="F716" s="77">
        <v>150000</v>
      </c>
      <c r="G716" s="77">
        <v>0</v>
      </c>
      <c r="H716" s="77">
        <v>0</v>
      </c>
      <c r="I716" s="77">
        <v>150000</v>
      </c>
      <c r="J716" s="77">
        <v>0</v>
      </c>
      <c r="K716" s="77">
        <v>0</v>
      </c>
      <c r="L716" s="77">
        <v>150000</v>
      </c>
      <c r="M716" s="77">
        <v>0</v>
      </c>
      <c r="N716" s="77">
        <v>0</v>
      </c>
      <c r="O716" s="77">
        <v>600000</v>
      </c>
    </row>
    <row r="717" spans="1:17" ht="12.75" customHeight="1" x14ac:dyDescent="0.2">
      <c r="A717" s="87" t="s">
        <v>852</v>
      </c>
      <c r="B717" s="78" t="s">
        <v>82</v>
      </c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>
        <v>0</v>
      </c>
    </row>
    <row r="718" spans="1:17" ht="12.75" customHeight="1" x14ac:dyDescent="0.2">
      <c r="A718" s="87" t="s">
        <v>853</v>
      </c>
      <c r="B718" s="78" t="s">
        <v>84</v>
      </c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>
        <v>0</v>
      </c>
    </row>
    <row r="719" spans="1:17" ht="12.75" customHeight="1" x14ac:dyDescent="0.2">
      <c r="A719" s="87" t="s">
        <v>854</v>
      </c>
      <c r="B719" s="78" t="s">
        <v>86</v>
      </c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>
        <v>0</v>
      </c>
    </row>
    <row r="720" spans="1:17" ht="12.75" customHeight="1" x14ac:dyDescent="0.2">
      <c r="A720" s="87" t="s">
        <v>855</v>
      </c>
      <c r="B720" s="78" t="s">
        <v>88</v>
      </c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>
        <v>0</v>
      </c>
    </row>
    <row r="721" spans="1:15" ht="12.75" customHeight="1" x14ac:dyDescent="0.2">
      <c r="A721" s="87" t="s">
        <v>856</v>
      </c>
      <c r="B721" s="78" t="s">
        <v>90</v>
      </c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>
        <v>0</v>
      </c>
    </row>
    <row r="722" spans="1:15" ht="12.75" customHeight="1" x14ac:dyDescent="0.2">
      <c r="A722" s="87" t="s">
        <v>857</v>
      </c>
      <c r="B722" s="78" t="s">
        <v>92</v>
      </c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>
        <v>0</v>
      </c>
    </row>
    <row r="723" spans="1:15" ht="12.75" customHeight="1" x14ac:dyDescent="0.2">
      <c r="A723" s="87" t="s">
        <v>858</v>
      </c>
      <c r="B723" s="78" t="s">
        <v>94</v>
      </c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>
        <v>0</v>
      </c>
    </row>
    <row r="724" spans="1:15" ht="12.75" customHeight="1" x14ac:dyDescent="0.2">
      <c r="A724" s="87" t="s">
        <v>859</v>
      </c>
      <c r="B724" s="78" t="s">
        <v>96</v>
      </c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>
        <v>0</v>
      </c>
    </row>
    <row r="725" spans="1:15" ht="12.75" customHeight="1" x14ac:dyDescent="0.2">
      <c r="A725" s="87" t="s">
        <v>860</v>
      </c>
      <c r="B725" s="78" t="s">
        <v>98</v>
      </c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>
        <v>0</v>
      </c>
    </row>
    <row r="726" spans="1:15" ht="12.75" customHeight="1" x14ac:dyDescent="0.2">
      <c r="A726" s="87" t="s">
        <v>861</v>
      </c>
      <c r="B726" s="78" t="s">
        <v>100</v>
      </c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>
        <v>0</v>
      </c>
    </row>
    <row r="727" spans="1:15" ht="12.75" customHeight="1" x14ac:dyDescent="0.2">
      <c r="A727" s="87" t="s">
        <v>862</v>
      </c>
      <c r="B727" s="78" t="s">
        <v>102</v>
      </c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>
        <v>0</v>
      </c>
    </row>
    <row r="728" spans="1:15" ht="12.75" customHeight="1" x14ac:dyDescent="0.2">
      <c r="A728" s="87" t="s">
        <v>863</v>
      </c>
      <c r="B728" s="78" t="s">
        <v>104</v>
      </c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>
        <v>0</v>
      </c>
    </row>
    <row r="729" spans="1:15" ht="12.75" customHeight="1" x14ac:dyDescent="0.2">
      <c r="A729" s="87" t="s">
        <v>864</v>
      </c>
      <c r="B729" s="78" t="s">
        <v>106</v>
      </c>
      <c r="C729" s="71">
        <v>0</v>
      </c>
      <c r="D729" s="71">
        <v>0</v>
      </c>
      <c r="E729" s="71">
        <v>0</v>
      </c>
      <c r="F729" s="71">
        <v>0</v>
      </c>
      <c r="G729" s="71">
        <v>0</v>
      </c>
      <c r="H729" s="71">
        <v>0</v>
      </c>
      <c r="I729" s="71">
        <v>0</v>
      </c>
      <c r="J729" s="71">
        <v>0</v>
      </c>
      <c r="K729" s="71">
        <v>0</v>
      </c>
      <c r="L729" s="71">
        <v>0</v>
      </c>
      <c r="M729" s="71">
        <v>0</v>
      </c>
      <c r="N729" s="71">
        <v>0</v>
      </c>
      <c r="O729" s="71">
        <v>0</v>
      </c>
    </row>
    <row r="730" spans="1:15" ht="12.75" customHeight="1" x14ac:dyDescent="0.2">
      <c r="A730" s="87" t="s">
        <v>865</v>
      </c>
      <c r="B730" s="78" t="s">
        <v>108</v>
      </c>
      <c r="C730" s="71">
        <v>150000</v>
      </c>
      <c r="D730" s="71">
        <v>0</v>
      </c>
      <c r="E730" s="71">
        <v>0</v>
      </c>
      <c r="F730" s="71">
        <v>150000</v>
      </c>
      <c r="G730" s="71">
        <v>0</v>
      </c>
      <c r="H730" s="71">
        <v>0</v>
      </c>
      <c r="I730" s="71">
        <v>150000</v>
      </c>
      <c r="J730" s="71">
        <v>0</v>
      </c>
      <c r="K730" s="71">
        <v>0</v>
      </c>
      <c r="L730" s="71">
        <v>150000</v>
      </c>
      <c r="M730" s="71">
        <v>0</v>
      </c>
      <c r="N730" s="71">
        <v>0</v>
      </c>
      <c r="O730" s="71">
        <v>600000</v>
      </c>
    </row>
    <row r="731" spans="1:15" ht="12.75" customHeight="1" x14ac:dyDescent="0.2">
      <c r="A731" s="87" t="s">
        <v>866</v>
      </c>
      <c r="B731" s="78" t="s">
        <v>110</v>
      </c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>
        <v>0</v>
      </c>
    </row>
    <row r="732" spans="1:15" ht="12.75" customHeight="1" x14ac:dyDescent="0.2">
      <c r="A732" s="87" t="s">
        <v>867</v>
      </c>
      <c r="B732" s="78" t="s">
        <v>268</v>
      </c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>
        <v>0</v>
      </c>
    </row>
    <row r="733" spans="1:15" ht="12.75" customHeight="1" x14ac:dyDescent="0.2">
      <c r="A733" s="87" t="s">
        <v>868</v>
      </c>
      <c r="B733" s="78" t="s">
        <v>114</v>
      </c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>
        <v>0</v>
      </c>
    </row>
    <row r="734" spans="1:15" ht="12.75" customHeight="1" x14ac:dyDescent="0.2">
      <c r="A734" s="87" t="s">
        <v>869</v>
      </c>
      <c r="B734" s="78" t="s">
        <v>116</v>
      </c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>
        <v>0</v>
      </c>
    </row>
    <row r="735" spans="1:15" ht="12.75" customHeight="1" x14ac:dyDescent="0.2">
      <c r="A735" s="87" t="s">
        <v>870</v>
      </c>
      <c r="B735" s="78" t="s">
        <v>118</v>
      </c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>
        <v>0</v>
      </c>
    </row>
    <row r="736" spans="1:15" ht="12.75" customHeight="1" x14ac:dyDescent="0.2">
      <c r="A736" s="87" t="s">
        <v>871</v>
      </c>
      <c r="B736" s="78" t="s">
        <v>120</v>
      </c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>
        <v>0</v>
      </c>
    </row>
    <row r="737" spans="1:15" ht="12.75" customHeight="1" x14ac:dyDescent="0.2">
      <c r="A737" s="87" t="s">
        <v>872</v>
      </c>
      <c r="B737" s="78" t="s">
        <v>122</v>
      </c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>
        <v>0</v>
      </c>
    </row>
    <row r="738" spans="1:15" ht="12.75" customHeight="1" x14ac:dyDescent="0.2">
      <c r="A738" s="75" t="s">
        <v>873</v>
      </c>
      <c r="B738" s="89" t="s">
        <v>874</v>
      </c>
      <c r="C738" s="77">
        <v>130000</v>
      </c>
      <c r="D738" s="77">
        <v>130000</v>
      </c>
      <c r="E738" s="77">
        <v>130000</v>
      </c>
      <c r="F738" s="77">
        <v>130000</v>
      </c>
      <c r="G738" s="77">
        <v>130000</v>
      </c>
      <c r="H738" s="77">
        <v>130000</v>
      </c>
      <c r="I738" s="77">
        <v>130000</v>
      </c>
      <c r="J738" s="77">
        <v>130000</v>
      </c>
      <c r="K738" s="77">
        <v>130000</v>
      </c>
      <c r="L738" s="77">
        <v>130000</v>
      </c>
      <c r="M738" s="77">
        <v>130000</v>
      </c>
      <c r="N738" s="77">
        <v>130000</v>
      </c>
      <c r="O738" s="77">
        <v>1560000</v>
      </c>
    </row>
    <row r="739" spans="1:15" s="1" customFormat="1" ht="12.75" customHeight="1" x14ac:dyDescent="0.2">
      <c r="A739" s="75" t="s">
        <v>875</v>
      </c>
      <c r="B739" s="89" t="s">
        <v>876</v>
      </c>
      <c r="C739" s="77">
        <v>130000</v>
      </c>
      <c r="D739" s="77">
        <v>130000</v>
      </c>
      <c r="E739" s="77">
        <v>130000</v>
      </c>
      <c r="F739" s="77">
        <v>130000</v>
      </c>
      <c r="G739" s="77">
        <v>130000</v>
      </c>
      <c r="H739" s="77">
        <v>130000</v>
      </c>
      <c r="I739" s="77">
        <v>130000</v>
      </c>
      <c r="J739" s="77">
        <v>130000</v>
      </c>
      <c r="K739" s="77">
        <v>130000</v>
      </c>
      <c r="L739" s="77">
        <v>130000</v>
      </c>
      <c r="M739" s="77">
        <v>130000</v>
      </c>
      <c r="N739" s="77">
        <v>130000</v>
      </c>
      <c r="O739" s="77">
        <v>1560000</v>
      </c>
    </row>
    <row r="740" spans="1:15" ht="12.75" customHeight="1" x14ac:dyDescent="0.2">
      <c r="A740" s="87" t="s">
        <v>877</v>
      </c>
      <c r="B740" s="78" t="s">
        <v>82</v>
      </c>
      <c r="C740" s="71">
        <v>0</v>
      </c>
      <c r="D740" s="71">
        <v>0</v>
      </c>
      <c r="E740" s="71">
        <v>0</v>
      </c>
      <c r="F740" s="71">
        <v>0</v>
      </c>
      <c r="G740" s="71">
        <v>0</v>
      </c>
      <c r="H740" s="71">
        <v>0</v>
      </c>
      <c r="I740" s="71">
        <v>0</v>
      </c>
      <c r="J740" s="71">
        <v>0</v>
      </c>
      <c r="K740" s="71">
        <v>0</v>
      </c>
      <c r="L740" s="71">
        <v>0</v>
      </c>
      <c r="M740" s="71">
        <v>0</v>
      </c>
      <c r="N740" s="71">
        <v>0</v>
      </c>
      <c r="O740" s="71">
        <v>0</v>
      </c>
    </row>
    <row r="741" spans="1:15" ht="12.75" customHeight="1" x14ac:dyDescent="0.2">
      <c r="A741" s="87" t="s">
        <v>878</v>
      </c>
      <c r="B741" s="78" t="s">
        <v>84</v>
      </c>
      <c r="C741" s="71">
        <v>0</v>
      </c>
      <c r="D741" s="71">
        <v>0</v>
      </c>
      <c r="E741" s="71">
        <v>0</v>
      </c>
      <c r="F741" s="71">
        <v>0</v>
      </c>
      <c r="G741" s="71">
        <v>0</v>
      </c>
      <c r="H741" s="71">
        <v>0</v>
      </c>
      <c r="I741" s="71">
        <v>0</v>
      </c>
      <c r="J741" s="71">
        <v>0</v>
      </c>
      <c r="K741" s="71">
        <v>0</v>
      </c>
      <c r="L741" s="71">
        <v>0</v>
      </c>
      <c r="M741" s="71">
        <v>0</v>
      </c>
      <c r="N741" s="71">
        <v>0</v>
      </c>
      <c r="O741" s="71">
        <v>0</v>
      </c>
    </row>
    <row r="742" spans="1:15" ht="12.75" customHeight="1" x14ac:dyDescent="0.2">
      <c r="A742" s="87" t="s">
        <v>879</v>
      </c>
      <c r="B742" s="78" t="s">
        <v>86</v>
      </c>
      <c r="C742" s="71">
        <v>130000</v>
      </c>
      <c r="D742" s="71">
        <v>130000</v>
      </c>
      <c r="E742" s="71">
        <v>130000</v>
      </c>
      <c r="F742" s="71">
        <v>130000</v>
      </c>
      <c r="G742" s="71">
        <v>130000</v>
      </c>
      <c r="H742" s="71">
        <v>130000</v>
      </c>
      <c r="I742" s="71">
        <v>130000</v>
      </c>
      <c r="J742" s="71">
        <v>130000</v>
      </c>
      <c r="K742" s="71">
        <v>130000</v>
      </c>
      <c r="L742" s="71">
        <v>130000</v>
      </c>
      <c r="M742" s="71">
        <v>130000</v>
      </c>
      <c r="N742" s="71">
        <v>130000</v>
      </c>
      <c r="O742" s="71">
        <v>1560000</v>
      </c>
    </row>
    <row r="743" spans="1:15" ht="12.75" customHeight="1" x14ac:dyDescent="0.2">
      <c r="A743" s="87" t="s">
        <v>880</v>
      </c>
      <c r="B743" s="78" t="s">
        <v>88</v>
      </c>
      <c r="C743" s="71">
        <v>0</v>
      </c>
      <c r="D743" s="71">
        <v>0</v>
      </c>
      <c r="E743" s="71">
        <v>0</v>
      </c>
      <c r="F743" s="71">
        <v>0</v>
      </c>
      <c r="G743" s="71">
        <v>0</v>
      </c>
      <c r="H743" s="71">
        <v>0</v>
      </c>
      <c r="I743" s="71">
        <v>0</v>
      </c>
      <c r="J743" s="71">
        <v>0</v>
      </c>
      <c r="K743" s="71">
        <v>0</v>
      </c>
      <c r="L743" s="71">
        <v>0</v>
      </c>
      <c r="M743" s="71">
        <v>0</v>
      </c>
      <c r="N743" s="71">
        <v>0</v>
      </c>
      <c r="O743" s="71">
        <v>0</v>
      </c>
    </row>
    <row r="744" spans="1:15" ht="12.75" customHeight="1" x14ac:dyDescent="0.2">
      <c r="A744" s="87" t="s">
        <v>881</v>
      </c>
      <c r="B744" s="78" t="s">
        <v>90</v>
      </c>
      <c r="C744" s="71">
        <v>0</v>
      </c>
      <c r="D744" s="71">
        <v>0</v>
      </c>
      <c r="E744" s="71">
        <v>0</v>
      </c>
      <c r="F744" s="71">
        <v>0</v>
      </c>
      <c r="G744" s="71">
        <v>0</v>
      </c>
      <c r="H744" s="71">
        <v>0</v>
      </c>
      <c r="I744" s="71">
        <v>0</v>
      </c>
      <c r="J744" s="71">
        <v>0</v>
      </c>
      <c r="K744" s="71">
        <v>0</v>
      </c>
      <c r="L744" s="71">
        <v>0</v>
      </c>
      <c r="M744" s="71">
        <v>0</v>
      </c>
      <c r="N744" s="71">
        <v>0</v>
      </c>
      <c r="O744" s="71">
        <v>0</v>
      </c>
    </row>
    <row r="745" spans="1:15" ht="12.75" customHeight="1" x14ac:dyDescent="0.2">
      <c r="A745" s="87" t="s">
        <v>882</v>
      </c>
      <c r="B745" s="78" t="s">
        <v>92</v>
      </c>
      <c r="C745" s="71">
        <v>0</v>
      </c>
      <c r="D745" s="71">
        <v>0</v>
      </c>
      <c r="E745" s="71">
        <v>0</v>
      </c>
      <c r="F745" s="71">
        <v>0</v>
      </c>
      <c r="G745" s="71">
        <v>0</v>
      </c>
      <c r="H745" s="71">
        <v>0</v>
      </c>
      <c r="I745" s="71">
        <v>0</v>
      </c>
      <c r="J745" s="71">
        <v>0</v>
      </c>
      <c r="K745" s="71">
        <v>0</v>
      </c>
      <c r="L745" s="71">
        <v>0</v>
      </c>
      <c r="M745" s="71">
        <v>0</v>
      </c>
      <c r="N745" s="71">
        <v>0</v>
      </c>
      <c r="O745" s="71">
        <v>0</v>
      </c>
    </row>
    <row r="746" spans="1:15" ht="12.75" customHeight="1" x14ac:dyDescent="0.2">
      <c r="A746" s="87" t="s">
        <v>883</v>
      </c>
      <c r="B746" s="78" t="s">
        <v>131</v>
      </c>
      <c r="C746" s="71">
        <v>0</v>
      </c>
      <c r="D746" s="71">
        <v>0</v>
      </c>
      <c r="E746" s="71">
        <v>0</v>
      </c>
      <c r="F746" s="71">
        <v>0</v>
      </c>
      <c r="G746" s="71">
        <v>0</v>
      </c>
      <c r="H746" s="71">
        <v>0</v>
      </c>
      <c r="I746" s="71">
        <v>0</v>
      </c>
      <c r="J746" s="71">
        <v>0</v>
      </c>
      <c r="K746" s="71">
        <v>0</v>
      </c>
      <c r="L746" s="71">
        <v>0</v>
      </c>
      <c r="M746" s="71">
        <v>0</v>
      </c>
      <c r="N746" s="71">
        <v>0</v>
      </c>
      <c r="O746" s="71">
        <v>0</v>
      </c>
    </row>
    <row r="747" spans="1:15" ht="12.75" customHeight="1" x14ac:dyDescent="0.2">
      <c r="A747" s="87" t="s">
        <v>884</v>
      </c>
      <c r="B747" s="78" t="s">
        <v>96</v>
      </c>
      <c r="C747" s="71">
        <v>0</v>
      </c>
      <c r="D747" s="71">
        <v>0</v>
      </c>
      <c r="E747" s="71">
        <v>0</v>
      </c>
      <c r="F747" s="71">
        <v>0</v>
      </c>
      <c r="G747" s="71">
        <v>0</v>
      </c>
      <c r="H747" s="71">
        <v>0</v>
      </c>
      <c r="I747" s="71">
        <v>0</v>
      </c>
      <c r="J747" s="71">
        <v>0</v>
      </c>
      <c r="K747" s="71">
        <v>0</v>
      </c>
      <c r="L747" s="71">
        <v>0</v>
      </c>
      <c r="M747" s="71">
        <v>0</v>
      </c>
      <c r="N747" s="71">
        <v>0</v>
      </c>
      <c r="O747" s="71">
        <v>0</v>
      </c>
    </row>
    <row r="748" spans="1:15" ht="12.75" customHeight="1" x14ac:dyDescent="0.2">
      <c r="A748" s="87" t="s">
        <v>885</v>
      </c>
      <c r="B748" s="78" t="s">
        <v>98</v>
      </c>
      <c r="C748" s="71">
        <v>0</v>
      </c>
      <c r="D748" s="71">
        <v>0</v>
      </c>
      <c r="E748" s="71">
        <v>0</v>
      </c>
      <c r="F748" s="71">
        <v>0</v>
      </c>
      <c r="G748" s="71">
        <v>0</v>
      </c>
      <c r="H748" s="71">
        <v>0</v>
      </c>
      <c r="I748" s="71">
        <v>0</v>
      </c>
      <c r="J748" s="71">
        <v>0</v>
      </c>
      <c r="K748" s="71">
        <v>0</v>
      </c>
      <c r="L748" s="71">
        <v>0</v>
      </c>
      <c r="M748" s="71">
        <v>0</v>
      </c>
      <c r="N748" s="71">
        <v>0</v>
      </c>
      <c r="O748" s="71">
        <v>0</v>
      </c>
    </row>
    <row r="749" spans="1:15" ht="12.75" customHeight="1" x14ac:dyDescent="0.2">
      <c r="A749" s="87" t="s">
        <v>886</v>
      </c>
      <c r="B749" s="78" t="s">
        <v>100</v>
      </c>
      <c r="C749" s="71">
        <v>0</v>
      </c>
      <c r="D749" s="71">
        <v>0</v>
      </c>
      <c r="E749" s="71">
        <v>0</v>
      </c>
      <c r="F749" s="71">
        <v>0</v>
      </c>
      <c r="G749" s="71">
        <v>0</v>
      </c>
      <c r="H749" s="71">
        <v>0</v>
      </c>
      <c r="I749" s="71">
        <v>0</v>
      </c>
      <c r="J749" s="71">
        <v>0</v>
      </c>
      <c r="K749" s="71">
        <v>0</v>
      </c>
      <c r="L749" s="71">
        <v>0</v>
      </c>
      <c r="M749" s="71">
        <v>0</v>
      </c>
      <c r="N749" s="71">
        <v>0</v>
      </c>
      <c r="O749" s="71">
        <v>0</v>
      </c>
    </row>
    <row r="750" spans="1:15" ht="12.75" customHeight="1" x14ac:dyDescent="0.2">
      <c r="A750" s="87" t="s">
        <v>887</v>
      </c>
      <c r="B750" s="78" t="s">
        <v>102</v>
      </c>
      <c r="C750" s="71">
        <v>0</v>
      </c>
      <c r="D750" s="71">
        <v>0</v>
      </c>
      <c r="E750" s="71">
        <v>0</v>
      </c>
      <c r="F750" s="71">
        <v>0</v>
      </c>
      <c r="G750" s="71">
        <v>0</v>
      </c>
      <c r="H750" s="71">
        <v>0</v>
      </c>
      <c r="I750" s="71">
        <v>0</v>
      </c>
      <c r="J750" s="71">
        <v>0</v>
      </c>
      <c r="K750" s="71">
        <v>0</v>
      </c>
      <c r="L750" s="71">
        <v>0</v>
      </c>
      <c r="M750" s="71">
        <v>0</v>
      </c>
      <c r="N750" s="71">
        <v>0</v>
      </c>
      <c r="O750" s="71">
        <v>0</v>
      </c>
    </row>
    <row r="751" spans="1:15" ht="12.75" customHeight="1" x14ac:dyDescent="0.2">
      <c r="A751" s="87" t="s">
        <v>888</v>
      </c>
      <c r="B751" s="78" t="s">
        <v>104</v>
      </c>
      <c r="C751" s="71">
        <v>0</v>
      </c>
      <c r="D751" s="71">
        <v>0</v>
      </c>
      <c r="E751" s="71">
        <v>0</v>
      </c>
      <c r="F751" s="71">
        <v>0</v>
      </c>
      <c r="G751" s="71">
        <v>0</v>
      </c>
      <c r="H751" s="71">
        <v>0</v>
      </c>
      <c r="I751" s="71">
        <v>0</v>
      </c>
      <c r="J751" s="71">
        <v>0</v>
      </c>
      <c r="K751" s="71">
        <v>0</v>
      </c>
      <c r="L751" s="71">
        <v>0</v>
      </c>
      <c r="M751" s="71">
        <v>0</v>
      </c>
      <c r="N751" s="71">
        <v>0</v>
      </c>
      <c r="O751" s="71">
        <v>0</v>
      </c>
    </row>
    <row r="752" spans="1:15" ht="12.75" customHeight="1" x14ac:dyDescent="0.2">
      <c r="A752" s="87" t="s">
        <v>889</v>
      </c>
      <c r="B752" s="78" t="s">
        <v>106</v>
      </c>
      <c r="C752" s="71">
        <v>0</v>
      </c>
      <c r="D752" s="71">
        <v>0</v>
      </c>
      <c r="E752" s="71">
        <v>0</v>
      </c>
      <c r="F752" s="71">
        <v>0</v>
      </c>
      <c r="G752" s="71">
        <v>0</v>
      </c>
      <c r="H752" s="71">
        <v>0</v>
      </c>
      <c r="I752" s="71">
        <v>0</v>
      </c>
      <c r="J752" s="71">
        <v>0</v>
      </c>
      <c r="K752" s="71">
        <v>0</v>
      </c>
      <c r="L752" s="71">
        <v>0</v>
      </c>
      <c r="M752" s="71">
        <v>0</v>
      </c>
      <c r="N752" s="71">
        <v>0</v>
      </c>
      <c r="O752" s="71">
        <v>0</v>
      </c>
    </row>
    <row r="753" spans="1:15" ht="12.75" customHeight="1" x14ac:dyDescent="0.2">
      <c r="A753" s="87" t="s">
        <v>890</v>
      </c>
      <c r="B753" s="78" t="s">
        <v>108</v>
      </c>
      <c r="C753" s="71">
        <v>0</v>
      </c>
      <c r="D753" s="71">
        <v>0</v>
      </c>
      <c r="E753" s="71">
        <v>0</v>
      </c>
      <c r="F753" s="71">
        <v>0</v>
      </c>
      <c r="G753" s="71">
        <v>0</v>
      </c>
      <c r="H753" s="71">
        <v>0</v>
      </c>
      <c r="I753" s="71">
        <v>0</v>
      </c>
      <c r="J753" s="71">
        <v>0</v>
      </c>
      <c r="K753" s="71">
        <v>0</v>
      </c>
      <c r="L753" s="71">
        <v>0</v>
      </c>
      <c r="M753" s="71">
        <v>0</v>
      </c>
      <c r="N753" s="71">
        <v>0</v>
      </c>
      <c r="O753" s="71">
        <v>0</v>
      </c>
    </row>
    <row r="754" spans="1:15" ht="12.75" customHeight="1" x14ac:dyDescent="0.2">
      <c r="A754" s="87" t="s">
        <v>891</v>
      </c>
      <c r="B754" s="78" t="s">
        <v>110</v>
      </c>
      <c r="C754" s="71">
        <v>0</v>
      </c>
      <c r="D754" s="71">
        <v>0</v>
      </c>
      <c r="E754" s="71">
        <v>0</v>
      </c>
      <c r="F754" s="71">
        <v>0</v>
      </c>
      <c r="G754" s="71">
        <v>0</v>
      </c>
      <c r="H754" s="71">
        <v>0</v>
      </c>
      <c r="I754" s="71">
        <v>0</v>
      </c>
      <c r="J754" s="71">
        <v>0</v>
      </c>
      <c r="K754" s="71">
        <v>0</v>
      </c>
      <c r="L754" s="71">
        <v>0</v>
      </c>
      <c r="M754" s="71">
        <v>0</v>
      </c>
      <c r="N754" s="71">
        <v>0</v>
      </c>
      <c r="O754" s="71">
        <v>0</v>
      </c>
    </row>
    <row r="755" spans="1:15" ht="12.75" customHeight="1" x14ac:dyDescent="0.2">
      <c r="A755" s="87" t="s">
        <v>892</v>
      </c>
      <c r="B755" s="78" t="s">
        <v>268</v>
      </c>
      <c r="C755" s="71">
        <v>0</v>
      </c>
      <c r="D755" s="71">
        <v>0</v>
      </c>
      <c r="E755" s="71">
        <v>0</v>
      </c>
      <c r="F755" s="71">
        <v>0</v>
      </c>
      <c r="G755" s="71">
        <v>0</v>
      </c>
      <c r="H755" s="71">
        <v>0</v>
      </c>
      <c r="I755" s="71">
        <v>0</v>
      </c>
      <c r="J755" s="71">
        <v>0</v>
      </c>
      <c r="K755" s="71">
        <v>0</v>
      </c>
      <c r="L755" s="71">
        <v>0</v>
      </c>
      <c r="M755" s="71">
        <v>0</v>
      </c>
      <c r="N755" s="71">
        <v>0</v>
      </c>
      <c r="O755" s="71">
        <v>0</v>
      </c>
    </row>
    <row r="756" spans="1:15" ht="12.75" customHeight="1" x14ac:dyDescent="0.2">
      <c r="A756" s="87" t="s">
        <v>893</v>
      </c>
      <c r="B756" s="78" t="s">
        <v>114</v>
      </c>
      <c r="C756" s="71">
        <v>0</v>
      </c>
      <c r="D756" s="71">
        <v>0</v>
      </c>
      <c r="E756" s="71">
        <v>0</v>
      </c>
      <c r="F756" s="71">
        <v>0</v>
      </c>
      <c r="G756" s="71">
        <v>0</v>
      </c>
      <c r="H756" s="71">
        <v>0</v>
      </c>
      <c r="I756" s="71">
        <v>0</v>
      </c>
      <c r="J756" s="71">
        <v>0</v>
      </c>
      <c r="K756" s="71">
        <v>0</v>
      </c>
      <c r="L756" s="71">
        <v>0</v>
      </c>
      <c r="M756" s="71">
        <v>0</v>
      </c>
      <c r="N756" s="71">
        <v>0</v>
      </c>
      <c r="O756" s="71">
        <v>0</v>
      </c>
    </row>
    <row r="757" spans="1:15" ht="12.75" customHeight="1" x14ac:dyDescent="0.2">
      <c r="A757" s="87" t="s">
        <v>894</v>
      </c>
      <c r="B757" s="78" t="s">
        <v>116</v>
      </c>
      <c r="C757" s="71">
        <v>0</v>
      </c>
      <c r="D757" s="71">
        <v>0</v>
      </c>
      <c r="E757" s="71">
        <v>0</v>
      </c>
      <c r="F757" s="71">
        <v>0</v>
      </c>
      <c r="G757" s="71">
        <v>0</v>
      </c>
      <c r="H757" s="71">
        <v>0</v>
      </c>
      <c r="I757" s="71">
        <v>0</v>
      </c>
      <c r="J757" s="71">
        <v>0</v>
      </c>
      <c r="K757" s="71">
        <v>0</v>
      </c>
      <c r="L757" s="71">
        <v>0</v>
      </c>
      <c r="M757" s="71">
        <v>0</v>
      </c>
      <c r="N757" s="71">
        <v>0</v>
      </c>
      <c r="O757" s="71">
        <v>0</v>
      </c>
    </row>
    <row r="758" spans="1:15" ht="12.75" customHeight="1" x14ac:dyDescent="0.2">
      <c r="A758" s="87" t="s">
        <v>895</v>
      </c>
      <c r="B758" s="78" t="s">
        <v>118</v>
      </c>
      <c r="C758" s="71">
        <v>0</v>
      </c>
      <c r="D758" s="71">
        <v>0</v>
      </c>
      <c r="E758" s="71">
        <v>0</v>
      </c>
      <c r="F758" s="71">
        <v>0</v>
      </c>
      <c r="G758" s="71">
        <v>0</v>
      </c>
      <c r="H758" s="71">
        <v>0</v>
      </c>
      <c r="I758" s="71">
        <v>0</v>
      </c>
      <c r="J758" s="71">
        <v>0</v>
      </c>
      <c r="K758" s="71">
        <v>0</v>
      </c>
      <c r="L758" s="71">
        <v>0</v>
      </c>
      <c r="M758" s="71">
        <v>0</v>
      </c>
      <c r="N758" s="71">
        <v>0</v>
      </c>
      <c r="O758" s="71">
        <v>0</v>
      </c>
    </row>
    <row r="759" spans="1:15" ht="12.75" customHeight="1" x14ac:dyDescent="0.2">
      <c r="A759" s="87" t="s">
        <v>896</v>
      </c>
      <c r="B759" s="78" t="s">
        <v>120</v>
      </c>
      <c r="C759" s="71">
        <v>0</v>
      </c>
      <c r="D759" s="71">
        <v>0</v>
      </c>
      <c r="E759" s="71">
        <v>0</v>
      </c>
      <c r="F759" s="71">
        <v>0</v>
      </c>
      <c r="G759" s="71">
        <v>0</v>
      </c>
      <c r="H759" s="71">
        <v>0</v>
      </c>
      <c r="I759" s="71">
        <v>0</v>
      </c>
      <c r="J759" s="71">
        <v>0</v>
      </c>
      <c r="K759" s="71">
        <v>0</v>
      </c>
      <c r="L759" s="71">
        <v>0</v>
      </c>
      <c r="M759" s="71">
        <v>0</v>
      </c>
      <c r="N759" s="71">
        <v>0</v>
      </c>
      <c r="O759" s="71">
        <v>0</v>
      </c>
    </row>
    <row r="760" spans="1:15" ht="12.75" customHeight="1" x14ac:dyDescent="0.2">
      <c r="A760" s="87" t="s">
        <v>897</v>
      </c>
      <c r="B760" s="78" t="s">
        <v>122</v>
      </c>
      <c r="C760" s="71">
        <v>0</v>
      </c>
      <c r="D760" s="71">
        <v>0</v>
      </c>
      <c r="E760" s="71">
        <v>0</v>
      </c>
      <c r="F760" s="71">
        <v>0</v>
      </c>
      <c r="G760" s="71">
        <v>0</v>
      </c>
      <c r="H760" s="71">
        <v>0</v>
      </c>
      <c r="I760" s="71">
        <v>0</v>
      </c>
      <c r="J760" s="71">
        <v>0</v>
      </c>
      <c r="K760" s="71">
        <v>0</v>
      </c>
      <c r="L760" s="71">
        <v>0</v>
      </c>
      <c r="M760" s="71">
        <v>0</v>
      </c>
      <c r="N760" s="71">
        <v>0</v>
      </c>
      <c r="O760" s="71">
        <v>0</v>
      </c>
    </row>
    <row r="761" spans="1:15" s="1" customFormat="1" ht="12.75" customHeight="1" x14ac:dyDescent="0.2">
      <c r="A761" s="75" t="s">
        <v>898</v>
      </c>
      <c r="B761" s="89" t="s">
        <v>899</v>
      </c>
      <c r="C761" s="77">
        <v>0</v>
      </c>
      <c r="D761" s="77">
        <v>0</v>
      </c>
      <c r="E761" s="77">
        <v>0</v>
      </c>
      <c r="F761" s="77">
        <v>0</v>
      </c>
      <c r="G761" s="77">
        <v>0</v>
      </c>
      <c r="H761" s="77">
        <v>0</v>
      </c>
      <c r="I761" s="77">
        <v>0</v>
      </c>
      <c r="J761" s="77">
        <v>0</v>
      </c>
      <c r="K761" s="77">
        <v>0</v>
      </c>
      <c r="L761" s="77">
        <v>0</v>
      </c>
      <c r="M761" s="77">
        <v>0</v>
      </c>
      <c r="N761" s="77">
        <v>0</v>
      </c>
      <c r="O761" s="77">
        <v>0</v>
      </c>
    </row>
    <row r="762" spans="1:15" ht="12.75" customHeight="1" x14ac:dyDescent="0.2">
      <c r="A762" s="95" t="s">
        <v>900</v>
      </c>
      <c r="B762" s="78" t="s">
        <v>86</v>
      </c>
      <c r="C762" s="71">
        <v>0</v>
      </c>
      <c r="D762" s="71">
        <v>0</v>
      </c>
      <c r="E762" s="71">
        <v>0</v>
      </c>
      <c r="F762" s="71">
        <v>0</v>
      </c>
      <c r="G762" s="71">
        <v>0</v>
      </c>
      <c r="H762" s="71">
        <v>0</v>
      </c>
      <c r="I762" s="71">
        <v>0</v>
      </c>
      <c r="J762" s="71">
        <v>0</v>
      </c>
      <c r="K762" s="71">
        <v>0</v>
      </c>
      <c r="L762" s="71">
        <v>0</v>
      </c>
      <c r="M762" s="71">
        <v>0</v>
      </c>
      <c r="N762" s="71">
        <v>0</v>
      </c>
      <c r="O762" s="71">
        <v>0</v>
      </c>
    </row>
    <row r="763" spans="1:15" ht="12.75" customHeight="1" x14ac:dyDescent="0.2">
      <c r="A763" s="75" t="s">
        <v>901</v>
      </c>
      <c r="B763" s="89" t="s">
        <v>902</v>
      </c>
      <c r="C763" s="77">
        <v>175333.33333333331</v>
      </c>
      <c r="D763" s="77">
        <v>166666.66666666666</v>
      </c>
      <c r="E763" s="77">
        <v>216666.66666666666</v>
      </c>
      <c r="F763" s="77">
        <v>166666.66666666666</v>
      </c>
      <c r="G763" s="77">
        <v>166666.66666666666</v>
      </c>
      <c r="H763" s="77">
        <v>216666.66666666666</v>
      </c>
      <c r="I763" s="77">
        <v>166666.66666666666</v>
      </c>
      <c r="J763" s="77">
        <v>166666.66666666666</v>
      </c>
      <c r="K763" s="77">
        <v>216666.66666666666</v>
      </c>
      <c r="L763" s="77">
        <v>166666.66666666666</v>
      </c>
      <c r="M763" s="77">
        <v>176666.66666666666</v>
      </c>
      <c r="N763" s="77">
        <v>166666.66666666666</v>
      </c>
      <c r="O763" s="77">
        <v>2168666.666666667</v>
      </c>
    </row>
    <row r="764" spans="1:15" ht="12.75" customHeight="1" x14ac:dyDescent="0.2">
      <c r="A764" s="69" t="s">
        <v>903</v>
      </c>
      <c r="B764" s="92" t="s">
        <v>904</v>
      </c>
      <c r="C764" s="71">
        <v>0</v>
      </c>
      <c r="D764" s="71">
        <v>0</v>
      </c>
      <c r="E764" s="71">
        <v>0</v>
      </c>
      <c r="F764" s="71">
        <v>0</v>
      </c>
      <c r="G764" s="71">
        <v>0</v>
      </c>
      <c r="H764" s="71">
        <v>0</v>
      </c>
      <c r="I764" s="71">
        <v>0</v>
      </c>
      <c r="J764" s="71">
        <v>0</v>
      </c>
      <c r="K764" s="71">
        <v>0</v>
      </c>
      <c r="L764" s="71">
        <v>0</v>
      </c>
      <c r="M764" s="71">
        <v>0</v>
      </c>
      <c r="N764" s="71">
        <v>0</v>
      </c>
      <c r="O764" s="71">
        <v>0</v>
      </c>
    </row>
    <row r="765" spans="1:15" ht="12.75" customHeight="1" x14ac:dyDescent="0.2">
      <c r="A765" s="95" t="s">
        <v>900</v>
      </c>
      <c r="B765" s="78" t="s">
        <v>86</v>
      </c>
      <c r="C765" s="71">
        <v>0</v>
      </c>
      <c r="D765" s="71">
        <v>0</v>
      </c>
      <c r="E765" s="71">
        <v>0</v>
      </c>
      <c r="F765" s="71">
        <v>0</v>
      </c>
      <c r="G765" s="71">
        <v>0</v>
      </c>
      <c r="H765" s="71">
        <v>0</v>
      </c>
      <c r="I765" s="71">
        <v>0</v>
      </c>
      <c r="J765" s="71">
        <v>0</v>
      </c>
      <c r="K765" s="71">
        <v>0</v>
      </c>
      <c r="L765" s="71">
        <v>0</v>
      </c>
      <c r="M765" s="71">
        <v>0</v>
      </c>
      <c r="N765" s="71">
        <v>0</v>
      </c>
      <c r="O765" s="71">
        <v>0</v>
      </c>
    </row>
    <row r="766" spans="1:15" ht="12.75" customHeight="1" x14ac:dyDescent="0.2">
      <c r="A766" s="69" t="s">
        <v>905</v>
      </c>
      <c r="B766" s="92" t="s">
        <v>906</v>
      </c>
      <c r="C766" s="71">
        <v>0</v>
      </c>
      <c r="D766" s="71">
        <v>0</v>
      </c>
      <c r="E766" s="71">
        <v>0</v>
      </c>
      <c r="F766" s="71">
        <v>0</v>
      </c>
      <c r="G766" s="71">
        <v>0</v>
      </c>
      <c r="H766" s="71">
        <v>0</v>
      </c>
      <c r="I766" s="71">
        <v>0</v>
      </c>
      <c r="J766" s="71">
        <v>0</v>
      </c>
      <c r="K766" s="71">
        <v>0</v>
      </c>
      <c r="L766" s="71">
        <v>0</v>
      </c>
      <c r="M766" s="71">
        <v>0</v>
      </c>
      <c r="N766" s="71">
        <v>0</v>
      </c>
      <c r="O766" s="71">
        <v>0</v>
      </c>
    </row>
    <row r="767" spans="1:15" ht="12.75" customHeight="1" x14ac:dyDescent="0.2">
      <c r="A767" s="95" t="s">
        <v>900</v>
      </c>
      <c r="B767" s="78" t="s">
        <v>86</v>
      </c>
      <c r="C767" s="71">
        <v>0</v>
      </c>
      <c r="D767" s="71">
        <v>0</v>
      </c>
      <c r="E767" s="71">
        <v>0</v>
      </c>
      <c r="F767" s="71">
        <v>0</v>
      </c>
      <c r="G767" s="71">
        <v>0</v>
      </c>
      <c r="H767" s="71">
        <v>0</v>
      </c>
      <c r="I767" s="71">
        <v>0</v>
      </c>
      <c r="J767" s="71">
        <v>0</v>
      </c>
      <c r="K767" s="71">
        <v>0</v>
      </c>
      <c r="L767" s="71">
        <v>0</v>
      </c>
      <c r="M767" s="71">
        <v>0</v>
      </c>
      <c r="N767" s="71">
        <v>0</v>
      </c>
      <c r="O767" s="71">
        <v>0</v>
      </c>
    </row>
    <row r="768" spans="1:15" ht="12.75" customHeight="1" x14ac:dyDescent="0.2">
      <c r="A768" s="69" t="s">
        <v>907</v>
      </c>
      <c r="B768" s="92" t="s">
        <v>908</v>
      </c>
      <c r="C768" s="71">
        <v>0</v>
      </c>
      <c r="D768" s="71">
        <v>0</v>
      </c>
      <c r="E768" s="71">
        <v>0</v>
      </c>
      <c r="F768" s="71">
        <v>0</v>
      </c>
      <c r="G768" s="71">
        <v>0</v>
      </c>
      <c r="H768" s="71">
        <v>0</v>
      </c>
      <c r="I768" s="71">
        <v>0</v>
      </c>
      <c r="J768" s="71">
        <v>0</v>
      </c>
      <c r="K768" s="71">
        <v>0</v>
      </c>
      <c r="L768" s="71">
        <v>0</v>
      </c>
      <c r="M768" s="71">
        <v>0</v>
      </c>
      <c r="N768" s="71">
        <v>0</v>
      </c>
      <c r="O768" s="71">
        <v>0</v>
      </c>
    </row>
    <row r="769" spans="1:17" ht="12.75" customHeight="1" x14ac:dyDescent="0.2">
      <c r="A769" s="95" t="s">
        <v>900</v>
      </c>
      <c r="B769" s="78" t="s">
        <v>86</v>
      </c>
      <c r="C769" s="71">
        <v>0</v>
      </c>
      <c r="D769" s="71">
        <v>0</v>
      </c>
      <c r="E769" s="71">
        <v>0</v>
      </c>
      <c r="F769" s="71">
        <v>0</v>
      </c>
      <c r="G769" s="71">
        <v>0</v>
      </c>
      <c r="H769" s="71">
        <v>0</v>
      </c>
      <c r="I769" s="71">
        <v>0</v>
      </c>
      <c r="J769" s="71">
        <v>0</v>
      </c>
      <c r="K769" s="71">
        <v>0</v>
      </c>
      <c r="L769" s="71">
        <v>0</v>
      </c>
      <c r="M769" s="71">
        <v>0</v>
      </c>
      <c r="N769" s="71">
        <v>0</v>
      </c>
      <c r="O769" s="71">
        <v>0</v>
      </c>
    </row>
    <row r="770" spans="1:17" ht="12.75" customHeight="1" x14ac:dyDescent="0.2">
      <c r="A770" s="69" t="s">
        <v>909</v>
      </c>
      <c r="B770" s="92" t="s">
        <v>910</v>
      </c>
      <c r="C770" s="71">
        <v>0</v>
      </c>
      <c r="D770" s="71">
        <v>0</v>
      </c>
      <c r="E770" s="71">
        <v>0</v>
      </c>
      <c r="F770" s="71">
        <v>0</v>
      </c>
      <c r="G770" s="71">
        <v>0</v>
      </c>
      <c r="H770" s="71">
        <v>0</v>
      </c>
      <c r="I770" s="71">
        <v>0</v>
      </c>
      <c r="J770" s="71">
        <v>0</v>
      </c>
      <c r="K770" s="71">
        <v>0</v>
      </c>
      <c r="L770" s="71">
        <v>0</v>
      </c>
      <c r="M770" s="71">
        <v>10000</v>
      </c>
      <c r="N770" s="71">
        <v>0</v>
      </c>
      <c r="O770" s="71">
        <v>10000</v>
      </c>
    </row>
    <row r="771" spans="1:17" ht="12.75" customHeight="1" x14ac:dyDescent="0.2">
      <c r="A771" s="95" t="s">
        <v>900</v>
      </c>
      <c r="B771" s="78" t="s">
        <v>86</v>
      </c>
      <c r="C771" s="71">
        <v>0</v>
      </c>
      <c r="D771" s="71">
        <v>0</v>
      </c>
      <c r="E771" s="71">
        <v>0</v>
      </c>
      <c r="F771" s="71">
        <v>0</v>
      </c>
      <c r="G771" s="71">
        <v>0</v>
      </c>
      <c r="H771" s="71">
        <v>0</v>
      </c>
      <c r="I771" s="71">
        <v>0</v>
      </c>
      <c r="J771" s="71">
        <v>0</v>
      </c>
      <c r="K771" s="71">
        <v>0</v>
      </c>
      <c r="L771" s="71">
        <v>0</v>
      </c>
      <c r="M771" s="71">
        <v>10000</v>
      </c>
      <c r="N771" s="71">
        <v>0</v>
      </c>
      <c r="O771" s="71">
        <v>10000</v>
      </c>
    </row>
    <row r="772" spans="1:17" s="1" customFormat="1" ht="12.75" customHeight="1" x14ac:dyDescent="0.2">
      <c r="A772" s="75" t="s">
        <v>911</v>
      </c>
      <c r="B772" s="91" t="s">
        <v>912</v>
      </c>
      <c r="C772" s="77">
        <v>175333.33333333331</v>
      </c>
      <c r="D772" s="77">
        <v>166666.66666666666</v>
      </c>
      <c r="E772" s="77">
        <v>216666.66666666666</v>
      </c>
      <c r="F772" s="77">
        <v>166666.66666666666</v>
      </c>
      <c r="G772" s="77">
        <v>166666.66666666666</v>
      </c>
      <c r="H772" s="77">
        <v>216666.66666666666</v>
      </c>
      <c r="I772" s="77">
        <v>166666.66666666666</v>
      </c>
      <c r="J772" s="77">
        <v>166666.66666666666</v>
      </c>
      <c r="K772" s="77">
        <v>216666.66666666666</v>
      </c>
      <c r="L772" s="77">
        <v>166666.66666666666</v>
      </c>
      <c r="M772" s="77">
        <v>166666.66666666666</v>
      </c>
      <c r="N772" s="77">
        <v>166666.66666666666</v>
      </c>
      <c r="O772" s="77">
        <v>2158666.666666667</v>
      </c>
      <c r="P772" s="2"/>
      <c r="Q772" s="2"/>
    </row>
    <row r="773" spans="1:17" ht="12.75" customHeight="1" x14ac:dyDescent="0.2">
      <c r="A773" s="87" t="s">
        <v>913</v>
      </c>
      <c r="B773" s="78" t="s">
        <v>86</v>
      </c>
      <c r="C773" s="71">
        <v>175333.33333333331</v>
      </c>
      <c r="D773" s="71">
        <v>166666.66666666666</v>
      </c>
      <c r="E773" s="71">
        <v>166666.66666666666</v>
      </c>
      <c r="F773" s="71">
        <v>166666.66666666666</v>
      </c>
      <c r="G773" s="71">
        <v>166666.66666666666</v>
      </c>
      <c r="H773" s="71">
        <v>166666.66666666666</v>
      </c>
      <c r="I773" s="71">
        <v>166666.66666666666</v>
      </c>
      <c r="J773" s="71">
        <v>166666.66666666666</v>
      </c>
      <c r="K773" s="71">
        <v>166666.66666666666</v>
      </c>
      <c r="L773" s="71">
        <v>166666.66666666666</v>
      </c>
      <c r="M773" s="71">
        <v>166666.66666666666</v>
      </c>
      <c r="N773" s="71">
        <v>166666.66666666666</v>
      </c>
      <c r="O773" s="71">
        <v>2008666.666666667</v>
      </c>
    </row>
    <row r="774" spans="1:17" ht="12.75" customHeight="1" x14ac:dyDescent="0.2">
      <c r="A774" s="87" t="s">
        <v>914</v>
      </c>
      <c r="B774" s="78" t="s">
        <v>915</v>
      </c>
      <c r="C774" s="71">
        <v>0</v>
      </c>
      <c r="D774" s="71">
        <v>0</v>
      </c>
      <c r="E774" s="71">
        <v>50000</v>
      </c>
      <c r="F774" s="71">
        <v>0</v>
      </c>
      <c r="G774" s="71">
        <v>0</v>
      </c>
      <c r="H774" s="71">
        <v>50000</v>
      </c>
      <c r="I774" s="71">
        <v>0</v>
      </c>
      <c r="J774" s="71">
        <v>0</v>
      </c>
      <c r="K774" s="71">
        <v>50000</v>
      </c>
      <c r="L774" s="71">
        <v>0</v>
      </c>
      <c r="M774" s="71">
        <v>0</v>
      </c>
      <c r="N774" s="71">
        <v>0</v>
      </c>
      <c r="O774" s="71">
        <v>150000</v>
      </c>
    </row>
    <row r="775" spans="1:17" ht="12.75" customHeight="1" x14ac:dyDescent="0.2">
      <c r="A775" s="87" t="s">
        <v>916</v>
      </c>
      <c r="B775" s="78" t="s">
        <v>116</v>
      </c>
      <c r="C775" s="71">
        <v>0</v>
      </c>
      <c r="D775" s="71">
        <v>0</v>
      </c>
      <c r="E775" s="71">
        <v>0</v>
      </c>
      <c r="F775" s="71">
        <v>0</v>
      </c>
      <c r="G775" s="71">
        <v>0</v>
      </c>
      <c r="H775" s="71">
        <v>0</v>
      </c>
      <c r="I775" s="71">
        <v>0</v>
      </c>
      <c r="J775" s="71">
        <v>0</v>
      </c>
      <c r="K775" s="71">
        <v>0</v>
      </c>
      <c r="L775" s="71">
        <v>0</v>
      </c>
      <c r="M775" s="71">
        <v>0</v>
      </c>
      <c r="N775" s="71">
        <v>0</v>
      </c>
      <c r="O775" s="71">
        <v>0</v>
      </c>
    </row>
    <row r="776" spans="1:17" s="1" customFormat="1" ht="12.75" customHeight="1" x14ac:dyDescent="0.2">
      <c r="A776" s="75" t="s">
        <v>917</v>
      </c>
      <c r="B776" s="88" t="s">
        <v>918</v>
      </c>
      <c r="C776" s="77">
        <v>0</v>
      </c>
      <c r="D776" s="77">
        <v>0</v>
      </c>
      <c r="E776" s="77">
        <v>0</v>
      </c>
      <c r="F776" s="77">
        <v>0</v>
      </c>
      <c r="G776" s="77">
        <v>0</v>
      </c>
      <c r="H776" s="77">
        <v>0</v>
      </c>
      <c r="I776" s="77">
        <v>0</v>
      </c>
      <c r="J776" s="77">
        <v>0</v>
      </c>
      <c r="K776" s="77">
        <v>0</v>
      </c>
      <c r="L776" s="77">
        <v>0</v>
      </c>
      <c r="M776" s="77">
        <v>0</v>
      </c>
      <c r="N776" s="77">
        <v>0</v>
      </c>
      <c r="O776" s="77">
        <v>0</v>
      </c>
    </row>
    <row r="777" spans="1:17" ht="12.75" customHeight="1" x14ac:dyDescent="0.2">
      <c r="A777" s="87" t="s">
        <v>919</v>
      </c>
      <c r="B777" s="78" t="s">
        <v>86</v>
      </c>
      <c r="C777" s="71">
        <v>0</v>
      </c>
      <c r="D777" s="71">
        <v>0</v>
      </c>
      <c r="E777" s="71">
        <v>0</v>
      </c>
      <c r="F777" s="71">
        <v>0</v>
      </c>
      <c r="G777" s="71">
        <v>0</v>
      </c>
      <c r="H777" s="71">
        <v>0</v>
      </c>
      <c r="I777" s="71">
        <v>0</v>
      </c>
      <c r="J777" s="71">
        <v>0</v>
      </c>
      <c r="K777" s="71">
        <v>0</v>
      </c>
      <c r="L777" s="71">
        <v>0</v>
      </c>
      <c r="M777" s="71">
        <v>0</v>
      </c>
      <c r="N777" s="71">
        <v>0</v>
      </c>
      <c r="O777" s="71">
        <v>0</v>
      </c>
    </row>
    <row r="778" spans="1:17" ht="12" customHeight="1" x14ac:dyDescent="0.2">
      <c r="A778" s="75" t="s">
        <v>920</v>
      </c>
      <c r="B778" s="91" t="s">
        <v>921</v>
      </c>
      <c r="C778" s="77">
        <v>1714228</v>
      </c>
      <c r="D778" s="77">
        <v>1714228</v>
      </c>
      <c r="E778" s="77">
        <v>1714228</v>
      </c>
      <c r="F778" s="77">
        <v>1666228</v>
      </c>
      <c r="G778" s="77">
        <v>1666228</v>
      </c>
      <c r="H778" s="77">
        <v>1666228</v>
      </c>
      <c r="I778" s="77">
        <v>1666228</v>
      </c>
      <c r="J778" s="77">
        <v>1666228</v>
      </c>
      <c r="K778" s="77">
        <v>1666228</v>
      </c>
      <c r="L778" s="77">
        <v>1666228</v>
      </c>
      <c r="M778" s="77">
        <v>1666228</v>
      </c>
      <c r="N778" s="77">
        <v>1666228</v>
      </c>
      <c r="O778" s="77">
        <v>20138736</v>
      </c>
    </row>
    <row r="779" spans="1:17" s="1" customFormat="1" ht="12.75" customHeight="1" x14ac:dyDescent="0.2">
      <c r="A779" s="75">
        <v>237101</v>
      </c>
      <c r="B779" s="91" t="s">
        <v>922</v>
      </c>
      <c r="C779" s="77">
        <v>1204516.6666666667</v>
      </c>
      <c r="D779" s="77">
        <v>1204516.6666666667</v>
      </c>
      <c r="E779" s="77">
        <v>1204516.6666666667</v>
      </c>
      <c r="F779" s="77">
        <v>1180516.6666666667</v>
      </c>
      <c r="G779" s="77">
        <v>1180516.6666666667</v>
      </c>
      <c r="H779" s="77">
        <v>1180516.6666666667</v>
      </c>
      <c r="I779" s="77">
        <v>1180516.6666666667</v>
      </c>
      <c r="J779" s="77">
        <v>1180516.6666666667</v>
      </c>
      <c r="K779" s="77">
        <v>1180516.6666666667</v>
      </c>
      <c r="L779" s="77">
        <v>1180516.6666666667</v>
      </c>
      <c r="M779" s="77">
        <v>1180516.6666666667</v>
      </c>
      <c r="N779" s="77">
        <v>1180516.6666666667</v>
      </c>
      <c r="O779" s="77">
        <v>14238199.999999998</v>
      </c>
      <c r="P779" s="2"/>
      <c r="Q779" s="2"/>
    </row>
    <row r="780" spans="1:17" ht="12.75" customHeight="1" x14ac:dyDescent="0.2">
      <c r="A780" s="87" t="s">
        <v>923</v>
      </c>
      <c r="B780" s="78" t="s">
        <v>82</v>
      </c>
      <c r="C780" s="71">
        <v>0</v>
      </c>
      <c r="D780" s="71">
        <v>0</v>
      </c>
      <c r="E780" s="71">
        <v>0</v>
      </c>
      <c r="F780" s="71">
        <v>0</v>
      </c>
      <c r="G780" s="71">
        <v>0</v>
      </c>
      <c r="H780" s="71">
        <v>0</v>
      </c>
      <c r="I780" s="71">
        <v>0</v>
      </c>
      <c r="J780" s="71">
        <v>0</v>
      </c>
      <c r="K780" s="71">
        <v>0</v>
      </c>
      <c r="L780" s="71">
        <v>0</v>
      </c>
      <c r="M780" s="71">
        <v>0</v>
      </c>
      <c r="N780" s="71">
        <v>0</v>
      </c>
      <c r="O780" s="71">
        <v>0</v>
      </c>
    </row>
    <row r="781" spans="1:17" ht="12.75" customHeight="1" x14ac:dyDescent="0.2">
      <c r="A781" s="87" t="s">
        <v>924</v>
      </c>
      <c r="B781" s="78" t="s">
        <v>84</v>
      </c>
      <c r="C781" s="71">
        <v>0</v>
      </c>
      <c r="D781" s="71">
        <v>0</v>
      </c>
      <c r="E781" s="71">
        <v>0</v>
      </c>
      <c r="F781" s="71">
        <v>0</v>
      </c>
      <c r="G781" s="71">
        <v>0</v>
      </c>
      <c r="H781" s="71">
        <v>0</v>
      </c>
      <c r="I781" s="71">
        <v>0</v>
      </c>
      <c r="J781" s="71">
        <v>0</v>
      </c>
      <c r="K781" s="71">
        <v>0</v>
      </c>
      <c r="L781" s="71">
        <v>0</v>
      </c>
      <c r="M781" s="71">
        <v>0</v>
      </c>
      <c r="N781" s="71">
        <v>0</v>
      </c>
      <c r="O781" s="71">
        <v>0</v>
      </c>
    </row>
    <row r="782" spans="1:17" ht="12.75" customHeight="1" x14ac:dyDescent="0.2">
      <c r="A782" s="87" t="s">
        <v>925</v>
      </c>
      <c r="B782" s="78" t="s">
        <v>86</v>
      </c>
      <c r="C782" s="71">
        <v>1100000</v>
      </c>
      <c r="D782" s="71">
        <v>1100000</v>
      </c>
      <c r="E782" s="71">
        <v>1100000</v>
      </c>
      <c r="F782" s="71">
        <v>1100000</v>
      </c>
      <c r="G782" s="71">
        <v>1100000</v>
      </c>
      <c r="H782" s="71">
        <v>1100000</v>
      </c>
      <c r="I782" s="71">
        <v>1100000</v>
      </c>
      <c r="J782" s="71">
        <v>1100000</v>
      </c>
      <c r="K782" s="71">
        <v>1100000</v>
      </c>
      <c r="L782" s="71">
        <v>1100000</v>
      </c>
      <c r="M782" s="71">
        <v>1100000</v>
      </c>
      <c r="N782" s="71">
        <v>1100000</v>
      </c>
      <c r="O782" s="71">
        <v>13200000</v>
      </c>
    </row>
    <row r="783" spans="1:17" ht="12.75" customHeight="1" x14ac:dyDescent="0.2">
      <c r="A783" s="87" t="s">
        <v>926</v>
      </c>
      <c r="B783" s="78" t="s">
        <v>88</v>
      </c>
      <c r="C783" s="71">
        <v>0</v>
      </c>
      <c r="D783" s="71">
        <v>0</v>
      </c>
      <c r="E783" s="71">
        <v>0</v>
      </c>
      <c r="F783" s="71">
        <v>0</v>
      </c>
      <c r="G783" s="71">
        <v>0</v>
      </c>
      <c r="H783" s="71">
        <v>0</v>
      </c>
      <c r="I783" s="71">
        <v>0</v>
      </c>
      <c r="J783" s="71">
        <v>0</v>
      </c>
      <c r="K783" s="71">
        <v>0</v>
      </c>
      <c r="L783" s="71">
        <v>0</v>
      </c>
      <c r="M783" s="71">
        <v>0</v>
      </c>
      <c r="N783" s="71">
        <v>0</v>
      </c>
      <c r="O783" s="71">
        <v>0</v>
      </c>
    </row>
    <row r="784" spans="1:17" ht="12.75" customHeight="1" x14ac:dyDescent="0.2">
      <c r="A784" s="87" t="s">
        <v>927</v>
      </c>
      <c r="B784" s="78" t="s">
        <v>90</v>
      </c>
      <c r="C784" s="71">
        <v>0</v>
      </c>
      <c r="D784" s="71">
        <v>0</v>
      </c>
      <c r="E784" s="71">
        <v>0</v>
      </c>
      <c r="F784" s="71">
        <v>0</v>
      </c>
      <c r="G784" s="71">
        <v>0</v>
      </c>
      <c r="H784" s="71">
        <v>0</v>
      </c>
      <c r="I784" s="71">
        <v>0</v>
      </c>
      <c r="J784" s="71">
        <v>0</v>
      </c>
      <c r="K784" s="71">
        <v>0</v>
      </c>
      <c r="L784" s="71">
        <v>0</v>
      </c>
      <c r="M784" s="71">
        <v>0</v>
      </c>
      <c r="N784" s="71">
        <v>0</v>
      </c>
      <c r="O784" s="71">
        <v>0</v>
      </c>
    </row>
    <row r="785" spans="1:15" ht="12.75" customHeight="1" x14ac:dyDescent="0.2">
      <c r="A785" s="87" t="s">
        <v>928</v>
      </c>
      <c r="B785" s="78" t="s">
        <v>92</v>
      </c>
      <c r="C785" s="71">
        <v>0</v>
      </c>
      <c r="D785" s="71">
        <v>0</v>
      </c>
      <c r="E785" s="71">
        <v>0</v>
      </c>
      <c r="F785" s="71">
        <v>0</v>
      </c>
      <c r="G785" s="71">
        <v>0</v>
      </c>
      <c r="H785" s="71">
        <v>0</v>
      </c>
      <c r="I785" s="71">
        <v>0</v>
      </c>
      <c r="J785" s="71">
        <v>0</v>
      </c>
      <c r="K785" s="71">
        <v>0</v>
      </c>
      <c r="L785" s="71">
        <v>0</v>
      </c>
      <c r="M785" s="71">
        <v>0</v>
      </c>
      <c r="N785" s="71">
        <v>0</v>
      </c>
      <c r="O785" s="71">
        <v>0</v>
      </c>
    </row>
    <row r="786" spans="1:15" ht="12.75" customHeight="1" x14ac:dyDescent="0.2">
      <c r="A786" s="87" t="s">
        <v>929</v>
      </c>
      <c r="B786" s="78" t="s">
        <v>131</v>
      </c>
      <c r="C786" s="71">
        <v>0</v>
      </c>
      <c r="D786" s="71">
        <v>0</v>
      </c>
      <c r="E786" s="71">
        <v>0</v>
      </c>
      <c r="F786" s="71">
        <v>0</v>
      </c>
      <c r="G786" s="71">
        <v>0</v>
      </c>
      <c r="H786" s="71">
        <v>0</v>
      </c>
      <c r="I786" s="71">
        <v>0</v>
      </c>
      <c r="J786" s="71">
        <v>0</v>
      </c>
      <c r="K786" s="71">
        <v>0</v>
      </c>
      <c r="L786" s="71">
        <v>0</v>
      </c>
      <c r="M786" s="71">
        <v>0</v>
      </c>
      <c r="N786" s="71">
        <v>0</v>
      </c>
      <c r="O786" s="71">
        <v>0</v>
      </c>
    </row>
    <row r="787" spans="1:15" ht="12.75" customHeight="1" x14ac:dyDescent="0.2">
      <c r="A787" s="87" t="s">
        <v>930</v>
      </c>
      <c r="B787" s="78" t="s">
        <v>96</v>
      </c>
      <c r="C787" s="71">
        <v>0</v>
      </c>
      <c r="D787" s="71">
        <v>0</v>
      </c>
      <c r="E787" s="71">
        <v>0</v>
      </c>
      <c r="F787" s="71">
        <v>0</v>
      </c>
      <c r="G787" s="71">
        <v>0</v>
      </c>
      <c r="H787" s="71">
        <v>0</v>
      </c>
      <c r="I787" s="71">
        <v>0</v>
      </c>
      <c r="J787" s="71">
        <v>0</v>
      </c>
      <c r="K787" s="71">
        <v>0</v>
      </c>
      <c r="L787" s="71">
        <v>0</v>
      </c>
      <c r="M787" s="71">
        <v>0</v>
      </c>
      <c r="N787" s="71">
        <v>0</v>
      </c>
      <c r="O787" s="71">
        <v>0</v>
      </c>
    </row>
    <row r="788" spans="1:15" ht="12.75" customHeight="1" x14ac:dyDescent="0.2">
      <c r="A788" s="87" t="s">
        <v>931</v>
      </c>
      <c r="B788" s="78" t="s">
        <v>98</v>
      </c>
      <c r="C788" s="71">
        <v>0</v>
      </c>
      <c r="D788" s="71">
        <v>0</v>
      </c>
      <c r="E788" s="71">
        <v>0</v>
      </c>
      <c r="F788" s="71">
        <v>0</v>
      </c>
      <c r="G788" s="71">
        <v>0</v>
      </c>
      <c r="H788" s="71">
        <v>0</v>
      </c>
      <c r="I788" s="71">
        <v>0</v>
      </c>
      <c r="J788" s="71">
        <v>0</v>
      </c>
      <c r="K788" s="71">
        <v>0</v>
      </c>
      <c r="L788" s="71">
        <v>0</v>
      </c>
      <c r="M788" s="71">
        <v>0</v>
      </c>
      <c r="N788" s="71">
        <v>0</v>
      </c>
      <c r="O788" s="71">
        <v>0</v>
      </c>
    </row>
    <row r="789" spans="1:15" ht="12.75" customHeight="1" x14ac:dyDescent="0.2">
      <c r="A789" s="87" t="s">
        <v>932</v>
      </c>
      <c r="B789" s="78" t="s">
        <v>100</v>
      </c>
      <c r="C789" s="71">
        <v>0</v>
      </c>
      <c r="D789" s="71">
        <v>0</v>
      </c>
      <c r="E789" s="71">
        <v>0</v>
      </c>
      <c r="F789" s="71">
        <v>0</v>
      </c>
      <c r="G789" s="71">
        <v>0</v>
      </c>
      <c r="H789" s="71">
        <v>0</v>
      </c>
      <c r="I789" s="71">
        <v>0</v>
      </c>
      <c r="J789" s="71">
        <v>0</v>
      </c>
      <c r="K789" s="71">
        <v>0</v>
      </c>
      <c r="L789" s="71">
        <v>0</v>
      </c>
      <c r="M789" s="71">
        <v>0</v>
      </c>
      <c r="N789" s="71">
        <v>0</v>
      </c>
      <c r="O789" s="71">
        <v>0</v>
      </c>
    </row>
    <row r="790" spans="1:15" ht="12.75" customHeight="1" x14ac:dyDescent="0.2">
      <c r="A790" s="87" t="s">
        <v>933</v>
      </c>
      <c r="B790" s="78" t="s">
        <v>102</v>
      </c>
      <c r="C790" s="71">
        <v>0</v>
      </c>
      <c r="D790" s="71">
        <v>0</v>
      </c>
      <c r="E790" s="71">
        <v>0</v>
      </c>
      <c r="F790" s="71">
        <v>0</v>
      </c>
      <c r="G790" s="71">
        <v>0</v>
      </c>
      <c r="H790" s="71">
        <v>0</v>
      </c>
      <c r="I790" s="71">
        <v>0</v>
      </c>
      <c r="J790" s="71">
        <v>0</v>
      </c>
      <c r="K790" s="71">
        <v>0</v>
      </c>
      <c r="L790" s="71">
        <v>0</v>
      </c>
      <c r="M790" s="71">
        <v>0</v>
      </c>
      <c r="N790" s="71">
        <v>0</v>
      </c>
      <c r="O790" s="71">
        <v>0</v>
      </c>
    </row>
    <row r="791" spans="1:15" ht="12.75" customHeight="1" x14ac:dyDescent="0.2">
      <c r="A791" s="87" t="s">
        <v>934</v>
      </c>
      <c r="B791" s="78" t="s">
        <v>104</v>
      </c>
      <c r="C791" s="71">
        <v>0</v>
      </c>
      <c r="D791" s="71">
        <v>0</v>
      </c>
      <c r="E791" s="71">
        <v>0</v>
      </c>
      <c r="F791" s="71">
        <v>0</v>
      </c>
      <c r="G791" s="71">
        <v>0</v>
      </c>
      <c r="H791" s="71">
        <v>0</v>
      </c>
      <c r="I791" s="71">
        <v>0</v>
      </c>
      <c r="J791" s="71">
        <v>0</v>
      </c>
      <c r="K791" s="71">
        <v>0</v>
      </c>
      <c r="L791" s="71">
        <v>0</v>
      </c>
      <c r="M791" s="71">
        <v>0</v>
      </c>
      <c r="N791" s="71">
        <v>0</v>
      </c>
      <c r="O791" s="71">
        <v>0</v>
      </c>
    </row>
    <row r="792" spans="1:15" ht="12.75" customHeight="1" x14ac:dyDescent="0.2">
      <c r="A792" s="87" t="s">
        <v>935</v>
      </c>
      <c r="B792" s="78" t="s">
        <v>106</v>
      </c>
      <c r="C792" s="71">
        <v>0</v>
      </c>
      <c r="D792" s="71">
        <v>0</v>
      </c>
      <c r="E792" s="71">
        <v>0</v>
      </c>
      <c r="F792" s="71">
        <v>0</v>
      </c>
      <c r="G792" s="71">
        <v>0</v>
      </c>
      <c r="H792" s="71">
        <v>0</v>
      </c>
      <c r="I792" s="71">
        <v>0</v>
      </c>
      <c r="J792" s="71">
        <v>0</v>
      </c>
      <c r="K792" s="71">
        <v>0</v>
      </c>
      <c r="L792" s="71">
        <v>0</v>
      </c>
      <c r="M792" s="71">
        <v>0</v>
      </c>
      <c r="N792" s="71">
        <v>0</v>
      </c>
      <c r="O792" s="71">
        <v>0</v>
      </c>
    </row>
    <row r="793" spans="1:15" ht="12.75" customHeight="1" x14ac:dyDescent="0.2">
      <c r="A793" s="87" t="s">
        <v>936</v>
      </c>
      <c r="B793" s="78" t="s">
        <v>108</v>
      </c>
      <c r="C793" s="71">
        <v>0</v>
      </c>
      <c r="D793" s="71">
        <v>0</v>
      </c>
      <c r="E793" s="71">
        <v>0</v>
      </c>
      <c r="F793" s="71">
        <v>0</v>
      </c>
      <c r="G793" s="71">
        <v>0</v>
      </c>
      <c r="H793" s="71">
        <v>0</v>
      </c>
      <c r="I793" s="71">
        <v>0</v>
      </c>
      <c r="J793" s="71">
        <v>0</v>
      </c>
      <c r="K793" s="71">
        <v>0</v>
      </c>
      <c r="L793" s="71">
        <v>0</v>
      </c>
      <c r="M793" s="71">
        <v>0</v>
      </c>
      <c r="N793" s="71">
        <v>0</v>
      </c>
      <c r="O793" s="71">
        <v>0</v>
      </c>
    </row>
    <row r="794" spans="1:15" ht="12.75" customHeight="1" x14ac:dyDescent="0.2">
      <c r="A794" s="87" t="s">
        <v>937</v>
      </c>
      <c r="B794" s="78" t="s">
        <v>110</v>
      </c>
      <c r="C794" s="71">
        <v>0</v>
      </c>
      <c r="D794" s="71">
        <v>0</v>
      </c>
      <c r="E794" s="71">
        <v>0</v>
      </c>
      <c r="F794" s="71">
        <v>0</v>
      </c>
      <c r="G794" s="71">
        <v>0</v>
      </c>
      <c r="H794" s="71">
        <v>0</v>
      </c>
      <c r="I794" s="71">
        <v>0</v>
      </c>
      <c r="J794" s="71">
        <v>0</v>
      </c>
      <c r="K794" s="71">
        <v>0</v>
      </c>
      <c r="L794" s="71">
        <v>0</v>
      </c>
      <c r="M794" s="71">
        <v>0</v>
      </c>
      <c r="N794" s="71">
        <v>0</v>
      </c>
      <c r="O794" s="71">
        <v>0</v>
      </c>
    </row>
    <row r="795" spans="1:15" ht="12.75" customHeight="1" x14ac:dyDescent="0.2">
      <c r="A795" s="87" t="s">
        <v>938</v>
      </c>
      <c r="B795" s="78" t="s">
        <v>268</v>
      </c>
      <c r="C795" s="71">
        <v>81600</v>
      </c>
      <c r="D795" s="71">
        <v>81600</v>
      </c>
      <c r="E795" s="71">
        <v>81600</v>
      </c>
      <c r="F795" s="71">
        <v>57600</v>
      </c>
      <c r="G795" s="71">
        <v>57600</v>
      </c>
      <c r="H795" s="71">
        <v>57600</v>
      </c>
      <c r="I795" s="71">
        <v>57600</v>
      </c>
      <c r="J795" s="71">
        <v>57600</v>
      </c>
      <c r="K795" s="71">
        <v>57600</v>
      </c>
      <c r="L795" s="71">
        <v>57600</v>
      </c>
      <c r="M795" s="71">
        <v>57600</v>
      </c>
      <c r="N795" s="71">
        <v>57600</v>
      </c>
      <c r="O795" s="71">
        <v>763200</v>
      </c>
    </row>
    <row r="796" spans="1:15" ht="12.75" customHeight="1" x14ac:dyDescent="0.2">
      <c r="A796" s="87" t="s">
        <v>939</v>
      </c>
      <c r="B796" s="78" t="s">
        <v>114</v>
      </c>
      <c r="C796" s="71">
        <v>0</v>
      </c>
      <c r="D796" s="71">
        <v>0</v>
      </c>
      <c r="E796" s="71">
        <v>0</v>
      </c>
      <c r="F796" s="71">
        <v>0</v>
      </c>
      <c r="G796" s="71">
        <v>0</v>
      </c>
      <c r="H796" s="71">
        <v>0</v>
      </c>
      <c r="I796" s="71">
        <v>0</v>
      </c>
      <c r="J796" s="71">
        <v>0</v>
      </c>
      <c r="K796" s="71">
        <v>0</v>
      </c>
      <c r="L796" s="71">
        <v>0</v>
      </c>
      <c r="M796" s="71">
        <v>0</v>
      </c>
      <c r="N796" s="71">
        <v>0</v>
      </c>
      <c r="O796" s="71">
        <v>0</v>
      </c>
    </row>
    <row r="797" spans="1:15" ht="12.75" customHeight="1" x14ac:dyDescent="0.2">
      <c r="A797" s="87" t="s">
        <v>940</v>
      </c>
      <c r="B797" s="78" t="s">
        <v>116</v>
      </c>
      <c r="C797" s="71">
        <v>22916.666666666668</v>
      </c>
      <c r="D797" s="71">
        <v>22916.666666666668</v>
      </c>
      <c r="E797" s="71">
        <v>22916.666666666668</v>
      </c>
      <c r="F797" s="71">
        <v>22916.666666666668</v>
      </c>
      <c r="G797" s="71">
        <v>22916.666666666668</v>
      </c>
      <c r="H797" s="71">
        <v>22916.666666666668</v>
      </c>
      <c r="I797" s="71">
        <v>22916.666666666668</v>
      </c>
      <c r="J797" s="71">
        <v>22916.666666666668</v>
      </c>
      <c r="K797" s="71">
        <v>22916.666666666668</v>
      </c>
      <c r="L797" s="71">
        <v>22916.666666666668</v>
      </c>
      <c r="M797" s="71">
        <v>22916.666666666668</v>
      </c>
      <c r="N797" s="71">
        <v>22916.666666666668</v>
      </c>
      <c r="O797" s="71">
        <v>274999.99999999994</v>
      </c>
    </row>
    <row r="798" spans="1:15" ht="12.75" customHeight="1" x14ac:dyDescent="0.2">
      <c r="A798" s="87" t="s">
        <v>941</v>
      </c>
      <c r="B798" s="78" t="s">
        <v>118</v>
      </c>
      <c r="C798" s="71">
        <v>0</v>
      </c>
      <c r="D798" s="71">
        <v>0</v>
      </c>
      <c r="E798" s="71">
        <v>0</v>
      </c>
      <c r="F798" s="71">
        <v>0</v>
      </c>
      <c r="G798" s="71">
        <v>0</v>
      </c>
      <c r="H798" s="71">
        <v>0</v>
      </c>
      <c r="I798" s="71">
        <v>0</v>
      </c>
      <c r="J798" s="71">
        <v>0</v>
      </c>
      <c r="K798" s="71">
        <v>0</v>
      </c>
      <c r="L798" s="71">
        <v>0</v>
      </c>
      <c r="M798" s="71">
        <v>0</v>
      </c>
      <c r="N798" s="71">
        <v>0</v>
      </c>
      <c r="O798" s="71">
        <v>0</v>
      </c>
    </row>
    <row r="799" spans="1:15" ht="12.75" customHeight="1" x14ac:dyDescent="0.2">
      <c r="A799" s="87" t="s">
        <v>942</v>
      </c>
      <c r="B799" s="78" t="s">
        <v>120</v>
      </c>
      <c r="C799" s="71">
        <v>0</v>
      </c>
      <c r="D799" s="71">
        <v>0</v>
      </c>
      <c r="E799" s="71">
        <v>0</v>
      </c>
      <c r="F799" s="71">
        <v>0</v>
      </c>
      <c r="G799" s="71">
        <v>0</v>
      </c>
      <c r="H799" s="71">
        <v>0</v>
      </c>
      <c r="I799" s="71">
        <v>0</v>
      </c>
      <c r="J799" s="71">
        <v>0</v>
      </c>
      <c r="K799" s="71">
        <v>0</v>
      </c>
      <c r="L799" s="71">
        <v>0</v>
      </c>
      <c r="M799" s="71">
        <v>0</v>
      </c>
      <c r="N799" s="71">
        <v>0</v>
      </c>
      <c r="O799" s="71">
        <v>0</v>
      </c>
    </row>
    <row r="800" spans="1:15" ht="12.75" customHeight="1" x14ac:dyDescent="0.2">
      <c r="A800" s="87" t="s">
        <v>943</v>
      </c>
      <c r="B800" s="78" t="s">
        <v>122</v>
      </c>
      <c r="C800" s="71">
        <v>0</v>
      </c>
      <c r="D800" s="71">
        <v>0</v>
      </c>
      <c r="E800" s="71">
        <v>0</v>
      </c>
      <c r="F800" s="71">
        <v>0</v>
      </c>
      <c r="G800" s="71">
        <v>0</v>
      </c>
      <c r="H800" s="71">
        <v>0</v>
      </c>
      <c r="I800" s="71">
        <v>0</v>
      </c>
      <c r="J800" s="71">
        <v>0</v>
      </c>
      <c r="K800" s="71">
        <v>0</v>
      </c>
      <c r="L800" s="71">
        <v>0</v>
      </c>
      <c r="M800" s="71">
        <v>0</v>
      </c>
      <c r="N800" s="71">
        <v>0</v>
      </c>
      <c r="O800" s="71">
        <v>0</v>
      </c>
    </row>
    <row r="801" spans="1:17" s="1" customFormat="1" ht="12.75" customHeight="1" x14ac:dyDescent="0.2">
      <c r="A801" s="93" t="s">
        <v>944</v>
      </c>
      <c r="B801" s="96" t="s">
        <v>945</v>
      </c>
      <c r="C801" s="77">
        <v>420878</v>
      </c>
      <c r="D801" s="77">
        <v>420878</v>
      </c>
      <c r="E801" s="77">
        <v>420878</v>
      </c>
      <c r="F801" s="77">
        <v>396878</v>
      </c>
      <c r="G801" s="77">
        <v>396878</v>
      </c>
      <c r="H801" s="77">
        <v>396878</v>
      </c>
      <c r="I801" s="77">
        <v>396878</v>
      </c>
      <c r="J801" s="77">
        <v>396878</v>
      </c>
      <c r="K801" s="77">
        <v>396878</v>
      </c>
      <c r="L801" s="77">
        <v>396878</v>
      </c>
      <c r="M801" s="77">
        <v>396878</v>
      </c>
      <c r="N801" s="77">
        <v>396878</v>
      </c>
      <c r="O801" s="77">
        <v>4834536</v>
      </c>
      <c r="P801" s="2"/>
      <c r="Q801" s="2"/>
    </row>
    <row r="802" spans="1:17" ht="12.75" customHeight="1" x14ac:dyDescent="0.2">
      <c r="A802" s="87" t="s">
        <v>923</v>
      </c>
      <c r="B802" s="78" t="s">
        <v>82</v>
      </c>
      <c r="C802" s="71">
        <v>0</v>
      </c>
      <c r="D802" s="71">
        <v>0</v>
      </c>
      <c r="E802" s="71">
        <v>0</v>
      </c>
      <c r="F802" s="71">
        <v>0</v>
      </c>
      <c r="G802" s="71">
        <v>0</v>
      </c>
      <c r="H802" s="71">
        <v>0</v>
      </c>
      <c r="I802" s="71">
        <v>0</v>
      </c>
      <c r="J802" s="71">
        <v>0</v>
      </c>
      <c r="K802" s="71">
        <v>0</v>
      </c>
      <c r="L802" s="71">
        <v>0</v>
      </c>
      <c r="M802" s="71">
        <v>0</v>
      </c>
      <c r="N802" s="71">
        <v>0</v>
      </c>
      <c r="O802" s="71">
        <v>0</v>
      </c>
    </row>
    <row r="803" spans="1:17" ht="12.75" customHeight="1" x14ac:dyDescent="0.2">
      <c r="A803" s="87" t="s">
        <v>924</v>
      </c>
      <c r="B803" s="78" t="s">
        <v>84</v>
      </c>
      <c r="C803" s="71">
        <v>0</v>
      </c>
      <c r="D803" s="71">
        <v>0</v>
      </c>
      <c r="E803" s="71">
        <v>0</v>
      </c>
      <c r="F803" s="71">
        <v>0</v>
      </c>
      <c r="G803" s="71">
        <v>0</v>
      </c>
      <c r="H803" s="71">
        <v>0</v>
      </c>
      <c r="I803" s="71">
        <v>0</v>
      </c>
      <c r="J803" s="71">
        <v>0</v>
      </c>
      <c r="K803" s="71">
        <v>0</v>
      </c>
      <c r="L803" s="71">
        <v>0</v>
      </c>
      <c r="M803" s="71">
        <v>0</v>
      </c>
      <c r="N803" s="71">
        <v>0</v>
      </c>
      <c r="O803" s="71">
        <v>0</v>
      </c>
    </row>
    <row r="804" spans="1:17" ht="12.75" customHeight="1" x14ac:dyDescent="0.2">
      <c r="A804" s="87" t="s">
        <v>925</v>
      </c>
      <c r="B804" s="78" t="s">
        <v>86</v>
      </c>
      <c r="C804" s="71">
        <v>205700</v>
      </c>
      <c r="D804" s="71">
        <v>205700</v>
      </c>
      <c r="E804" s="71">
        <v>205700</v>
      </c>
      <c r="F804" s="71">
        <v>205700</v>
      </c>
      <c r="G804" s="71">
        <v>205700</v>
      </c>
      <c r="H804" s="71">
        <v>205700</v>
      </c>
      <c r="I804" s="71">
        <v>205700</v>
      </c>
      <c r="J804" s="71">
        <v>205700</v>
      </c>
      <c r="K804" s="71">
        <v>205700</v>
      </c>
      <c r="L804" s="71">
        <v>205700</v>
      </c>
      <c r="M804" s="71">
        <v>205700</v>
      </c>
      <c r="N804" s="71">
        <v>205700</v>
      </c>
      <c r="O804" s="71">
        <v>2468400</v>
      </c>
    </row>
    <row r="805" spans="1:17" ht="12.75" customHeight="1" x14ac:dyDescent="0.2">
      <c r="A805" s="87" t="s">
        <v>926</v>
      </c>
      <c r="B805" s="78" t="s">
        <v>88</v>
      </c>
      <c r="C805" s="71">
        <v>0</v>
      </c>
      <c r="D805" s="71">
        <v>0</v>
      </c>
      <c r="E805" s="71">
        <v>0</v>
      </c>
      <c r="F805" s="71">
        <v>0</v>
      </c>
      <c r="G805" s="71">
        <v>0</v>
      </c>
      <c r="H805" s="71">
        <v>0</v>
      </c>
      <c r="I805" s="71">
        <v>0</v>
      </c>
      <c r="J805" s="71">
        <v>0</v>
      </c>
      <c r="K805" s="71">
        <v>0</v>
      </c>
      <c r="L805" s="71">
        <v>0</v>
      </c>
      <c r="M805" s="71">
        <v>0</v>
      </c>
      <c r="N805" s="71">
        <v>0</v>
      </c>
      <c r="O805" s="71">
        <v>0</v>
      </c>
    </row>
    <row r="806" spans="1:17" ht="12.75" customHeight="1" x14ac:dyDescent="0.2">
      <c r="A806" s="87" t="s">
        <v>927</v>
      </c>
      <c r="B806" s="78" t="s">
        <v>90</v>
      </c>
      <c r="C806" s="71">
        <v>0</v>
      </c>
      <c r="D806" s="71">
        <v>0</v>
      </c>
      <c r="E806" s="71">
        <v>0</v>
      </c>
      <c r="F806" s="71">
        <v>0</v>
      </c>
      <c r="G806" s="71">
        <v>0</v>
      </c>
      <c r="H806" s="71">
        <v>0</v>
      </c>
      <c r="I806" s="71">
        <v>0</v>
      </c>
      <c r="J806" s="71">
        <v>0</v>
      </c>
      <c r="K806" s="71">
        <v>0</v>
      </c>
      <c r="L806" s="71">
        <v>0</v>
      </c>
      <c r="M806" s="71">
        <v>0</v>
      </c>
      <c r="N806" s="71">
        <v>0</v>
      </c>
      <c r="O806" s="71">
        <v>0</v>
      </c>
    </row>
    <row r="807" spans="1:17" ht="12.75" customHeight="1" x14ac:dyDescent="0.2">
      <c r="A807" s="87" t="s">
        <v>928</v>
      </c>
      <c r="B807" s="78" t="s">
        <v>92</v>
      </c>
      <c r="C807" s="71">
        <v>0</v>
      </c>
      <c r="D807" s="71">
        <v>0</v>
      </c>
      <c r="E807" s="71">
        <v>0</v>
      </c>
      <c r="F807" s="71">
        <v>0</v>
      </c>
      <c r="G807" s="71">
        <v>0</v>
      </c>
      <c r="H807" s="71">
        <v>0</v>
      </c>
      <c r="I807" s="71">
        <v>0</v>
      </c>
      <c r="J807" s="71">
        <v>0</v>
      </c>
      <c r="K807" s="71">
        <v>0</v>
      </c>
      <c r="L807" s="71">
        <v>0</v>
      </c>
      <c r="M807" s="71">
        <v>0</v>
      </c>
      <c r="N807" s="71">
        <v>0</v>
      </c>
      <c r="O807" s="71">
        <v>0</v>
      </c>
    </row>
    <row r="808" spans="1:17" ht="12.75" customHeight="1" x14ac:dyDescent="0.2">
      <c r="A808" s="87" t="s">
        <v>929</v>
      </c>
      <c r="B808" s="78" t="s">
        <v>782</v>
      </c>
      <c r="C808" s="71">
        <v>0</v>
      </c>
      <c r="D808" s="71">
        <v>0</v>
      </c>
      <c r="E808" s="71">
        <v>0</v>
      </c>
      <c r="F808" s="71">
        <v>0</v>
      </c>
      <c r="G808" s="71">
        <v>0</v>
      </c>
      <c r="H808" s="71">
        <v>0</v>
      </c>
      <c r="I808" s="71">
        <v>0</v>
      </c>
      <c r="J808" s="71">
        <v>0</v>
      </c>
      <c r="K808" s="71">
        <v>0</v>
      </c>
      <c r="L808" s="71">
        <v>0</v>
      </c>
      <c r="M808" s="71">
        <v>0</v>
      </c>
      <c r="N808" s="71">
        <v>0</v>
      </c>
      <c r="O808" s="71">
        <v>0</v>
      </c>
    </row>
    <row r="809" spans="1:17" ht="12.75" customHeight="1" x14ac:dyDescent="0.2">
      <c r="A809" s="87" t="s">
        <v>930</v>
      </c>
      <c r="B809" s="78" t="s">
        <v>96</v>
      </c>
      <c r="C809" s="71">
        <v>0</v>
      </c>
      <c r="D809" s="71">
        <v>0</v>
      </c>
      <c r="E809" s="71">
        <v>0</v>
      </c>
      <c r="F809" s="71">
        <v>0</v>
      </c>
      <c r="G809" s="71">
        <v>0</v>
      </c>
      <c r="H809" s="71">
        <v>0</v>
      </c>
      <c r="I809" s="71">
        <v>0</v>
      </c>
      <c r="J809" s="71">
        <v>0</v>
      </c>
      <c r="K809" s="71">
        <v>0</v>
      </c>
      <c r="L809" s="71">
        <v>0</v>
      </c>
      <c r="M809" s="71">
        <v>0</v>
      </c>
      <c r="N809" s="71">
        <v>0</v>
      </c>
      <c r="O809" s="71">
        <v>0</v>
      </c>
    </row>
    <row r="810" spans="1:17" ht="12.75" customHeight="1" x14ac:dyDescent="0.2">
      <c r="A810" s="87" t="s">
        <v>931</v>
      </c>
      <c r="B810" s="78" t="s">
        <v>98</v>
      </c>
      <c r="C810" s="71">
        <v>0</v>
      </c>
      <c r="D810" s="71">
        <v>0</v>
      </c>
      <c r="E810" s="71">
        <v>0</v>
      </c>
      <c r="F810" s="71">
        <v>0</v>
      </c>
      <c r="G810" s="71">
        <v>0</v>
      </c>
      <c r="H810" s="71">
        <v>0</v>
      </c>
      <c r="I810" s="71">
        <v>0</v>
      </c>
      <c r="J810" s="71">
        <v>0</v>
      </c>
      <c r="K810" s="71">
        <v>0</v>
      </c>
      <c r="L810" s="71">
        <v>0</v>
      </c>
      <c r="M810" s="71">
        <v>0</v>
      </c>
      <c r="N810" s="71">
        <v>0</v>
      </c>
      <c r="O810" s="71">
        <v>0</v>
      </c>
    </row>
    <row r="811" spans="1:17" ht="12.75" customHeight="1" x14ac:dyDescent="0.2">
      <c r="A811" s="87" t="s">
        <v>932</v>
      </c>
      <c r="B811" s="78" t="s">
        <v>100</v>
      </c>
      <c r="C811" s="71">
        <v>0</v>
      </c>
      <c r="D811" s="71">
        <v>0</v>
      </c>
      <c r="E811" s="71">
        <v>0</v>
      </c>
      <c r="F811" s="71">
        <v>0</v>
      </c>
      <c r="G811" s="71">
        <v>0</v>
      </c>
      <c r="H811" s="71">
        <v>0</v>
      </c>
      <c r="I811" s="71">
        <v>0</v>
      </c>
      <c r="J811" s="71">
        <v>0</v>
      </c>
      <c r="K811" s="71">
        <v>0</v>
      </c>
      <c r="L811" s="71">
        <v>0</v>
      </c>
      <c r="M811" s="71">
        <v>0</v>
      </c>
      <c r="N811" s="71">
        <v>0</v>
      </c>
      <c r="O811" s="71">
        <v>0</v>
      </c>
    </row>
    <row r="812" spans="1:17" ht="12.75" customHeight="1" x14ac:dyDescent="0.2">
      <c r="A812" s="87" t="s">
        <v>933</v>
      </c>
      <c r="B812" s="78" t="s">
        <v>102</v>
      </c>
      <c r="C812" s="71">
        <v>0</v>
      </c>
      <c r="D812" s="71">
        <v>0</v>
      </c>
      <c r="E812" s="71">
        <v>0</v>
      </c>
      <c r="F812" s="71">
        <v>0</v>
      </c>
      <c r="G812" s="71">
        <v>0</v>
      </c>
      <c r="H812" s="71">
        <v>0</v>
      </c>
      <c r="I812" s="71">
        <v>0</v>
      </c>
      <c r="J812" s="71">
        <v>0</v>
      </c>
      <c r="K812" s="71">
        <v>0</v>
      </c>
      <c r="L812" s="71">
        <v>0</v>
      </c>
      <c r="M812" s="71">
        <v>0</v>
      </c>
      <c r="N812" s="71">
        <v>0</v>
      </c>
      <c r="O812" s="71">
        <v>0</v>
      </c>
    </row>
    <row r="813" spans="1:17" ht="12.75" customHeight="1" x14ac:dyDescent="0.2">
      <c r="A813" s="87" t="s">
        <v>934</v>
      </c>
      <c r="B813" s="78" t="s">
        <v>104</v>
      </c>
      <c r="C813" s="71">
        <v>0</v>
      </c>
      <c r="D813" s="71">
        <v>0</v>
      </c>
      <c r="E813" s="71">
        <v>0</v>
      </c>
      <c r="F813" s="71">
        <v>0</v>
      </c>
      <c r="G813" s="71">
        <v>0</v>
      </c>
      <c r="H813" s="71">
        <v>0</v>
      </c>
      <c r="I813" s="71">
        <v>0</v>
      </c>
      <c r="J813" s="71">
        <v>0</v>
      </c>
      <c r="K813" s="71">
        <v>0</v>
      </c>
      <c r="L813" s="71">
        <v>0</v>
      </c>
      <c r="M813" s="71">
        <v>0</v>
      </c>
      <c r="N813" s="71">
        <v>0</v>
      </c>
      <c r="O813" s="71">
        <v>0</v>
      </c>
    </row>
    <row r="814" spans="1:17" ht="12.75" customHeight="1" x14ac:dyDescent="0.2">
      <c r="A814" s="87" t="s">
        <v>946</v>
      </c>
      <c r="B814" s="78" t="s">
        <v>106</v>
      </c>
      <c r="C814" s="71">
        <v>18333.333333333332</v>
      </c>
      <c r="D814" s="71">
        <v>18333.333333333332</v>
      </c>
      <c r="E814" s="71">
        <v>18333.333333333332</v>
      </c>
      <c r="F814" s="71">
        <v>18333.333333333332</v>
      </c>
      <c r="G814" s="71">
        <v>18333.333333333332</v>
      </c>
      <c r="H814" s="71">
        <v>18333.333333333332</v>
      </c>
      <c r="I814" s="71">
        <v>18333.333333333332</v>
      </c>
      <c r="J814" s="71">
        <v>18333.333333333332</v>
      </c>
      <c r="K814" s="71">
        <v>18333.333333333332</v>
      </c>
      <c r="L814" s="71">
        <v>18333.333333333332</v>
      </c>
      <c r="M814" s="71">
        <v>18333.333333333332</v>
      </c>
      <c r="N814" s="71">
        <v>18333.333333333332</v>
      </c>
      <c r="O814" s="71">
        <v>220000.00000000003</v>
      </c>
    </row>
    <row r="815" spans="1:17" ht="12.75" customHeight="1" x14ac:dyDescent="0.2">
      <c r="A815" s="87" t="s">
        <v>936</v>
      </c>
      <c r="B815" s="78" t="s">
        <v>108</v>
      </c>
      <c r="C815" s="71">
        <v>0</v>
      </c>
      <c r="D815" s="71">
        <v>0</v>
      </c>
      <c r="E815" s="71">
        <v>0</v>
      </c>
      <c r="F815" s="71">
        <v>0</v>
      </c>
      <c r="G815" s="71">
        <v>0</v>
      </c>
      <c r="H815" s="71">
        <v>0</v>
      </c>
      <c r="I815" s="71">
        <v>0</v>
      </c>
      <c r="J815" s="71">
        <v>0</v>
      </c>
      <c r="K815" s="71">
        <v>0</v>
      </c>
      <c r="L815" s="71">
        <v>0</v>
      </c>
      <c r="M815" s="71">
        <v>0</v>
      </c>
      <c r="N815" s="71">
        <v>0</v>
      </c>
      <c r="O815" s="71">
        <v>0</v>
      </c>
    </row>
    <row r="816" spans="1:17" ht="12.75" customHeight="1" x14ac:dyDescent="0.2">
      <c r="A816" s="87" t="s">
        <v>937</v>
      </c>
      <c r="B816" s="78" t="s">
        <v>110</v>
      </c>
      <c r="C816" s="71">
        <v>0</v>
      </c>
      <c r="D816" s="71">
        <v>0</v>
      </c>
      <c r="E816" s="71">
        <v>0</v>
      </c>
      <c r="F816" s="71">
        <v>0</v>
      </c>
      <c r="G816" s="71">
        <v>0</v>
      </c>
      <c r="H816" s="71">
        <v>0</v>
      </c>
      <c r="I816" s="71">
        <v>0</v>
      </c>
      <c r="J816" s="71">
        <v>0</v>
      </c>
      <c r="K816" s="71">
        <v>0</v>
      </c>
      <c r="L816" s="71">
        <v>0</v>
      </c>
      <c r="M816" s="71">
        <v>0</v>
      </c>
      <c r="N816" s="71">
        <v>0</v>
      </c>
      <c r="O816" s="71">
        <v>0</v>
      </c>
    </row>
    <row r="817" spans="1:17" ht="12.75" customHeight="1" x14ac:dyDescent="0.2">
      <c r="A817" s="87" t="s">
        <v>938</v>
      </c>
      <c r="B817" s="78" t="s">
        <v>268</v>
      </c>
      <c r="C817" s="71">
        <v>108511.33333333334</v>
      </c>
      <c r="D817" s="71">
        <v>108511.33333333334</v>
      </c>
      <c r="E817" s="71">
        <v>108511.33333333334</v>
      </c>
      <c r="F817" s="71">
        <v>84511.333333333343</v>
      </c>
      <c r="G817" s="71">
        <v>84511.333333333343</v>
      </c>
      <c r="H817" s="71">
        <v>84511.333333333343</v>
      </c>
      <c r="I817" s="71">
        <v>84511.333333333343</v>
      </c>
      <c r="J817" s="71">
        <v>84511.333333333343</v>
      </c>
      <c r="K817" s="71">
        <v>84511.333333333343</v>
      </c>
      <c r="L817" s="71">
        <v>84511.333333333343</v>
      </c>
      <c r="M817" s="71">
        <v>84511.333333333343</v>
      </c>
      <c r="N817" s="71">
        <v>84511.333333333343</v>
      </c>
      <c r="O817" s="71">
        <v>1086136.0000000002</v>
      </c>
    </row>
    <row r="818" spans="1:17" ht="12.75" customHeight="1" x14ac:dyDescent="0.2">
      <c r="A818" s="87" t="s">
        <v>939</v>
      </c>
      <c r="B818" s="78" t="s">
        <v>114</v>
      </c>
      <c r="C818" s="71">
        <v>0</v>
      </c>
      <c r="D818" s="71">
        <v>0</v>
      </c>
      <c r="E818" s="71">
        <v>0</v>
      </c>
      <c r="F818" s="71">
        <v>0</v>
      </c>
      <c r="G818" s="71">
        <v>0</v>
      </c>
      <c r="H818" s="71">
        <v>0</v>
      </c>
      <c r="I818" s="71">
        <v>0</v>
      </c>
      <c r="J818" s="71">
        <v>0</v>
      </c>
      <c r="K818" s="71">
        <v>0</v>
      </c>
      <c r="L818" s="71">
        <v>0</v>
      </c>
      <c r="M818" s="71">
        <v>0</v>
      </c>
      <c r="N818" s="71">
        <v>0</v>
      </c>
      <c r="O818" s="71">
        <v>0</v>
      </c>
    </row>
    <row r="819" spans="1:17" ht="12.75" customHeight="1" x14ac:dyDescent="0.2">
      <c r="A819" s="87" t="s">
        <v>940</v>
      </c>
      <c r="B819" s="78" t="s">
        <v>116</v>
      </c>
      <c r="C819" s="71">
        <v>88333.333333333343</v>
      </c>
      <c r="D819" s="71">
        <v>88333.333333333343</v>
      </c>
      <c r="E819" s="71">
        <v>88333.333333333343</v>
      </c>
      <c r="F819" s="71">
        <v>88333.333333333343</v>
      </c>
      <c r="G819" s="71">
        <v>88333.333333333343</v>
      </c>
      <c r="H819" s="71">
        <v>88333.333333333343</v>
      </c>
      <c r="I819" s="71">
        <v>88333.333333333343</v>
      </c>
      <c r="J819" s="71">
        <v>88333.333333333343</v>
      </c>
      <c r="K819" s="71">
        <v>88333.333333333343</v>
      </c>
      <c r="L819" s="71">
        <v>88333.333333333343</v>
      </c>
      <c r="M819" s="71">
        <v>88333.333333333343</v>
      </c>
      <c r="N819" s="71">
        <v>88333.333333333343</v>
      </c>
      <c r="O819" s="71">
        <v>1060000.0000000002</v>
      </c>
    </row>
    <row r="820" spans="1:17" ht="12.75" customHeight="1" x14ac:dyDescent="0.2">
      <c r="A820" s="87" t="s">
        <v>941</v>
      </c>
      <c r="B820" s="78" t="s">
        <v>118</v>
      </c>
      <c r="C820" s="71">
        <v>0</v>
      </c>
      <c r="D820" s="71">
        <v>0</v>
      </c>
      <c r="E820" s="71">
        <v>0</v>
      </c>
      <c r="F820" s="71">
        <v>0</v>
      </c>
      <c r="G820" s="71">
        <v>0</v>
      </c>
      <c r="H820" s="71">
        <v>0</v>
      </c>
      <c r="I820" s="71">
        <v>0</v>
      </c>
      <c r="J820" s="71">
        <v>0</v>
      </c>
      <c r="K820" s="71">
        <v>0</v>
      </c>
      <c r="L820" s="71">
        <v>0</v>
      </c>
      <c r="M820" s="71">
        <v>0</v>
      </c>
      <c r="N820" s="71">
        <v>0</v>
      </c>
      <c r="O820" s="71">
        <v>0</v>
      </c>
    </row>
    <row r="821" spans="1:17" ht="12.75" customHeight="1" x14ac:dyDescent="0.2">
      <c r="A821" s="87" t="s">
        <v>942</v>
      </c>
      <c r="B821" s="78" t="s">
        <v>120</v>
      </c>
      <c r="C821" s="71">
        <v>0</v>
      </c>
      <c r="D821" s="71">
        <v>0</v>
      </c>
      <c r="E821" s="71">
        <v>0</v>
      </c>
      <c r="F821" s="71">
        <v>0</v>
      </c>
      <c r="G821" s="71">
        <v>0</v>
      </c>
      <c r="H821" s="71">
        <v>0</v>
      </c>
      <c r="I821" s="71">
        <v>0</v>
      </c>
      <c r="J821" s="71">
        <v>0</v>
      </c>
      <c r="K821" s="71">
        <v>0</v>
      </c>
      <c r="L821" s="71">
        <v>0</v>
      </c>
      <c r="M821" s="71">
        <v>0</v>
      </c>
      <c r="N821" s="71">
        <v>0</v>
      </c>
      <c r="O821" s="71">
        <v>0</v>
      </c>
    </row>
    <row r="822" spans="1:17" ht="12.75" customHeight="1" x14ac:dyDescent="0.2">
      <c r="A822" s="87" t="s">
        <v>943</v>
      </c>
      <c r="B822" s="78" t="s">
        <v>122</v>
      </c>
      <c r="C822" s="71">
        <v>0</v>
      </c>
      <c r="D822" s="71">
        <v>0</v>
      </c>
      <c r="E822" s="71">
        <v>0</v>
      </c>
      <c r="F822" s="71">
        <v>0</v>
      </c>
      <c r="G822" s="71">
        <v>0</v>
      </c>
      <c r="H822" s="71">
        <v>0</v>
      </c>
      <c r="I822" s="71">
        <v>0</v>
      </c>
      <c r="J822" s="71">
        <v>0</v>
      </c>
      <c r="K822" s="71">
        <v>0</v>
      </c>
      <c r="L822" s="71">
        <v>0</v>
      </c>
      <c r="M822" s="71">
        <v>0</v>
      </c>
      <c r="N822" s="71">
        <v>0</v>
      </c>
      <c r="O822" s="71">
        <v>0</v>
      </c>
    </row>
    <row r="823" spans="1:17" s="1" customFormat="1" ht="12.75" customHeight="1" x14ac:dyDescent="0.2">
      <c r="A823" s="93" t="s">
        <v>947</v>
      </c>
      <c r="B823" s="97" t="s">
        <v>948</v>
      </c>
      <c r="C823" s="77">
        <v>0</v>
      </c>
      <c r="D823" s="77">
        <v>0</v>
      </c>
      <c r="E823" s="77">
        <v>0</v>
      </c>
      <c r="F823" s="77">
        <v>0</v>
      </c>
      <c r="G823" s="77">
        <v>0</v>
      </c>
      <c r="H823" s="77">
        <v>0</v>
      </c>
      <c r="I823" s="77">
        <v>0</v>
      </c>
      <c r="J823" s="77">
        <v>0</v>
      </c>
      <c r="K823" s="77">
        <v>0</v>
      </c>
      <c r="L823" s="77">
        <v>0</v>
      </c>
      <c r="M823" s="77">
        <v>0</v>
      </c>
      <c r="N823" s="77">
        <v>0</v>
      </c>
      <c r="O823" s="77">
        <v>0</v>
      </c>
      <c r="P823" s="2"/>
      <c r="Q823" s="2"/>
    </row>
    <row r="824" spans="1:17" ht="12.75" customHeight="1" x14ac:dyDescent="0.2">
      <c r="A824" s="95" t="s">
        <v>900</v>
      </c>
      <c r="B824" s="78" t="s">
        <v>86</v>
      </c>
      <c r="C824" s="71">
        <v>0</v>
      </c>
      <c r="D824" s="71">
        <v>0</v>
      </c>
      <c r="E824" s="71">
        <v>0</v>
      </c>
      <c r="F824" s="71">
        <v>0</v>
      </c>
      <c r="G824" s="71">
        <v>0</v>
      </c>
      <c r="H824" s="71">
        <v>0</v>
      </c>
      <c r="I824" s="71">
        <v>0</v>
      </c>
      <c r="J824" s="71">
        <v>0</v>
      </c>
      <c r="K824" s="71">
        <v>0</v>
      </c>
      <c r="L824" s="71">
        <v>0</v>
      </c>
      <c r="M824" s="71">
        <v>0</v>
      </c>
      <c r="N824" s="71">
        <v>0</v>
      </c>
      <c r="O824" s="71">
        <v>0</v>
      </c>
    </row>
    <row r="825" spans="1:17" s="1" customFormat="1" ht="12.75" customHeight="1" x14ac:dyDescent="0.2">
      <c r="A825" s="93" t="s">
        <v>949</v>
      </c>
      <c r="B825" s="97" t="s">
        <v>950</v>
      </c>
      <c r="C825" s="77">
        <v>5500</v>
      </c>
      <c r="D825" s="77">
        <v>5500</v>
      </c>
      <c r="E825" s="77">
        <v>5500</v>
      </c>
      <c r="F825" s="77">
        <v>5500</v>
      </c>
      <c r="G825" s="77">
        <v>5500</v>
      </c>
      <c r="H825" s="77">
        <v>5500</v>
      </c>
      <c r="I825" s="77">
        <v>5500</v>
      </c>
      <c r="J825" s="77">
        <v>5500</v>
      </c>
      <c r="K825" s="77">
        <v>5500</v>
      </c>
      <c r="L825" s="77">
        <v>5500</v>
      </c>
      <c r="M825" s="77">
        <v>5500</v>
      </c>
      <c r="N825" s="77">
        <v>5500</v>
      </c>
      <c r="O825" s="77">
        <v>66000</v>
      </c>
      <c r="P825" s="2"/>
      <c r="Q825" s="2"/>
    </row>
    <row r="826" spans="1:17" ht="12.75" customHeight="1" x14ac:dyDescent="0.2">
      <c r="A826" s="95" t="s">
        <v>900</v>
      </c>
      <c r="B826" s="78" t="s">
        <v>86</v>
      </c>
      <c r="C826" s="71">
        <v>5500</v>
      </c>
      <c r="D826" s="71">
        <v>5500</v>
      </c>
      <c r="E826" s="71">
        <v>5500</v>
      </c>
      <c r="F826" s="71">
        <v>5500</v>
      </c>
      <c r="G826" s="71">
        <v>5500</v>
      </c>
      <c r="H826" s="71">
        <v>5500</v>
      </c>
      <c r="I826" s="71">
        <v>5500</v>
      </c>
      <c r="J826" s="71">
        <v>5500</v>
      </c>
      <c r="K826" s="71">
        <v>5500</v>
      </c>
      <c r="L826" s="71">
        <v>5500</v>
      </c>
      <c r="M826" s="71">
        <v>5500</v>
      </c>
      <c r="N826" s="71">
        <v>5500</v>
      </c>
      <c r="O826" s="71">
        <v>66000</v>
      </c>
    </row>
    <row r="827" spans="1:17" s="1" customFormat="1" ht="12.75" customHeight="1" x14ac:dyDescent="0.2">
      <c r="A827" s="93" t="s">
        <v>951</v>
      </c>
      <c r="B827" s="97" t="s">
        <v>952</v>
      </c>
      <c r="C827" s="77">
        <v>83333.333333333328</v>
      </c>
      <c r="D827" s="77">
        <v>83333.333333333328</v>
      </c>
      <c r="E827" s="77">
        <v>83333.333333333328</v>
      </c>
      <c r="F827" s="77">
        <v>83333.333333333328</v>
      </c>
      <c r="G827" s="77">
        <v>83333.333333333328</v>
      </c>
      <c r="H827" s="77">
        <v>83333.333333333328</v>
      </c>
      <c r="I827" s="77">
        <v>83333.333333333328</v>
      </c>
      <c r="J827" s="77">
        <v>83333.333333333328</v>
      </c>
      <c r="K827" s="77">
        <v>83333.333333333328</v>
      </c>
      <c r="L827" s="77">
        <v>83333.333333333328</v>
      </c>
      <c r="M827" s="77">
        <v>83333.333333333328</v>
      </c>
      <c r="N827" s="77">
        <v>83333.333333333328</v>
      </c>
      <c r="O827" s="77">
        <v>1000000.0000000001</v>
      </c>
    </row>
    <row r="828" spans="1:17" ht="12.75" customHeight="1" x14ac:dyDescent="0.2">
      <c r="A828" s="98" t="s">
        <v>953</v>
      </c>
      <c r="B828" s="21" t="s">
        <v>954</v>
      </c>
      <c r="C828" s="71">
        <v>0</v>
      </c>
      <c r="D828" s="71">
        <v>0</v>
      </c>
      <c r="E828" s="71">
        <v>0</v>
      </c>
      <c r="F828" s="71">
        <v>0</v>
      </c>
      <c r="G828" s="71">
        <v>0</v>
      </c>
      <c r="H828" s="71">
        <v>0</v>
      </c>
      <c r="I828" s="71">
        <v>0</v>
      </c>
      <c r="J828" s="71">
        <v>0</v>
      </c>
      <c r="K828" s="71">
        <v>0</v>
      </c>
      <c r="L828" s="71">
        <v>0</v>
      </c>
      <c r="M828" s="71">
        <v>0</v>
      </c>
      <c r="N828" s="71">
        <v>0</v>
      </c>
      <c r="O828" s="71">
        <v>0</v>
      </c>
    </row>
    <row r="829" spans="1:17" ht="12.75" customHeight="1" x14ac:dyDescent="0.2">
      <c r="A829" s="95" t="s">
        <v>900</v>
      </c>
      <c r="B829" s="78" t="s">
        <v>86</v>
      </c>
      <c r="C829" s="71">
        <v>0</v>
      </c>
      <c r="D829" s="71">
        <v>0</v>
      </c>
      <c r="E829" s="71">
        <v>0</v>
      </c>
      <c r="F829" s="71">
        <v>0</v>
      </c>
      <c r="G829" s="71">
        <v>0</v>
      </c>
      <c r="H829" s="71">
        <v>0</v>
      </c>
      <c r="I829" s="71">
        <v>0</v>
      </c>
      <c r="J829" s="71">
        <v>0</v>
      </c>
      <c r="K829" s="71">
        <v>0</v>
      </c>
      <c r="L829" s="71">
        <v>0</v>
      </c>
      <c r="M829" s="71">
        <v>0</v>
      </c>
      <c r="N829" s="71">
        <v>0</v>
      </c>
      <c r="O829" s="71">
        <v>0</v>
      </c>
    </row>
    <row r="830" spans="1:17" ht="12.75" customHeight="1" x14ac:dyDescent="0.2">
      <c r="A830" s="98" t="s">
        <v>955</v>
      </c>
      <c r="B830" s="21" t="s">
        <v>956</v>
      </c>
      <c r="C830" s="71">
        <v>0</v>
      </c>
      <c r="D830" s="71">
        <v>0</v>
      </c>
      <c r="E830" s="71">
        <v>0</v>
      </c>
      <c r="F830" s="71">
        <v>0</v>
      </c>
      <c r="G830" s="71">
        <v>0</v>
      </c>
      <c r="H830" s="71">
        <v>0</v>
      </c>
      <c r="I830" s="71">
        <v>0</v>
      </c>
      <c r="J830" s="71">
        <v>0</v>
      </c>
      <c r="K830" s="71">
        <v>0</v>
      </c>
      <c r="L830" s="71">
        <v>0</v>
      </c>
      <c r="M830" s="71">
        <v>0</v>
      </c>
      <c r="N830" s="71">
        <v>0</v>
      </c>
      <c r="O830" s="71">
        <v>0</v>
      </c>
    </row>
    <row r="831" spans="1:17" ht="12.75" customHeight="1" x14ac:dyDescent="0.2">
      <c r="A831" s="95" t="s">
        <v>900</v>
      </c>
      <c r="B831" s="78" t="s">
        <v>86</v>
      </c>
      <c r="C831" s="71">
        <v>0</v>
      </c>
      <c r="D831" s="71">
        <v>0</v>
      </c>
      <c r="E831" s="71">
        <v>0</v>
      </c>
      <c r="F831" s="71">
        <v>0</v>
      </c>
      <c r="G831" s="71">
        <v>0</v>
      </c>
      <c r="H831" s="71">
        <v>0</v>
      </c>
      <c r="I831" s="71">
        <v>0</v>
      </c>
      <c r="J831" s="71">
        <v>0</v>
      </c>
      <c r="K831" s="71">
        <v>0</v>
      </c>
      <c r="L831" s="71">
        <v>0</v>
      </c>
      <c r="M831" s="71">
        <v>0</v>
      </c>
      <c r="N831" s="71">
        <v>0</v>
      </c>
      <c r="O831" s="71">
        <v>0</v>
      </c>
    </row>
    <row r="832" spans="1:17" ht="12.75" customHeight="1" x14ac:dyDescent="0.2">
      <c r="A832" s="98" t="s">
        <v>957</v>
      </c>
      <c r="B832" s="21" t="s">
        <v>958</v>
      </c>
      <c r="C832" s="71">
        <v>0</v>
      </c>
      <c r="D832" s="71">
        <v>0</v>
      </c>
      <c r="E832" s="71">
        <v>0</v>
      </c>
      <c r="F832" s="71">
        <v>0</v>
      </c>
      <c r="G832" s="71">
        <v>0</v>
      </c>
      <c r="H832" s="71">
        <v>0</v>
      </c>
      <c r="I832" s="71">
        <v>0</v>
      </c>
      <c r="J832" s="71">
        <v>0</v>
      </c>
      <c r="K832" s="71">
        <v>0</v>
      </c>
      <c r="L832" s="71">
        <v>0</v>
      </c>
      <c r="M832" s="71">
        <v>0</v>
      </c>
      <c r="N832" s="71">
        <v>0</v>
      </c>
      <c r="O832" s="71">
        <v>0</v>
      </c>
    </row>
    <row r="833" spans="1:16" ht="12.75" customHeight="1" x14ac:dyDescent="0.2">
      <c r="A833" s="87" t="s">
        <v>959</v>
      </c>
      <c r="B833" s="78" t="s">
        <v>86</v>
      </c>
      <c r="C833" s="71">
        <v>0</v>
      </c>
      <c r="D833" s="71">
        <v>0</v>
      </c>
      <c r="E833" s="71">
        <v>0</v>
      </c>
      <c r="F833" s="71">
        <v>0</v>
      </c>
      <c r="G833" s="71">
        <v>0</v>
      </c>
      <c r="H833" s="71">
        <v>0</v>
      </c>
      <c r="I833" s="71">
        <v>0</v>
      </c>
      <c r="J833" s="71">
        <v>0</v>
      </c>
      <c r="K833" s="71">
        <v>0</v>
      </c>
      <c r="L833" s="71">
        <v>0</v>
      </c>
      <c r="M833" s="71">
        <v>0</v>
      </c>
      <c r="N833" s="71">
        <v>0</v>
      </c>
      <c r="O833" s="71">
        <v>0</v>
      </c>
    </row>
    <row r="834" spans="1:16" ht="12.75" customHeight="1" x14ac:dyDescent="0.2">
      <c r="A834" s="98" t="s">
        <v>960</v>
      </c>
      <c r="B834" s="21" t="s">
        <v>961</v>
      </c>
      <c r="C834" s="71">
        <v>83333.333333333328</v>
      </c>
      <c r="D834" s="71">
        <v>83333.333333333328</v>
      </c>
      <c r="E834" s="71">
        <v>83333.333333333328</v>
      </c>
      <c r="F834" s="71">
        <v>83333.333333333328</v>
      </c>
      <c r="G834" s="71">
        <v>83333.333333333328</v>
      </c>
      <c r="H834" s="71">
        <v>83333.333333333328</v>
      </c>
      <c r="I834" s="71">
        <v>83333.333333333328</v>
      </c>
      <c r="J834" s="71">
        <v>83333.333333333328</v>
      </c>
      <c r="K834" s="71">
        <v>83333.333333333328</v>
      </c>
      <c r="L834" s="71">
        <v>83333.333333333328</v>
      </c>
      <c r="M834" s="71">
        <v>83333.333333333328</v>
      </c>
      <c r="N834" s="71">
        <v>83333.333333333328</v>
      </c>
      <c r="O834" s="71">
        <v>1000000.0000000001</v>
      </c>
    </row>
    <row r="835" spans="1:16" ht="12.75" customHeight="1" x14ac:dyDescent="0.2">
      <c r="A835" s="95" t="s">
        <v>900</v>
      </c>
      <c r="B835" s="78" t="s">
        <v>86</v>
      </c>
      <c r="C835" s="71">
        <v>83333.333333333328</v>
      </c>
      <c r="D835" s="71">
        <v>83333.333333333328</v>
      </c>
      <c r="E835" s="71">
        <v>83333.333333333328</v>
      </c>
      <c r="F835" s="71">
        <v>83333.333333333328</v>
      </c>
      <c r="G835" s="71">
        <v>83333.333333333328</v>
      </c>
      <c r="H835" s="71">
        <v>83333.333333333328</v>
      </c>
      <c r="I835" s="71">
        <v>83333.333333333328</v>
      </c>
      <c r="J835" s="71">
        <v>83333.333333333328</v>
      </c>
      <c r="K835" s="71">
        <v>83333.333333333328</v>
      </c>
      <c r="L835" s="71">
        <v>83333.333333333328</v>
      </c>
      <c r="M835" s="71">
        <v>83333.333333333328</v>
      </c>
      <c r="N835" s="71">
        <v>83333.333333333328</v>
      </c>
      <c r="O835" s="71">
        <v>1000000.0000000001</v>
      </c>
    </row>
    <row r="836" spans="1:16" ht="12.75" customHeight="1" x14ac:dyDescent="0.2">
      <c r="A836" s="98" t="s">
        <v>962</v>
      </c>
      <c r="B836" s="21" t="s">
        <v>963</v>
      </c>
      <c r="C836" s="71">
        <v>0</v>
      </c>
      <c r="D836" s="71">
        <v>0</v>
      </c>
      <c r="E836" s="71">
        <v>0</v>
      </c>
      <c r="F836" s="71">
        <v>0</v>
      </c>
      <c r="G836" s="71">
        <v>0</v>
      </c>
      <c r="H836" s="71">
        <v>0</v>
      </c>
      <c r="I836" s="71">
        <v>0</v>
      </c>
      <c r="J836" s="71">
        <v>0</v>
      </c>
      <c r="K836" s="71">
        <v>0</v>
      </c>
      <c r="L836" s="71">
        <v>0</v>
      </c>
      <c r="M836" s="71">
        <v>0</v>
      </c>
      <c r="N836" s="71">
        <v>0</v>
      </c>
      <c r="O836" s="71">
        <v>0</v>
      </c>
    </row>
    <row r="837" spans="1:16" ht="12.75" customHeight="1" x14ac:dyDescent="0.2">
      <c r="A837" s="95" t="s">
        <v>900</v>
      </c>
      <c r="B837" s="78" t="s">
        <v>86</v>
      </c>
      <c r="C837" s="71">
        <v>0</v>
      </c>
      <c r="D837" s="71">
        <v>0</v>
      </c>
      <c r="E837" s="71">
        <v>0</v>
      </c>
      <c r="F837" s="71">
        <v>0</v>
      </c>
      <c r="G837" s="71">
        <v>0</v>
      </c>
      <c r="H837" s="71">
        <v>0</v>
      </c>
      <c r="I837" s="71">
        <v>0</v>
      </c>
      <c r="J837" s="71">
        <v>0</v>
      </c>
      <c r="K837" s="71">
        <v>0</v>
      </c>
      <c r="L837" s="71">
        <v>0</v>
      </c>
      <c r="M837" s="71">
        <v>0</v>
      </c>
      <c r="N837" s="71">
        <v>0</v>
      </c>
      <c r="O837" s="71">
        <v>0</v>
      </c>
    </row>
    <row r="838" spans="1:16" s="1" customFormat="1" ht="14.25" customHeight="1" x14ac:dyDescent="0.2">
      <c r="A838" s="93" t="s">
        <v>964</v>
      </c>
      <c r="B838" s="97" t="s">
        <v>965</v>
      </c>
      <c r="C838" s="99">
        <v>2849736.3283333331</v>
      </c>
      <c r="D838" s="99">
        <v>2782037.3283333331</v>
      </c>
      <c r="E838" s="99">
        <v>3164636.3283333331</v>
      </c>
      <c r="F838" s="99">
        <v>2784936.3283333331</v>
      </c>
      <c r="G838" s="99">
        <v>2900936.3283333331</v>
      </c>
      <c r="H838" s="99">
        <v>2634936.3283333331</v>
      </c>
      <c r="I838" s="99">
        <v>2734936.3283333331</v>
      </c>
      <c r="J838" s="99">
        <v>2684936.3283333331</v>
      </c>
      <c r="K838" s="99">
        <v>2634936.3283333331</v>
      </c>
      <c r="L838" s="99">
        <v>2784936.3283333331</v>
      </c>
      <c r="M838" s="99">
        <v>2654936.3283333331</v>
      </c>
      <c r="N838" s="99">
        <v>2634936.3283333331</v>
      </c>
      <c r="O838" s="99">
        <v>33246836.939999998</v>
      </c>
    </row>
    <row r="839" spans="1:16" s="13" customFormat="1" ht="15" customHeight="1" x14ac:dyDescent="0.2">
      <c r="A839" s="93" t="s">
        <v>966</v>
      </c>
      <c r="B839" s="97" t="s">
        <v>967</v>
      </c>
      <c r="C839" s="99">
        <v>162884.58333333334</v>
      </c>
      <c r="D839" s="99">
        <v>162884.58333333334</v>
      </c>
      <c r="E839" s="99">
        <v>162884.58333333334</v>
      </c>
      <c r="F839" s="99">
        <v>162884.58333333334</v>
      </c>
      <c r="G839" s="99">
        <v>162884.58333333334</v>
      </c>
      <c r="H839" s="99">
        <v>162884.58333333334</v>
      </c>
      <c r="I839" s="99">
        <v>162884.58333333334</v>
      </c>
      <c r="J839" s="99">
        <v>162884.58333333334</v>
      </c>
      <c r="K839" s="99">
        <v>162884.58333333334</v>
      </c>
      <c r="L839" s="99">
        <v>162884.58333333334</v>
      </c>
      <c r="M839" s="99">
        <v>162884.58333333334</v>
      </c>
      <c r="N839" s="99">
        <v>162884.58333333334</v>
      </c>
      <c r="O839" s="99">
        <v>1954614.9999999998</v>
      </c>
      <c r="P839" s="100"/>
    </row>
    <row r="840" spans="1:16" ht="12.75" customHeight="1" x14ac:dyDescent="0.2">
      <c r="A840" s="87" t="s">
        <v>968</v>
      </c>
      <c r="B840" s="78" t="s">
        <v>82</v>
      </c>
      <c r="C840" s="71">
        <v>0</v>
      </c>
      <c r="D840" s="71">
        <v>0</v>
      </c>
      <c r="E840" s="71">
        <v>0</v>
      </c>
      <c r="F840" s="71">
        <v>0</v>
      </c>
      <c r="G840" s="71">
        <v>0</v>
      </c>
      <c r="H840" s="71">
        <v>0</v>
      </c>
      <c r="I840" s="71">
        <v>0</v>
      </c>
      <c r="J840" s="71">
        <v>0</v>
      </c>
      <c r="K840" s="71">
        <v>0</v>
      </c>
      <c r="L840" s="71">
        <v>0</v>
      </c>
      <c r="M840" s="71">
        <v>0</v>
      </c>
      <c r="N840" s="71">
        <v>0</v>
      </c>
      <c r="O840" s="71">
        <v>0</v>
      </c>
    </row>
    <row r="841" spans="1:16" ht="12.75" customHeight="1" x14ac:dyDescent="0.2">
      <c r="A841" s="87" t="s">
        <v>969</v>
      </c>
      <c r="B841" s="78" t="s">
        <v>84</v>
      </c>
      <c r="C841" s="71">
        <v>0</v>
      </c>
      <c r="D841" s="71">
        <v>0</v>
      </c>
      <c r="E841" s="71">
        <v>0</v>
      </c>
      <c r="F841" s="71">
        <v>0</v>
      </c>
      <c r="G841" s="71">
        <v>0</v>
      </c>
      <c r="H841" s="71">
        <v>0</v>
      </c>
      <c r="I841" s="71">
        <v>0</v>
      </c>
      <c r="J841" s="71">
        <v>0</v>
      </c>
      <c r="K841" s="71">
        <v>0</v>
      </c>
      <c r="L841" s="71">
        <v>0</v>
      </c>
      <c r="M841" s="71">
        <v>0</v>
      </c>
      <c r="N841" s="71">
        <v>0</v>
      </c>
      <c r="O841" s="71">
        <v>0</v>
      </c>
    </row>
    <row r="842" spans="1:16" ht="12.75" customHeight="1" x14ac:dyDescent="0.2">
      <c r="A842" s="87" t="s">
        <v>970</v>
      </c>
      <c r="B842" s="78" t="s">
        <v>86</v>
      </c>
      <c r="C842" s="71">
        <v>155551.25</v>
      </c>
      <c r="D842" s="71">
        <v>155551.25</v>
      </c>
      <c r="E842" s="71">
        <v>155551.25</v>
      </c>
      <c r="F842" s="71">
        <v>155551.25</v>
      </c>
      <c r="G842" s="71">
        <v>155551.25</v>
      </c>
      <c r="H842" s="71">
        <v>155551.25</v>
      </c>
      <c r="I842" s="71">
        <v>155551.25</v>
      </c>
      <c r="J842" s="71">
        <v>155551.25</v>
      </c>
      <c r="K842" s="71">
        <v>155551.25</v>
      </c>
      <c r="L842" s="71">
        <v>155551.25</v>
      </c>
      <c r="M842" s="71">
        <v>155551.25</v>
      </c>
      <c r="N842" s="71">
        <v>155551.25</v>
      </c>
      <c r="O842" s="71">
        <v>1866615</v>
      </c>
    </row>
    <row r="843" spans="1:16" ht="12.75" customHeight="1" x14ac:dyDescent="0.2">
      <c r="A843" s="87" t="s">
        <v>971</v>
      </c>
      <c r="B843" s="78" t="s">
        <v>88</v>
      </c>
      <c r="C843" s="71">
        <v>0</v>
      </c>
      <c r="D843" s="71">
        <v>0</v>
      </c>
      <c r="E843" s="71">
        <v>0</v>
      </c>
      <c r="F843" s="71">
        <v>0</v>
      </c>
      <c r="G843" s="71">
        <v>0</v>
      </c>
      <c r="H843" s="71">
        <v>0</v>
      </c>
      <c r="I843" s="71">
        <v>0</v>
      </c>
      <c r="J843" s="71">
        <v>0</v>
      </c>
      <c r="K843" s="71">
        <v>0</v>
      </c>
      <c r="L843" s="71">
        <v>0</v>
      </c>
      <c r="M843" s="71">
        <v>0</v>
      </c>
      <c r="N843" s="71">
        <v>0</v>
      </c>
      <c r="O843" s="71">
        <v>0</v>
      </c>
    </row>
    <row r="844" spans="1:16" ht="12.75" customHeight="1" x14ac:dyDescent="0.2">
      <c r="A844" s="87" t="s">
        <v>972</v>
      </c>
      <c r="B844" s="78" t="s">
        <v>90</v>
      </c>
      <c r="C844" s="71">
        <v>0</v>
      </c>
      <c r="D844" s="71">
        <v>0</v>
      </c>
      <c r="E844" s="71">
        <v>0</v>
      </c>
      <c r="F844" s="71">
        <v>0</v>
      </c>
      <c r="G844" s="71">
        <v>0</v>
      </c>
      <c r="H844" s="71">
        <v>0</v>
      </c>
      <c r="I844" s="71">
        <v>0</v>
      </c>
      <c r="J844" s="71">
        <v>0</v>
      </c>
      <c r="K844" s="71">
        <v>0</v>
      </c>
      <c r="L844" s="71">
        <v>0</v>
      </c>
      <c r="M844" s="71">
        <v>0</v>
      </c>
      <c r="N844" s="71">
        <v>0</v>
      </c>
      <c r="O844" s="71">
        <v>0</v>
      </c>
    </row>
    <row r="845" spans="1:16" ht="12.75" customHeight="1" x14ac:dyDescent="0.2">
      <c r="A845" s="87" t="s">
        <v>973</v>
      </c>
      <c r="B845" s="78" t="s">
        <v>92</v>
      </c>
      <c r="C845" s="71">
        <v>0</v>
      </c>
      <c r="D845" s="71">
        <v>0</v>
      </c>
      <c r="E845" s="71">
        <v>0</v>
      </c>
      <c r="F845" s="71">
        <v>0</v>
      </c>
      <c r="G845" s="71">
        <v>0</v>
      </c>
      <c r="H845" s="71">
        <v>0</v>
      </c>
      <c r="I845" s="71">
        <v>0</v>
      </c>
      <c r="J845" s="71">
        <v>0</v>
      </c>
      <c r="K845" s="71">
        <v>0</v>
      </c>
      <c r="L845" s="71">
        <v>0</v>
      </c>
      <c r="M845" s="71">
        <v>0</v>
      </c>
      <c r="N845" s="71">
        <v>0</v>
      </c>
      <c r="O845" s="71">
        <v>0</v>
      </c>
    </row>
    <row r="846" spans="1:16" ht="12.75" customHeight="1" x14ac:dyDescent="0.2">
      <c r="A846" s="87" t="s">
        <v>974</v>
      </c>
      <c r="B846" s="78" t="s">
        <v>131</v>
      </c>
      <c r="C846" s="71">
        <v>0</v>
      </c>
      <c r="D846" s="71">
        <v>0</v>
      </c>
      <c r="E846" s="71">
        <v>0</v>
      </c>
      <c r="F846" s="71">
        <v>0</v>
      </c>
      <c r="G846" s="71">
        <v>0</v>
      </c>
      <c r="H846" s="71">
        <v>0</v>
      </c>
      <c r="I846" s="71">
        <v>0</v>
      </c>
      <c r="J846" s="71">
        <v>0</v>
      </c>
      <c r="K846" s="71">
        <v>0</v>
      </c>
      <c r="L846" s="71">
        <v>0</v>
      </c>
      <c r="M846" s="71">
        <v>0</v>
      </c>
      <c r="N846" s="71">
        <v>0</v>
      </c>
      <c r="O846" s="71">
        <v>0</v>
      </c>
    </row>
    <row r="847" spans="1:16" ht="12.75" customHeight="1" x14ac:dyDescent="0.2">
      <c r="A847" s="87" t="s">
        <v>975</v>
      </c>
      <c r="B847" s="78" t="s">
        <v>96</v>
      </c>
      <c r="C847" s="71">
        <v>0</v>
      </c>
      <c r="D847" s="71">
        <v>0</v>
      </c>
      <c r="E847" s="71">
        <v>0</v>
      </c>
      <c r="F847" s="71">
        <v>0</v>
      </c>
      <c r="G847" s="71">
        <v>0</v>
      </c>
      <c r="H847" s="71">
        <v>0</v>
      </c>
      <c r="I847" s="71">
        <v>0</v>
      </c>
      <c r="J847" s="71">
        <v>0</v>
      </c>
      <c r="K847" s="71">
        <v>0</v>
      </c>
      <c r="L847" s="71">
        <v>0</v>
      </c>
      <c r="M847" s="71">
        <v>0</v>
      </c>
      <c r="N847" s="71">
        <v>0</v>
      </c>
      <c r="O847" s="71">
        <v>0</v>
      </c>
    </row>
    <row r="848" spans="1:16" ht="12.75" customHeight="1" x14ac:dyDescent="0.2">
      <c r="A848" s="87" t="s">
        <v>976</v>
      </c>
      <c r="B848" s="78" t="s">
        <v>98</v>
      </c>
      <c r="C848" s="71">
        <v>0</v>
      </c>
      <c r="D848" s="71">
        <v>0</v>
      </c>
      <c r="E848" s="71">
        <v>0</v>
      </c>
      <c r="F848" s="71">
        <v>0</v>
      </c>
      <c r="G848" s="71">
        <v>0</v>
      </c>
      <c r="H848" s="71">
        <v>0</v>
      </c>
      <c r="I848" s="71">
        <v>0</v>
      </c>
      <c r="J848" s="71">
        <v>0</v>
      </c>
      <c r="K848" s="71">
        <v>0</v>
      </c>
      <c r="L848" s="71">
        <v>0</v>
      </c>
      <c r="M848" s="71">
        <v>0</v>
      </c>
      <c r="N848" s="71">
        <v>0</v>
      </c>
      <c r="O848" s="71">
        <v>0</v>
      </c>
    </row>
    <row r="849" spans="1:16" ht="12.75" customHeight="1" x14ac:dyDescent="0.2">
      <c r="A849" s="87" t="s">
        <v>977</v>
      </c>
      <c r="B849" s="78" t="s">
        <v>100</v>
      </c>
      <c r="C849" s="71">
        <v>0</v>
      </c>
      <c r="D849" s="71">
        <v>0</v>
      </c>
      <c r="E849" s="71">
        <v>0</v>
      </c>
      <c r="F849" s="71">
        <v>0</v>
      </c>
      <c r="G849" s="71">
        <v>0</v>
      </c>
      <c r="H849" s="71">
        <v>0</v>
      </c>
      <c r="I849" s="71">
        <v>0</v>
      </c>
      <c r="J849" s="71">
        <v>0</v>
      </c>
      <c r="K849" s="71">
        <v>0</v>
      </c>
      <c r="L849" s="71">
        <v>0</v>
      </c>
      <c r="M849" s="71">
        <v>0</v>
      </c>
      <c r="N849" s="71">
        <v>0</v>
      </c>
      <c r="O849" s="71">
        <v>0</v>
      </c>
    </row>
    <row r="850" spans="1:16" ht="12.75" customHeight="1" x14ac:dyDescent="0.2">
      <c r="A850" s="87" t="s">
        <v>978</v>
      </c>
      <c r="B850" s="78" t="s">
        <v>102</v>
      </c>
      <c r="C850" s="71">
        <v>0</v>
      </c>
      <c r="D850" s="71">
        <v>0</v>
      </c>
      <c r="E850" s="71">
        <v>0</v>
      </c>
      <c r="F850" s="71">
        <v>0</v>
      </c>
      <c r="G850" s="71">
        <v>0</v>
      </c>
      <c r="H850" s="71">
        <v>0</v>
      </c>
      <c r="I850" s="71">
        <v>0</v>
      </c>
      <c r="J850" s="71">
        <v>0</v>
      </c>
      <c r="K850" s="71">
        <v>0</v>
      </c>
      <c r="L850" s="71">
        <v>0</v>
      </c>
      <c r="M850" s="71">
        <v>0</v>
      </c>
      <c r="N850" s="71">
        <v>0</v>
      </c>
      <c r="O850" s="71">
        <v>0</v>
      </c>
    </row>
    <row r="851" spans="1:16" ht="12.75" customHeight="1" x14ac:dyDescent="0.2">
      <c r="A851" s="87" t="s">
        <v>979</v>
      </c>
      <c r="B851" s="78" t="s">
        <v>104</v>
      </c>
      <c r="C851" s="71">
        <v>0</v>
      </c>
      <c r="D851" s="71">
        <v>0</v>
      </c>
      <c r="E851" s="71">
        <v>0</v>
      </c>
      <c r="F851" s="71">
        <v>0</v>
      </c>
      <c r="G851" s="71">
        <v>0</v>
      </c>
      <c r="H851" s="71">
        <v>0</v>
      </c>
      <c r="I851" s="71">
        <v>0</v>
      </c>
      <c r="J851" s="71">
        <v>0</v>
      </c>
      <c r="K851" s="71">
        <v>0</v>
      </c>
      <c r="L851" s="71">
        <v>0</v>
      </c>
      <c r="M851" s="71">
        <v>0</v>
      </c>
      <c r="N851" s="71">
        <v>0</v>
      </c>
      <c r="O851" s="71">
        <v>0</v>
      </c>
    </row>
    <row r="852" spans="1:16" ht="12.75" customHeight="1" x14ac:dyDescent="0.2">
      <c r="A852" s="87" t="s">
        <v>980</v>
      </c>
      <c r="B852" s="78" t="s">
        <v>106</v>
      </c>
      <c r="C852" s="71">
        <v>0</v>
      </c>
      <c r="D852" s="71">
        <v>0</v>
      </c>
      <c r="E852" s="71">
        <v>0</v>
      </c>
      <c r="F852" s="71">
        <v>0</v>
      </c>
      <c r="G852" s="71">
        <v>0</v>
      </c>
      <c r="H852" s="71">
        <v>0</v>
      </c>
      <c r="I852" s="71">
        <v>0</v>
      </c>
      <c r="J852" s="71">
        <v>0</v>
      </c>
      <c r="K852" s="71">
        <v>0</v>
      </c>
      <c r="L852" s="71">
        <v>0</v>
      </c>
      <c r="M852" s="71">
        <v>0</v>
      </c>
      <c r="N852" s="71">
        <v>0</v>
      </c>
      <c r="O852" s="71">
        <v>0</v>
      </c>
    </row>
    <row r="853" spans="1:16" ht="12.75" customHeight="1" x14ac:dyDescent="0.2">
      <c r="A853" s="87" t="s">
        <v>981</v>
      </c>
      <c r="B853" s="78" t="s">
        <v>108</v>
      </c>
      <c r="C853" s="71">
        <v>0</v>
      </c>
      <c r="D853" s="71">
        <v>0</v>
      </c>
      <c r="E853" s="71">
        <v>0</v>
      </c>
      <c r="F853" s="71">
        <v>0</v>
      </c>
      <c r="G853" s="71">
        <v>0</v>
      </c>
      <c r="H853" s="71">
        <v>0</v>
      </c>
      <c r="I853" s="71">
        <v>0</v>
      </c>
      <c r="J853" s="71">
        <v>0</v>
      </c>
      <c r="K853" s="71">
        <v>0</v>
      </c>
      <c r="L853" s="71">
        <v>0</v>
      </c>
      <c r="M853" s="71">
        <v>0</v>
      </c>
      <c r="N853" s="71">
        <v>0</v>
      </c>
      <c r="O853" s="71">
        <v>0</v>
      </c>
    </row>
    <row r="854" spans="1:16" ht="12.75" customHeight="1" x14ac:dyDescent="0.2">
      <c r="A854" s="87" t="s">
        <v>982</v>
      </c>
      <c r="B854" s="78" t="s">
        <v>110</v>
      </c>
      <c r="C854" s="71">
        <v>0</v>
      </c>
      <c r="D854" s="71">
        <v>0</v>
      </c>
      <c r="E854" s="71">
        <v>0</v>
      </c>
      <c r="F854" s="71">
        <v>0</v>
      </c>
      <c r="G854" s="71">
        <v>0</v>
      </c>
      <c r="H854" s="71">
        <v>0</v>
      </c>
      <c r="I854" s="71">
        <v>0</v>
      </c>
      <c r="J854" s="71">
        <v>0</v>
      </c>
      <c r="K854" s="71">
        <v>0</v>
      </c>
      <c r="L854" s="71">
        <v>0</v>
      </c>
      <c r="M854" s="71">
        <v>0</v>
      </c>
      <c r="N854" s="71">
        <v>0</v>
      </c>
      <c r="O854" s="71">
        <v>0</v>
      </c>
    </row>
    <row r="855" spans="1:16" ht="12.75" customHeight="1" x14ac:dyDescent="0.2">
      <c r="A855" s="87" t="s">
        <v>983</v>
      </c>
      <c r="B855" s="78" t="s">
        <v>268</v>
      </c>
      <c r="C855" s="71">
        <v>7333.333333333333</v>
      </c>
      <c r="D855" s="71">
        <v>7333.333333333333</v>
      </c>
      <c r="E855" s="71">
        <v>7333.333333333333</v>
      </c>
      <c r="F855" s="71">
        <v>7333.333333333333</v>
      </c>
      <c r="G855" s="71">
        <v>7333.333333333333</v>
      </c>
      <c r="H855" s="71">
        <v>7333.333333333333</v>
      </c>
      <c r="I855" s="71">
        <v>7333.333333333333</v>
      </c>
      <c r="J855" s="71">
        <v>7333.333333333333</v>
      </c>
      <c r="K855" s="71">
        <v>7333.333333333333</v>
      </c>
      <c r="L855" s="71">
        <v>7333.333333333333</v>
      </c>
      <c r="M855" s="71">
        <v>7333.333333333333</v>
      </c>
      <c r="N855" s="71">
        <v>7333.333333333333</v>
      </c>
      <c r="O855" s="71">
        <v>87999.999999999985</v>
      </c>
    </row>
    <row r="856" spans="1:16" ht="12.75" customHeight="1" x14ac:dyDescent="0.2">
      <c r="A856" s="87" t="s">
        <v>984</v>
      </c>
      <c r="B856" s="78" t="s">
        <v>114</v>
      </c>
      <c r="C856" s="71">
        <v>0</v>
      </c>
      <c r="D856" s="71">
        <v>0</v>
      </c>
      <c r="E856" s="71">
        <v>0</v>
      </c>
      <c r="F856" s="71">
        <v>0</v>
      </c>
      <c r="G856" s="71">
        <v>0</v>
      </c>
      <c r="H856" s="71">
        <v>0</v>
      </c>
      <c r="I856" s="71">
        <v>0</v>
      </c>
      <c r="J856" s="71">
        <v>0</v>
      </c>
      <c r="K856" s="71">
        <v>0</v>
      </c>
      <c r="L856" s="71">
        <v>0</v>
      </c>
      <c r="M856" s="71">
        <v>0</v>
      </c>
      <c r="N856" s="71">
        <v>0</v>
      </c>
      <c r="O856" s="71">
        <v>0</v>
      </c>
    </row>
    <row r="857" spans="1:16" ht="12.75" customHeight="1" x14ac:dyDescent="0.2">
      <c r="A857" s="87" t="s">
        <v>985</v>
      </c>
      <c r="B857" s="78" t="s">
        <v>116</v>
      </c>
      <c r="C857" s="71">
        <v>0</v>
      </c>
      <c r="D857" s="71">
        <v>0</v>
      </c>
      <c r="E857" s="71">
        <v>0</v>
      </c>
      <c r="F857" s="71">
        <v>0</v>
      </c>
      <c r="G857" s="71">
        <v>0</v>
      </c>
      <c r="H857" s="71">
        <v>0</v>
      </c>
      <c r="I857" s="71">
        <v>0</v>
      </c>
      <c r="J857" s="71">
        <v>0</v>
      </c>
      <c r="K857" s="71">
        <v>0</v>
      </c>
      <c r="L857" s="71">
        <v>0</v>
      </c>
      <c r="M857" s="71">
        <v>0</v>
      </c>
      <c r="N857" s="71">
        <v>0</v>
      </c>
      <c r="O857" s="71">
        <v>0</v>
      </c>
    </row>
    <row r="858" spans="1:16" ht="12.75" customHeight="1" x14ac:dyDescent="0.2">
      <c r="A858" s="87" t="s">
        <v>986</v>
      </c>
      <c r="B858" s="78" t="s">
        <v>118</v>
      </c>
      <c r="C858" s="71">
        <v>0</v>
      </c>
      <c r="D858" s="71">
        <v>0</v>
      </c>
      <c r="E858" s="71">
        <v>0</v>
      </c>
      <c r="F858" s="71">
        <v>0</v>
      </c>
      <c r="G858" s="71">
        <v>0</v>
      </c>
      <c r="H858" s="71">
        <v>0</v>
      </c>
      <c r="I858" s="71">
        <v>0</v>
      </c>
      <c r="J858" s="71">
        <v>0</v>
      </c>
      <c r="K858" s="71">
        <v>0</v>
      </c>
      <c r="L858" s="71">
        <v>0</v>
      </c>
      <c r="M858" s="71">
        <v>0</v>
      </c>
      <c r="N858" s="71">
        <v>0</v>
      </c>
      <c r="O858" s="71">
        <v>0</v>
      </c>
    </row>
    <row r="859" spans="1:16" ht="12.75" customHeight="1" x14ac:dyDescent="0.2">
      <c r="A859" s="87" t="s">
        <v>987</v>
      </c>
      <c r="B859" s="78" t="s">
        <v>120</v>
      </c>
      <c r="C859" s="71">
        <v>0</v>
      </c>
      <c r="D859" s="71">
        <v>0</v>
      </c>
      <c r="E859" s="71">
        <v>0</v>
      </c>
      <c r="F859" s="71">
        <v>0</v>
      </c>
      <c r="G859" s="71">
        <v>0</v>
      </c>
      <c r="H859" s="71">
        <v>0</v>
      </c>
      <c r="I859" s="71">
        <v>0</v>
      </c>
      <c r="J859" s="71">
        <v>0</v>
      </c>
      <c r="K859" s="71">
        <v>0</v>
      </c>
      <c r="L859" s="71">
        <v>0</v>
      </c>
      <c r="M859" s="71">
        <v>0</v>
      </c>
      <c r="N859" s="71">
        <v>0</v>
      </c>
      <c r="O859" s="71">
        <v>0</v>
      </c>
    </row>
    <row r="860" spans="1:16" ht="12.75" customHeight="1" x14ac:dyDescent="0.2">
      <c r="A860" s="87" t="s">
        <v>988</v>
      </c>
      <c r="B860" s="78" t="s">
        <v>122</v>
      </c>
      <c r="C860" s="71">
        <v>0</v>
      </c>
      <c r="D860" s="71">
        <v>0</v>
      </c>
      <c r="E860" s="71">
        <v>0</v>
      </c>
      <c r="F860" s="71">
        <v>0</v>
      </c>
      <c r="G860" s="71">
        <v>0</v>
      </c>
      <c r="H860" s="71">
        <v>0</v>
      </c>
      <c r="I860" s="71">
        <v>0</v>
      </c>
      <c r="J860" s="71">
        <v>0</v>
      </c>
      <c r="K860" s="71">
        <v>0</v>
      </c>
      <c r="L860" s="71">
        <v>0</v>
      </c>
      <c r="M860" s="71">
        <v>0</v>
      </c>
      <c r="N860" s="71">
        <v>0</v>
      </c>
      <c r="O860" s="71">
        <v>0</v>
      </c>
    </row>
    <row r="861" spans="1:16" s="13" customFormat="1" ht="15" customHeight="1" x14ac:dyDescent="0.2">
      <c r="A861" s="93" t="s">
        <v>989</v>
      </c>
      <c r="B861" s="97" t="s">
        <v>990</v>
      </c>
      <c r="C861" s="77">
        <v>1641969.5783333334</v>
      </c>
      <c r="D861" s="77">
        <v>1651969.5783333334</v>
      </c>
      <c r="E861" s="77">
        <v>1641969.5783333334</v>
      </c>
      <c r="F861" s="77">
        <v>1641969.5783333334</v>
      </c>
      <c r="G861" s="77">
        <v>1641969.5783333334</v>
      </c>
      <c r="H861" s="77">
        <v>1641969.5783333334</v>
      </c>
      <c r="I861" s="77">
        <v>1641969.5783333334</v>
      </c>
      <c r="J861" s="77">
        <v>1641969.5783333334</v>
      </c>
      <c r="K861" s="77">
        <v>1641969.5783333334</v>
      </c>
      <c r="L861" s="77">
        <v>1641969.5783333334</v>
      </c>
      <c r="M861" s="77">
        <v>1641969.5783333334</v>
      </c>
      <c r="N861" s="77">
        <v>1641969.5783333334</v>
      </c>
      <c r="O861" s="77">
        <v>19713634.940000001</v>
      </c>
      <c r="P861" s="100"/>
    </row>
    <row r="862" spans="1:16" ht="12.75" customHeight="1" x14ac:dyDescent="0.2">
      <c r="A862" s="87" t="s">
        <v>991</v>
      </c>
      <c r="B862" s="78" t="s">
        <v>82</v>
      </c>
      <c r="C862" s="71">
        <v>0</v>
      </c>
      <c r="D862" s="71">
        <v>0</v>
      </c>
      <c r="E862" s="71">
        <v>0</v>
      </c>
      <c r="F862" s="71">
        <v>0</v>
      </c>
      <c r="G862" s="71">
        <v>0</v>
      </c>
      <c r="H862" s="71">
        <v>0</v>
      </c>
      <c r="I862" s="71">
        <v>0</v>
      </c>
      <c r="J862" s="71">
        <v>0</v>
      </c>
      <c r="K862" s="71">
        <v>0</v>
      </c>
      <c r="L862" s="71">
        <v>0</v>
      </c>
      <c r="M862" s="71">
        <v>0</v>
      </c>
      <c r="N862" s="71">
        <v>0</v>
      </c>
      <c r="O862" s="71">
        <v>0</v>
      </c>
    </row>
    <row r="863" spans="1:16" ht="12.75" customHeight="1" x14ac:dyDescent="0.2">
      <c r="A863" s="87" t="s">
        <v>992</v>
      </c>
      <c r="B863" s="78" t="s">
        <v>84</v>
      </c>
      <c r="C863" s="71">
        <v>0</v>
      </c>
      <c r="D863" s="71">
        <v>0</v>
      </c>
      <c r="E863" s="71">
        <v>0</v>
      </c>
      <c r="F863" s="71">
        <v>0</v>
      </c>
      <c r="G863" s="71">
        <v>0</v>
      </c>
      <c r="H863" s="71">
        <v>0</v>
      </c>
      <c r="I863" s="71">
        <v>0</v>
      </c>
      <c r="J863" s="71">
        <v>0</v>
      </c>
      <c r="K863" s="71">
        <v>0</v>
      </c>
      <c r="L863" s="71">
        <v>0</v>
      </c>
      <c r="M863" s="71">
        <v>0</v>
      </c>
      <c r="N863" s="71">
        <v>0</v>
      </c>
      <c r="O863" s="71">
        <v>0</v>
      </c>
    </row>
    <row r="864" spans="1:16" ht="12.75" customHeight="1" x14ac:dyDescent="0.2">
      <c r="A864" s="87" t="s">
        <v>993</v>
      </c>
      <c r="B864" s="78" t="s">
        <v>86</v>
      </c>
      <c r="C864" s="71">
        <v>1633636.2450000001</v>
      </c>
      <c r="D864" s="71">
        <v>1633636.2450000001</v>
      </c>
      <c r="E864" s="71">
        <v>1633636.2450000001</v>
      </c>
      <c r="F864" s="71">
        <v>1633636.2450000001</v>
      </c>
      <c r="G864" s="71">
        <v>1633636.2450000001</v>
      </c>
      <c r="H864" s="71">
        <v>1633636.2450000001</v>
      </c>
      <c r="I864" s="71">
        <v>1633636.2450000001</v>
      </c>
      <c r="J864" s="71">
        <v>1633636.2450000001</v>
      </c>
      <c r="K864" s="71">
        <v>1633636.2450000001</v>
      </c>
      <c r="L864" s="71">
        <v>1633636.2450000001</v>
      </c>
      <c r="M864" s="71">
        <v>1633636.2450000001</v>
      </c>
      <c r="N864" s="71">
        <v>1633636.2450000001</v>
      </c>
      <c r="O864" s="71">
        <v>19603634.940000005</v>
      </c>
    </row>
    <row r="865" spans="1:20" ht="12.75" customHeight="1" x14ac:dyDescent="0.2">
      <c r="A865" s="87" t="s">
        <v>994</v>
      </c>
      <c r="B865" s="78" t="s">
        <v>88</v>
      </c>
      <c r="C865" s="71">
        <v>0</v>
      </c>
      <c r="D865" s="71">
        <v>0</v>
      </c>
      <c r="E865" s="71">
        <v>0</v>
      </c>
      <c r="F865" s="71">
        <v>0</v>
      </c>
      <c r="G865" s="71">
        <v>0</v>
      </c>
      <c r="H865" s="71">
        <v>0</v>
      </c>
      <c r="I865" s="71">
        <v>0</v>
      </c>
      <c r="J865" s="71">
        <v>0</v>
      </c>
      <c r="K865" s="71">
        <v>0</v>
      </c>
      <c r="L865" s="71">
        <v>0</v>
      </c>
      <c r="M865" s="71">
        <v>0</v>
      </c>
      <c r="N865" s="71">
        <v>0</v>
      </c>
      <c r="O865" s="71">
        <v>0</v>
      </c>
    </row>
    <row r="866" spans="1:20" ht="12.75" customHeight="1" x14ac:dyDescent="0.2">
      <c r="A866" s="87" t="s">
        <v>995</v>
      </c>
      <c r="B866" s="78" t="s">
        <v>90</v>
      </c>
      <c r="C866" s="71">
        <v>0</v>
      </c>
      <c r="D866" s="71">
        <v>0</v>
      </c>
      <c r="E866" s="71">
        <v>0</v>
      </c>
      <c r="F866" s="71">
        <v>0</v>
      </c>
      <c r="G866" s="71">
        <v>0</v>
      </c>
      <c r="H866" s="71">
        <v>0</v>
      </c>
      <c r="I866" s="71">
        <v>0</v>
      </c>
      <c r="J866" s="71">
        <v>0</v>
      </c>
      <c r="K866" s="71">
        <v>0</v>
      </c>
      <c r="L866" s="71">
        <v>0</v>
      </c>
      <c r="M866" s="71">
        <v>0</v>
      </c>
      <c r="N866" s="71">
        <v>0</v>
      </c>
      <c r="O866" s="71">
        <v>0</v>
      </c>
    </row>
    <row r="867" spans="1:20" ht="12.75" customHeight="1" x14ac:dyDescent="0.2">
      <c r="A867" s="87" t="s">
        <v>996</v>
      </c>
      <c r="B867" s="78" t="s">
        <v>92</v>
      </c>
      <c r="C867" s="71">
        <v>0</v>
      </c>
      <c r="D867" s="71">
        <v>0</v>
      </c>
      <c r="E867" s="71">
        <v>0</v>
      </c>
      <c r="F867" s="71">
        <v>0</v>
      </c>
      <c r="G867" s="71">
        <v>0</v>
      </c>
      <c r="H867" s="71">
        <v>0</v>
      </c>
      <c r="I867" s="71">
        <v>0</v>
      </c>
      <c r="J867" s="71">
        <v>0</v>
      </c>
      <c r="K867" s="71">
        <v>0</v>
      </c>
      <c r="L867" s="71">
        <v>0</v>
      </c>
      <c r="M867" s="71">
        <v>0</v>
      </c>
      <c r="N867" s="71">
        <v>0</v>
      </c>
      <c r="O867" s="71">
        <v>0</v>
      </c>
    </row>
    <row r="868" spans="1:20" ht="12.75" customHeight="1" x14ac:dyDescent="0.2">
      <c r="A868" s="87" t="s">
        <v>997</v>
      </c>
      <c r="B868" s="78" t="s">
        <v>131</v>
      </c>
      <c r="C868" s="71">
        <v>0</v>
      </c>
      <c r="D868" s="71">
        <v>0</v>
      </c>
      <c r="E868" s="71">
        <v>0</v>
      </c>
      <c r="F868" s="71">
        <v>0</v>
      </c>
      <c r="G868" s="71">
        <v>0</v>
      </c>
      <c r="H868" s="71">
        <v>0</v>
      </c>
      <c r="I868" s="71">
        <v>0</v>
      </c>
      <c r="J868" s="71">
        <v>0</v>
      </c>
      <c r="K868" s="71">
        <v>0</v>
      </c>
      <c r="L868" s="71">
        <v>0</v>
      </c>
      <c r="M868" s="71">
        <v>0</v>
      </c>
      <c r="N868" s="71">
        <v>0</v>
      </c>
      <c r="O868" s="71">
        <v>0</v>
      </c>
    </row>
    <row r="869" spans="1:20" ht="12.75" customHeight="1" x14ac:dyDescent="0.2">
      <c r="A869" s="87" t="s">
        <v>998</v>
      </c>
      <c r="B869" s="78" t="s">
        <v>96</v>
      </c>
      <c r="C869" s="71">
        <v>0</v>
      </c>
      <c r="D869" s="71">
        <v>0</v>
      </c>
      <c r="E869" s="71">
        <v>0</v>
      </c>
      <c r="F869" s="71">
        <v>0</v>
      </c>
      <c r="G869" s="71">
        <v>0</v>
      </c>
      <c r="H869" s="71">
        <v>0</v>
      </c>
      <c r="I869" s="71">
        <v>0</v>
      </c>
      <c r="J869" s="71">
        <v>0</v>
      </c>
      <c r="K869" s="71">
        <v>0</v>
      </c>
      <c r="L869" s="71">
        <v>0</v>
      </c>
      <c r="M869" s="71">
        <v>0</v>
      </c>
      <c r="N869" s="71">
        <v>0</v>
      </c>
      <c r="O869" s="71">
        <v>0</v>
      </c>
      <c r="Q869" s="2">
        <v>0</v>
      </c>
    </row>
    <row r="870" spans="1:20" ht="12.75" customHeight="1" x14ac:dyDescent="0.2">
      <c r="A870" s="87" t="s">
        <v>999</v>
      </c>
      <c r="B870" s="78" t="s">
        <v>98</v>
      </c>
      <c r="C870" s="71">
        <v>0</v>
      </c>
      <c r="D870" s="71">
        <v>0</v>
      </c>
      <c r="E870" s="71">
        <v>0</v>
      </c>
      <c r="F870" s="71">
        <v>0</v>
      </c>
      <c r="G870" s="71">
        <v>0</v>
      </c>
      <c r="H870" s="71">
        <v>0</v>
      </c>
      <c r="I870" s="71">
        <v>0</v>
      </c>
      <c r="J870" s="71">
        <v>0</v>
      </c>
      <c r="K870" s="71">
        <v>0</v>
      </c>
      <c r="L870" s="71">
        <v>0</v>
      </c>
      <c r="M870" s="71">
        <v>0</v>
      </c>
      <c r="N870" s="71">
        <v>0</v>
      </c>
      <c r="O870" s="71">
        <v>0</v>
      </c>
    </row>
    <row r="871" spans="1:20" ht="12.75" customHeight="1" x14ac:dyDescent="0.2">
      <c r="A871" s="87" t="s">
        <v>1000</v>
      </c>
      <c r="B871" s="78" t="s">
        <v>100</v>
      </c>
      <c r="C871" s="71">
        <v>0</v>
      </c>
      <c r="D871" s="71">
        <v>0</v>
      </c>
      <c r="E871" s="71">
        <v>0</v>
      </c>
      <c r="F871" s="71">
        <v>0</v>
      </c>
      <c r="G871" s="71">
        <v>0</v>
      </c>
      <c r="H871" s="71">
        <v>0</v>
      </c>
      <c r="I871" s="71">
        <v>0</v>
      </c>
      <c r="J871" s="71">
        <v>0</v>
      </c>
      <c r="K871" s="71">
        <v>0</v>
      </c>
      <c r="L871" s="71">
        <v>0</v>
      </c>
      <c r="M871" s="71">
        <v>0</v>
      </c>
      <c r="N871" s="71">
        <v>0</v>
      </c>
      <c r="O871" s="71">
        <v>0</v>
      </c>
      <c r="T871" s="2">
        <v>13625121140.408253</v>
      </c>
    </row>
    <row r="872" spans="1:20" ht="12.75" customHeight="1" x14ac:dyDescent="0.2">
      <c r="A872" s="87" t="s">
        <v>1001</v>
      </c>
      <c r="B872" s="78" t="s">
        <v>102</v>
      </c>
      <c r="C872" s="71">
        <v>0</v>
      </c>
      <c r="D872" s="71">
        <v>0</v>
      </c>
      <c r="E872" s="71">
        <v>0</v>
      </c>
      <c r="F872" s="71">
        <v>0</v>
      </c>
      <c r="G872" s="71">
        <v>0</v>
      </c>
      <c r="H872" s="71">
        <v>0</v>
      </c>
      <c r="I872" s="71">
        <v>0</v>
      </c>
      <c r="J872" s="71">
        <v>0</v>
      </c>
      <c r="K872" s="71">
        <v>0</v>
      </c>
      <c r="L872" s="71">
        <v>0</v>
      </c>
      <c r="M872" s="71">
        <v>0</v>
      </c>
      <c r="N872" s="71">
        <v>0</v>
      </c>
      <c r="O872" s="71">
        <v>0</v>
      </c>
    </row>
    <row r="873" spans="1:20" ht="12.75" customHeight="1" x14ac:dyDescent="0.2">
      <c r="A873" s="87" t="s">
        <v>1002</v>
      </c>
      <c r="B873" s="78" t="s">
        <v>104</v>
      </c>
      <c r="C873" s="71">
        <v>0</v>
      </c>
      <c r="D873" s="71">
        <v>0</v>
      </c>
      <c r="E873" s="71">
        <v>0</v>
      </c>
      <c r="F873" s="71">
        <v>0</v>
      </c>
      <c r="G873" s="71">
        <v>0</v>
      </c>
      <c r="H873" s="71">
        <v>0</v>
      </c>
      <c r="I873" s="71">
        <v>0</v>
      </c>
      <c r="J873" s="71">
        <v>0</v>
      </c>
      <c r="K873" s="71">
        <v>0</v>
      </c>
      <c r="L873" s="71">
        <v>0</v>
      </c>
      <c r="M873" s="71">
        <v>0</v>
      </c>
      <c r="N873" s="71">
        <v>0</v>
      </c>
      <c r="O873" s="71">
        <v>0</v>
      </c>
    </row>
    <row r="874" spans="1:20" ht="12.75" customHeight="1" x14ac:dyDescent="0.2">
      <c r="A874" s="87" t="s">
        <v>1003</v>
      </c>
      <c r="B874" s="78" t="s">
        <v>147</v>
      </c>
      <c r="C874" s="71">
        <v>8333.3333333333339</v>
      </c>
      <c r="D874" s="71">
        <v>8333.3333333333339</v>
      </c>
      <c r="E874" s="71">
        <v>8333.3333333333339</v>
      </c>
      <c r="F874" s="71">
        <v>8333.3333333333339</v>
      </c>
      <c r="G874" s="71">
        <v>8333.3333333333339</v>
      </c>
      <c r="H874" s="71">
        <v>8333.3333333333339</v>
      </c>
      <c r="I874" s="71">
        <v>8333.3333333333339</v>
      </c>
      <c r="J874" s="71">
        <v>8333.3333333333339</v>
      </c>
      <c r="K874" s="71">
        <v>8333.3333333333339</v>
      </c>
      <c r="L874" s="71">
        <v>8333.3333333333339</v>
      </c>
      <c r="M874" s="71">
        <v>8333.3333333333339</v>
      </c>
      <c r="N874" s="71">
        <v>8333.3333333333339</v>
      </c>
      <c r="O874" s="71">
        <v>99999.999999999985</v>
      </c>
    </row>
    <row r="875" spans="1:20" ht="12.75" customHeight="1" x14ac:dyDescent="0.2">
      <c r="A875" s="87" t="s">
        <v>1004</v>
      </c>
      <c r="B875" s="78" t="s">
        <v>108</v>
      </c>
      <c r="C875" s="71">
        <v>0</v>
      </c>
      <c r="D875" s="71">
        <v>10000</v>
      </c>
      <c r="E875" s="71">
        <v>0</v>
      </c>
      <c r="F875" s="71">
        <v>0</v>
      </c>
      <c r="G875" s="71">
        <v>0</v>
      </c>
      <c r="H875" s="71">
        <v>0</v>
      </c>
      <c r="I875" s="71">
        <v>0</v>
      </c>
      <c r="J875" s="71">
        <v>0</v>
      </c>
      <c r="K875" s="71">
        <v>0</v>
      </c>
      <c r="L875" s="71">
        <v>0</v>
      </c>
      <c r="M875" s="71">
        <v>0</v>
      </c>
      <c r="N875" s="71">
        <v>0</v>
      </c>
      <c r="O875" s="71">
        <v>10000</v>
      </c>
    </row>
    <row r="876" spans="1:20" ht="12.75" customHeight="1" x14ac:dyDescent="0.2">
      <c r="A876" s="87" t="s">
        <v>1005</v>
      </c>
      <c r="B876" s="78" t="s">
        <v>110</v>
      </c>
      <c r="C876" s="71">
        <v>0</v>
      </c>
      <c r="D876" s="71">
        <v>0</v>
      </c>
      <c r="E876" s="71">
        <v>0</v>
      </c>
      <c r="F876" s="71">
        <v>0</v>
      </c>
      <c r="G876" s="71">
        <v>0</v>
      </c>
      <c r="H876" s="71">
        <v>0</v>
      </c>
      <c r="I876" s="71">
        <v>0</v>
      </c>
      <c r="J876" s="71">
        <v>0</v>
      </c>
      <c r="K876" s="71">
        <v>0</v>
      </c>
      <c r="L876" s="71">
        <v>0</v>
      </c>
      <c r="M876" s="71">
        <v>0</v>
      </c>
      <c r="N876" s="71">
        <v>0</v>
      </c>
      <c r="O876" s="71">
        <v>0</v>
      </c>
    </row>
    <row r="877" spans="1:20" ht="12.75" customHeight="1" x14ac:dyDescent="0.2">
      <c r="A877" s="87" t="s">
        <v>1006</v>
      </c>
      <c r="B877" s="78" t="s">
        <v>268</v>
      </c>
      <c r="C877" s="71">
        <v>0</v>
      </c>
      <c r="D877" s="71">
        <v>0</v>
      </c>
      <c r="E877" s="71">
        <v>0</v>
      </c>
      <c r="F877" s="71">
        <v>0</v>
      </c>
      <c r="G877" s="71">
        <v>0</v>
      </c>
      <c r="H877" s="71">
        <v>0</v>
      </c>
      <c r="I877" s="71">
        <v>0</v>
      </c>
      <c r="J877" s="71">
        <v>0</v>
      </c>
      <c r="K877" s="71">
        <v>0</v>
      </c>
      <c r="L877" s="71">
        <v>0</v>
      </c>
      <c r="M877" s="71">
        <v>0</v>
      </c>
      <c r="N877" s="71">
        <v>0</v>
      </c>
      <c r="O877" s="71">
        <v>0</v>
      </c>
    </row>
    <row r="878" spans="1:20" ht="12.75" customHeight="1" x14ac:dyDescent="0.2">
      <c r="A878" s="87" t="s">
        <v>1007</v>
      </c>
      <c r="B878" s="78" t="s">
        <v>114</v>
      </c>
      <c r="C878" s="71">
        <v>0</v>
      </c>
      <c r="D878" s="71">
        <v>0</v>
      </c>
      <c r="E878" s="71">
        <v>0</v>
      </c>
      <c r="F878" s="71">
        <v>0</v>
      </c>
      <c r="G878" s="71">
        <v>0</v>
      </c>
      <c r="H878" s="71">
        <v>0</v>
      </c>
      <c r="I878" s="71">
        <v>0</v>
      </c>
      <c r="J878" s="71">
        <v>0</v>
      </c>
      <c r="K878" s="71">
        <v>0</v>
      </c>
      <c r="L878" s="71">
        <v>0</v>
      </c>
      <c r="M878" s="71">
        <v>0</v>
      </c>
      <c r="N878" s="71">
        <v>0</v>
      </c>
      <c r="O878" s="71">
        <v>0</v>
      </c>
    </row>
    <row r="879" spans="1:20" ht="12.75" customHeight="1" x14ac:dyDescent="0.2">
      <c r="A879" s="87" t="s">
        <v>1008</v>
      </c>
      <c r="B879" s="78" t="s">
        <v>116</v>
      </c>
      <c r="C879" s="71">
        <v>0</v>
      </c>
      <c r="D879" s="71">
        <v>0</v>
      </c>
      <c r="E879" s="71">
        <v>0</v>
      </c>
      <c r="F879" s="71">
        <v>0</v>
      </c>
      <c r="G879" s="71">
        <v>0</v>
      </c>
      <c r="H879" s="71">
        <v>0</v>
      </c>
      <c r="I879" s="71">
        <v>0</v>
      </c>
      <c r="J879" s="71">
        <v>0</v>
      </c>
      <c r="K879" s="71">
        <v>0</v>
      </c>
      <c r="L879" s="71">
        <v>0</v>
      </c>
      <c r="M879" s="71">
        <v>0</v>
      </c>
      <c r="N879" s="71">
        <v>0</v>
      </c>
      <c r="O879" s="71">
        <v>0</v>
      </c>
    </row>
    <row r="880" spans="1:20" ht="12.75" customHeight="1" x14ac:dyDescent="0.2">
      <c r="A880" s="87" t="s">
        <v>1009</v>
      </c>
      <c r="B880" s="78" t="s">
        <v>118</v>
      </c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>
        <v>0</v>
      </c>
    </row>
    <row r="881" spans="1:17" ht="12.75" customHeight="1" x14ac:dyDescent="0.2">
      <c r="A881" s="87" t="s">
        <v>1010</v>
      </c>
      <c r="B881" s="78" t="s">
        <v>120</v>
      </c>
      <c r="C881" s="71">
        <v>0</v>
      </c>
      <c r="D881" s="71">
        <v>0</v>
      </c>
      <c r="E881" s="71">
        <v>0</v>
      </c>
      <c r="F881" s="71">
        <v>0</v>
      </c>
      <c r="G881" s="71">
        <v>0</v>
      </c>
      <c r="H881" s="71">
        <v>0</v>
      </c>
      <c r="I881" s="71">
        <v>0</v>
      </c>
      <c r="J881" s="71">
        <v>0</v>
      </c>
      <c r="K881" s="71">
        <v>0</v>
      </c>
      <c r="L881" s="71">
        <v>0</v>
      </c>
      <c r="M881" s="71">
        <v>0</v>
      </c>
      <c r="N881" s="71">
        <v>0</v>
      </c>
      <c r="O881" s="71">
        <v>0</v>
      </c>
    </row>
    <row r="882" spans="1:17" ht="12.75" customHeight="1" x14ac:dyDescent="0.2">
      <c r="A882" s="87" t="s">
        <v>1011</v>
      </c>
      <c r="B882" s="78" t="s">
        <v>122</v>
      </c>
      <c r="C882" s="71">
        <v>0</v>
      </c>
      <c r="D882" s="71">
        <v>0</v>
      </c>
      <c r="E882" s="71">
        <v>0</v>
      </c>
      <c r="F882" s="71">
        <v>0</v>
      </c>
      <c r="G882" s="71">
        <v>0</v>
      </c>
      <c r="H882" s="71">
        <v>0</v>
      </c>
      <c r="I882" s="71">
        <v>0</v>
      </c>
      <c r="J882" s="71">
        <v>0</v>
      </c>
      <c r="K882" s="71">
        <v>0</v>
      </c>
      <c r="L882" s="71">
        <v>0</v>
      </c>
      <c r="M882" s="71">
        <v>0</v>
      </c>
      <c r="N882" s="71">
        <v>0</v>
      </c>
      <c r="O882" s="71">
        <v>0</v>
      </c>
    </row>
    <row r="883" spans="1:17" s="12" customFormat="1" ht="15" customHeight="1" x14ac:dyDescent="0.2">
      <c r="A883" s="93" t="s">
        <v>1012</v>
      </c>
      <c r="B883" s="97" t="s">
        <v>1013</v>
      </c>
      <c r="C883" s="77">
        <v>0</v>
      </c>
      <c r="D883" s="77">
        <v>0</v>
      </c>
      <c r="E883" s="77">
        <v>0</v>
      </c>
      <c r="F883" s="77">
        <v>0</v>
      </c>
      <c r="G883" s="77">
        <v>0</v>
      </c>
      <c r="H883" s="77">
        <v>0</v>
      </c>
      <c r="I883" s="77">
        <v>0</v>
      </c>
      <c r="J883" s="77">
        <v>0</v>
      </c>
      <c r="K883" s="77">
        <v>0</v>
      </c>
      <c r="L883" s="77">
        <v>0</v>
      </c>
      <c r="M883" s="77">
        <v>0</v>
      </c>
      <c r="N883" s="77">
        <v>0</v>
      </c>
      <c r="O883" s="77">
        <v>0</v>
      </c>
    </row>
    <row r="884" spans="1:17" ht="12.75" customHeight="1" x14ac:dyDescent="0.2">
      <c r="A884" s="95" t="s">
        <v>900</v>
      </c>
      <c r="B884" s="78" t="s">
        <v>86</v>
      </c>
      <c r="C884" s="71">
        <v>0</v>
      </c>
      <c r="D884" s="71">
        <v>0</v>
      </c>
      <c r="E884" s="71">
        <v>0</v>
      </c>
      <c r="F884" s="71">
        <v>0</v>
      </c>
      <c r="G884" s="71">
        <v>0</v>
      </c>
      <c r="H884" s="71">
        <v>0</v>
      </c>
      <c r="I884" s="71">
        <v>0</v>
      </c>
      <c r="J884" s="71">
        <v>0</v>
      </c>
      <c r="K884" s="71">
        <v>0</v>
      </c>
      <c r="L884" s="71">
        <v>0</v>
      </c>
      <c r="M884" s="71">
        <v>0</v>
      </c>
      <c r="N884" s="71">
        <v>0</v>
      </c>
      <c r="O884" s="71">
        <v>0</v>
      </c>
    </row>
    <row r="885" spans="1:17" s="12" customFormat="1" ht="15" customHeight="1" x14ac:dyDescent="0.2">
      <c r="A885" s="93" t="s">
        <v>1014</v>
      </c>
      <c r="B885" s="96" t="s">
        <v>1015</v>
      </c>
      <c r="C885" s="77">
        <v>0</v>
      </c>
      <c r="D885" s="77">
        <v>0</v>
      </c>
      <c r="E885" s="77">
        <v>0</v>
      </c>
      <c r="F885" s="77">
        <v>0</v>
      </c>
      <c r="G885" s="77">
        <v>0</v>
      </c>
      <c r="H885" s="77">
        <v>0</v>
      </c>
      <c r="I885" s="77">
        <v>0</v>
      </c>
      <c r="J885" s="77">
        <v>0</v>
      </c>
      <c r="K885" s="77">
        <v>0</v>
      </c>
      <c r="L885" s="77">
        <v>0</v>
      </c>
      <c r="M885" s="77">
        <v>0</v>
      </c>
      <c r="N885" s="77">
        <v>0</v>
      </c>
      <c r="O885" s="77">
        <v>0</v>
      </c>
    </row>
    <row r="886" spans="1:17" ht="12.75" customHeight="1" x14ac:dyDescent="0.2">
      <c r="A886" s="95" t="s">
        <v>370</v>
      </c>
      <c r="B886" s="78" t="s">
        <v>86</v>
      </c>
      <c r="C886" s="71">
        <v>0</v>
      </c>
      <c r="D886" s="71">
        <v>0</v>
      </c>
      <c r="E886" s="71">
        <v>0</v>
      </c>
      <c r="F886" s="71">
        <v>0</v>
      </c>
      <c r="G886" s="71">
        <v>0</v>
      </c>
      <c r="H886" s="71">
        <v>0</v>
      </c>
      <c r="I886" s="71">
        <v>0</v>
      </c>
      <c r="J886" s="71">
        <v>0</v>
      </c>
      <c r="K886" s="71">
        <v>0</v>
      </c>
      <c r="L886" s="71">
        <v>0</v>
      </c>
      <c r="M886" s="71">
        <v>0</v>
      </c>
      <c r="N886" s="71">
        <v>0</v>
      </c>
      <c r="O886" s="71">
        <v>0</v>
      </c>
    </row>
    <row r="887" spans="1:17" s="12" customFormat="1" ht="15" customHeight="1" x14ac:dyDescent="0.2">
      <c r="A887" s="93" t="s">
        <v>1016</v>
      </c>
      <c r="B887" s="97" t="s">
        <v>1017</v>
      </c>
      <c r="C887" s="99">
        <v>184000</v>
      </c>
      <c r="D887" s="99">
        <v>227101</v>
      </c>
      <c r="E887" s="99">
        <v>467500</v>
      </c>
      <c r="F887" s="99">
        <v>100000</v>
      </c>
      <c r="G887" s="99">
        <v>100000</v>
      </c>
      <c r="H887" s="99">
        <v>100000</v>
      </c>
      <c r="I887" s="99">
        <v>100000</v>
      </c>
      <c r="J887" s="99">
        <v>100000</v>
      </c>
      <c r="K887" s="99">
        <v>100000</v>
      </c>
      <c r="L887" s="99">
        <v>100000</v>
      </c>
      <c r="M887" s="99">
        <v>100000</v>
      </c>
      <c r="N887" s="99">
        <v>100000</v>
      </c>
      <c r="O887" s="99">
        <v>1778601</v>
      </c>
    </row>
    <row r="888" spans="1:17" ht="12.75" customHeight="1" x14ac:dyDescent="0.2">
      <c r="A888" s="87" t="s">
        <v>1018</v>
      </c>
      <c r="B888" s="78" t="s">
        <v>82</v>
      </c>
      <c r="C888" s="71">
        <v>0</v>
      </c>
      <c r="D888" s="71">
        <v>0</v>
      </c>
      <c r="E888" s="71">
        <v>0</v>
      </c>
      <c r="F888" s="71">
        <v>0</v>
      </c>
      <c r="G888" s="71">
        <v>0</v>
      </c>
      <c r="H888" s="71">
        <v>0</v>
      </c>
      <c r="I888" s="71">
        <v>0</v>
      </c>
      <c r="J888" s="71">
        <v>0</v>
      </c>
      <c r="K888" s="71">
        <v>0</v>
      </c>
      <c r="L888" s="71">
        <v>0</v>
      </c>
      <c r="M888" s="71">
        <v>0</v>
      </c>
      <c r="N888" s="71">
        <v>0</v>
      </c>
      <c r="O888" s="71">
        <v>0</v>
      </c>
    </row>
    <row r="889" spans="1:17" ht="12.75" customHeight="1" x14ac:dyDescent="0.2">
      <c r="A889" s="87" t="s">
        <v>1019</v>
      </c>
      <c r="B889" s="78" t="s">
        <v>84</v>
      </c>
      <c r="C889" s="71">
        <v>0</v>
      </c>
      <c r="D889" s="71">
        <v>0</v>
      </c>
      <c r="E889" s="71">
        <v>0</v>
      </c>
      <c r="F889" s="71">
        <v>0</v>
      </c>
      <c r="G889" s="71">
        <v>0</v>
      </c>
      <c r="H889" s="71">
        <v>0</v>
      </c>
      <c r="I889" s="71">
        <v>0</v>
      </c>
      <c r="J889" s="71">
        <v>0</v>
      </c>
      <c r="K889" s="71">
        <v>0</v>
      </c>
      <c r="L889" s="71">
        <v>0</v>
      </c>
      <c r="M889" s="71">
        <v>0</v>
      </c>
      <c r="N889" s="71">
        <v>0</v>
      </c>
      <c r="O889" s="71">
        <v>0</v>
      </c>
    </row>
    <row r="890" spans="1:17" ht="12.75" customHeight="1" x14ac:dyDescent="0.2">
      <c r="A890" s="87" t="s">
        <v>1020</v>
      </c>
      <c r="B890" s="78" t="s">
        <v>86</v>
      </c>
      <c r="C890" s="71">
        <v>184000</v>
      </c>
      <c r="D890" s="71">
        <v>100000</v>
      </c>
      <c r="E890" s="71">
        <v>460000</v>
      </c>
      <c r="F890" s="71">
        <v>100000</v>
      </c>
      <c r="G890" s="71">
        <v>100000</v>
      </c>
      <c r="H890" s="71">
        <v>100000</v>
      </c>
      <c r="I890" s="71">
        <v>100000</v>
      </c>
      <c r="J890" s="71">
        <v>100000</v>
      </c>
      <c r="K890" s="71">
        <v>100000</v>
      </c>
      <c r="L890" s="71">
        <v>100000</v>
      </c>
      <c r="M890" s="71">
        <v>100000</v>
      </c>
      <c r="N890" s="71">
        <v>100000</v>
      </c>
      <c r="O890" s="71">
        <v>1644000</v>
      </c>
    </row>
    <row r="891" spans="1:17" ht="12.75" customHeight="1" x14ac:dyDescent="0.2">
      <c r="A891" s="87" t="s">
        <v>1021</v>
      </c>
      <c r="B891" s="78" t="s">
        <v>88</v>
      </c>
      <c r="C891" s="71">
        <v>0</v>
      </c>
      <c r="D891" s="71">
        <v>0</v>
      </c>
      <c r="E891" s="71">
        <v>0</v>
      </c>
      <c r="F891" s="71">
        <v>0</v>
      </c>
      <c r="G891" s="71">
        <v>0</v>
      </c>
      <c r="H891" s="71">
        <v>0</v>
      </c>
      <c r="I891" s="71">
        <v>0</v>
      </c>
      <c r="J891" s="71">
        <v>0</v>
      </c>
      <c r="K891" s="71">
        <v>0</v>
      </c>
      <c r="L891" s="71">
        <v>0</v>
      </c>
      <c r="M891" s="71">
        <v>0</v>
      </c>
      <c r="N891" s="71">
        <v>0</v>
      </c>
      <c r="O891" s="71">
        <v>0</v>
      </c>
    </row>
    <row r="892" spans="1:17" ht="12.75" customHeight="1" x14ac:dyDescent="0.2">
      <c r="A892" s="87" t="s">
        <v>1022</v>
      </c>
      <c r="B892" s="78" t="s">
        <v>90</v>
      </c>
      <c r="C892" s="71">
        <v>0</v>
      </c>
      <c r="D892" s="71">
        <v>0</v>
      </c>
      <c r="E892" s="71">
        <v>0</v>
      </c>
      <c r="F892" s="71">
        <v>0</v>
      </c>
      <c r="G892" s="71">
        <v>0</v>
      </c>
      <c r="H892" s="71">
        <v>0</v>
      </c>
      <c r="I892" s="71">
        <v>0</v>
      </c>
      <c r="J892" s="71">
        <v>0</v>
      </c>
      <c r="K892" s="71">
        <v>0</v>
      </c>
      <c r="L892" s="71">
        <v>0</v>
      </c>
      <c r="M892" s="71">
        <v>0</v>
      </c>
      <c r="N892" s="71">
        <v>0</v>
      </c>
      <c r="O892" s="71">
        <v>0</v>
      </c>
    </row>
    <row r="893" spans="1:17" ht="12.75" customHeight="1" x14ac:dyDescent="0.2">
      <c r="A893" s="87" t="s">
        <v>1023</v>
      </c>
      <c r="B893" s="78" t="s">
        <v>92</v>
      </c>
      <c r="C893" s="71">
        <v>0</v>
      </c>
      <c r="D893" s="71">
        <v>0</v>
      </c>
      <c r="E893" s="71">
        <v>0</v>
      </c>
      <c r="F893" s="71">
        <v>0</v>
      </c>
      <c r="G893" s="71">
        <v>0</v>
      </c>
      <c r="H893" s="71">
        <v>0</v>
      </c>
      <c r="I893" s="71">
        <v>0</v>
      </c>
      <c r="J893" s="71">
        <v>0</v>
      </c>
      <c r="K893" s="71">
        <v>0</v>
      </c>
      <c r="L893" s="71">
        <v>0</v>
      </c>
      <c r="M893" s="71">
        <v>0</v>
      </c>
      <c r="N893" s="71">
        <v>0</v>
      </c>
      <c r="O893" s="71">
        <v>0</v>
      </c>
    </row>
    <row r="894" spans="1:17" ht="12.75" customHeight="1" x14ac:dyDescent="0.2">
      <c r="A894" s="87" t="s">
        <v>1024</v>
      </c>
      <c r="B894" s="78" t="s">
        <v>131</v>
      </c>
      <c r="C894" s="71">
        <v>0</v>
      </c>
      <c r="D894" s="71">
        <v>0</v>
      </c>
      <c r="E894" s="71">
        <v>0</v>
      </c>
      <c r="F894" s="71">
        <v>0</v>
      </c>
      <c r="G894" s="71">
        <v>0</v>
      </c>
      <c r="H894" s="71">
        <v>0</v>
      </c>
      <c r="I894" s="71">
        <v>0</v>
      </c>
      <c r="J894" s="71">
        <v>0</v>
      </c>
      <c r="K894" s="71">
        <v>0</v>
      </c>
      <c r="L894" s="71">
        <v>0</v>
      </c>
      <c r="M894" s="71">
        <v>0</v>
      </c>
      <c r="N894" s="71">
        <v>0</v>
      </c>
      <c r="O894" s="71">
        <v>0</v>
      </c>
    </row>
    <row r="895" spans="1:17" ht="12.75" customHeight="1" x14ac:dyDescent="0.2">
      <c r="A895" s="87" t="s">
        <v>1025</v>
      </c>
      <c r="B895" s="78" t="s">
        <v>96</v>
      </c>
      <c r="C895" s="71">
        <v>0</v>
      </c>
      <c r="D895" s="71">
        <v>0</v>
      </c>
      <c r="E895" s="71">
        <v>0</v>
      </c>
      <c r="F895" s="71">
        <v>0</v>
      </c>
      <c r="G895" s="71">
        <v>0</v>
      </c>
      <c r="H895" s="71">
        <v>0</v>
      </c>
      <c r="I895" s="71">
        <v>0</v>
      </c>
      <c r="J895" s="71">
        <v>0</v>
      </c>
      <c r="K895" s="71">
        <v>0</v>
      </c>
      <c r="L895" s="71">
        <v>0</v>
      </c>
      <c r="M895" s="71">
        <v>0</v>
      </c>
      <c r="N895" s="71">
        <v>0</v>
      </c>
      <c r="O895" s="71">
        <v>0</v>
      </c>
      <c r="Q895" s="2">
        <v>0</v>
      </c>
    </row>
    <row r="896" spans="1:17" ht="12.75" customHeight="1" x14ac:dyDescent="0.2">
      <c r="A896" s="87" t="s">
        <v>1026</v>
      </c>
      <c r="B896" s="78" t="s">
        <v>98</v>
      </c>
      <c r="C896" s="71">
        <v>0</v>
      </c>
      <c r="D896" s="71">
        <v>0</v>
      </c>
      <c r="E896" s="71">
        <v>0</v>
      </c>
      <c r="F896" s="71">
        <v>0</v>
      </c>
      <c r="G896" s="71">
        <v>0</v>
      </c>
      <c r="H896" s="71">
        <v>0</v>
      </c>
      <c r="I896" s="71">
        <v>0</v>
      </c>
      <c r="J896" s="71">
        <v>0</v>
      </c>
      <c r="K896" s="71">
        <v>0</v>
      </c>
      <c r="L896" s="71">
        <v>0</v>
      </c>
      <c r="M896" s="71">
        <v>0</v>
      </c>
      <c r="N896" s="71">
        <v>0</v>
      </c>
      <c r="O896" s="71">
        <v>0</v>
      </c>
    </row>
    <row r="897" spans="1:20" ht="12.75" customHeight="1" x14ac:dyDescent="0.2">
      <c r="A897" s="87" t="s">
        <v>1027</v>
      </c>
      <c r="B897" s="78" t="s">
        <v>100</v>
      </c>
      <c r="C897" s="71">
        <v>0</v>
      </c>
      <c r="D897" s="71">
        <v>0</v>
      </c>
      <c r="E897" s="71">
        <v>0</v>
      </c>
      <c r="F897" s="71">
        <v>0</v>
      </c>
      <c r="G897" s="71">
        <v>0</v>
      </c>
      <c r="H897" s="71">
        <v>0</v>
      </c>
      <c r="I897" s="71">
        <v>0</v>
      </c>
      <c r="J897" s="71">
        <v>0</v>
      </c>
      <c r="K897" s="71">
        <v>0</v>
      </c>
      <c r="L897" s="71">
        <v>0</v>
      </c>
      <c r="M897" s="71">
        <v>0</v>
      </c>
      <c r="N897" s="71">
        <v>0</v>
      </c>
      <c r="O897" s="71">
        <v>0</v>
      </c>
      <c r="T897" s="2">
        <v>18344659153.048252</v>
      </c>
    </row>
    <row r="898" spans="1:20" ht="12.75" customHeight="1" x14ac:dyDescent="0.2">
      <c r="A898" s="87" t="s">
        <v>1028</v>
      </c>
      <c r="B898" s="78" t="s">
        <v>102</v>
      </c>
      <c r="C898" s="71">
        <v>0</v>
      </c>
      <c r="D898" s="71">
        <v>0</v>
      </c>
      <c r="E898" s="71">
        <v>0</v>
      </c>
      <c r="F898" s="71">
        <v>0</v>
      </c>
      <c r="G898" s="71">
        <v>0</v>
      </c>
      <c r="H898" s="71">
        <v>0</v>
      </c>
      <c r="I898" s="71">
        <v>0</v>
      </c>
      <c r="J898" s="71">
        <v>0</v>
      </c>
      <c r="K898" s="71">
        <v>0</v>
      </c>
      <c r="L898" s="71">
        <v>0</v>
      </c>
      <c r="M898" s="71">
        <v>0</v>
      </c>
      <c r="N898" s="71">
        <v>0</v>
      </c>
      <c r="O898" s="71">
        <v>0</v>
      </c>
    </row>
    <row r="899" spans="1:20" ht="12.75" customHeight="1" x14ac:dyDescent="0.2">
      <c r="A899" s="87" t="s">
        <v>1029</v>
      </c>
      <c r="B899" s="78" t="s">
        <v>104</v>
      </c>
      <c r="C899" s="71">
        <v>0</v>
      </c>
      <c r="D899" s="71">
        <v>0</v>
      </c>
      <c r="E899" s="71">
        <v>0</v>
      </c>
      <c r="F899" s="71">
        <v>0</v>
      </c>
      <c r="G899" s="71">
        <v>0</v>
      </c>
      <c r="H899" s="71">
        <v>0</v>
      </c>
      <c r="I899" s="71">
        <v>0</v>
      </c>
      <c r="J899" s="71">
        <v>0</v>
      </c>
      <c r="K899" s="71">
        <v>0</v>
      </c>
      <c r="L899" s="71">
        <v>0</v>
      </c>
      <c r="M899" s="71">
        <v>0</v>
      </c>
      <c r="N899" s="71">
        <v>0</v>
      </c>
      <c r="O899" s="71">
        <v>0</v>
      </c>
    </row>
    <row r="900" spans="1:20" ht="12.75" customHeight="1" x14ac:dyDescent="0.2">
      <c r="A900" s="87" t="s">
        <v>1030</v>
      </c>
      <c r="B900" s="78" t="s">
        <v>147</v>
      </c>
      <c r="C900" s="71">
        <v>0</v>
      </c>
      <c r="D900" s="71">
        <v>127101</v>
      </c>
      <c r="E900" s="71">
        <v>0</v>
      </c>
      <c r="F900" s="71">
        <v>0</v>
      </c>
      <c r="G900" s="71">
        <v>0</v>
      </c>
      <c r="H900" s="71">
        <v>0</v>
      </c>
      <c r="I900" s="71">
        <v>0</v>
      </c>
      <c r="J900" s="71">
        <v>0</v>
      </c>
      <c r="K900" s="71">
        <v>0</v>
      </c>
      <c r="L900" s="71">
        <v>0</v>
      </c>
      <c r="M900" s="71">
        <v>0</v>
      </c>
      <c r="N900" s="71">
        <v>0</v>
      </c>
      <c r="O900" s="71">
        <v>127101</v>
      </c>
    </row>
    <row r="901" spans="1:20" ht="12.75" customHeight="1" x14ac:dyDescent="0.2">
      <c r="A901" s="87" t="s">
        <v>1031</v>
      </c>
      <c r="B901" s="78" t="s">
        <v>108</v>
      </c>
      <c r="C901" s="71">
        <v>0</v>
      </c>
      <c r="D901" s="71">
        <v>0</v>
      </c>
      <c r="E901" s="71">
        <v>0</v>
      </c>
      <c r="F901" s="71">
        <v>0</v>
      </c>
      <c r="G901" s="71">
        <v>0</v>
      </c>
      <c r="H901" s="71">
        <v>0</v>
      </c>
      <c r="I901" s="71">
        <v>0</v>
      </c>
      <c r="J901" s="71">
        <v>0</v>
      </c>
      <c r="K901" s="71">
        <v>0</v>
      </c>
      <c r="L901" s="71">
        <v>0</v>
      </c>
      <c r="M901" s="71">
        <v>0</v>
      </c>
      <c r="N901" s="71">
        <v>0</v>
      </c>
      <c r="O901" s="71">
        <v>0</v>
      </c>
    </row>
    <row r="902" spans="1:20" ht="12.75" customHeight="1" x14ac:dyDescent="0.2">
      <c r="A902" s="87" t="s">
        <v>1032</v>
      </c>
      <c r="B902" s="78" t="s">
        <v>110</v>
      </c>
      <c r="C902" s="71">
        <v>0</v>
      </c>
      <c r="D902" s="71">
        <v>0</v>
      </c>
      <c r="E902" s="71">
        <v>0</v>
      </c>
      <c r="F902" s="71">
        <v>0</v>
      </c>
      <c r="G902" s="71">
        <v>0</v>
      </c>
      <c r="H902" s="71">
        <v>0</v>
      </c>
      <c r="I902" s="71">
        <v>0</v>
      </c>
      <c r="J902" s="71">
        <v>0</v>
      </c>
      <c r="K902" s="71">
        <v>0</v>
      </c>
      <c r="L902" s="71">
        <v>0</v>
      </c>
      <c r="M902" s="71">
        <v>0</v>
      </c>
      <c r="N902" s="71">
        <v>0</v>
      </c>
      <c r="O902" s="71">
        <v>0</v>
      </c>
    </row>
    <row r="903" spans="1:20" ht="12.75" customHeight="1" x14ac:dyDescent="0.2">
      <c r="A903" s="87" t="s">
        <v>1033</v>
      </c>
      <c r="B903" s="78" t="s">
        <v>268</v>
      </c>
      <c r="C903" s="71">
        <v>0</v>
      </c>
      <c r="D903" s="71">
        <v>0</v>
      </c>
      <c r="E903" s="71">
        <v>0</v>
      </c>
      <c r="F903" s="71">
        <v>0</v>
      </c>
      <c r="G903" s="71">
        <v>0</v>
      </c>
      <c r="H903" s="71">
        <v>0</v>
      </c>
      <c r="I903" s="71">
        <v>0</v>
      </c>
      <c r="J903" s="71">
        <v>0</v>
      </c>
      <c r="K903" s="71">
        <v>0</v>
      </c>
      <c r="L903" s="71">
        <v>0</v>
      </c>
      <c r="M903" s="71">
        <v>0</v>
      </c>
      <c r="N903" s="71">
        <v>0</v>
      </c>
      <c r="O903" s="71">
        <v>0</v>
      </c>
    </row>
    <row r="904" spans="1:20" ht="12.75" customHeight="1" x14ac:dyDescent="0.2">
      <c r="A904" s="87" t="s">
        <v>1034</v>
      </c>
      <c r="B904" s="78" t="s">
        <v>114</v>
      </c>
      <c r="C904" s="71">
        <v>0</v>
      </c>
      <c r="D904" s="71">
        <v>0</v>
      </c>
      <c r="E904" s="71">
        <v>0</v>
      </c>
      <c r="F904" s="71">
        <v>0</v>
      </c>
      <c r="G904" s="71">
        <v>0</v>
      </c>
      <c r="H904" s="71">
        <v>0</v>
      </c>
      <c r="I904" s="71">
        <v>0</v>
      </c>
      <c r="J904" s="71">
        <v>0</v>
      </c>
      <c r="K904" s="71">
        <v>0</v>
      </c>
      <c r="L904" s="71">
        <v>0</v>
      </c>
      <c r="M904" s="71">
        <v>0</v>
      </c>
      <c r="N904" s="71">
        <v>0</v>
      </c>
      <c r="O904" s="71">
        <v>0</v>
      </c>
    </row>
    <row r="905" spans="1:20" ht="12.75" customHeight="1" x14ac:dyDescent="0.2">
      <c r="A905" s="87" t="s">
        <v>1035</v>
      </c>
      <c r="B905" s="78" t="s">
        <v>116</v>
      </c>
      <c r="C905" s="71">
        <v>0</v>
      </c>
      <c r="D905" s="71">
        <v>0</v>
      </c>
      <c r="E905" s="71">
        <v>0</v>
      </c>
      <c r="F905" s="71">
        <v>0</v>
      </c>
      <c r="G905" s="71">
        <v>0</v>
      </c>
      <c r="H905" s="71">
        <v>0</v>
      </c>
      <c r="I905" s="71">
        <v>0</v>
      </c>
      <c r="J905" s="71">
        <v>0</v>
      </c>
      <c r="K905" s="71">
        <v>0</v>
      </c>
      <c r="L905" s="71">
        <v>0</v>
      </c>
      <c r="M905" s="71">
        <v>0</v>
      </c>
      <c r="N905" s="71">
        <v>0</v>
      </c>
      <c r="O905" s="71">
        <v>0</v>
      </c>
    </row>
    <row r="906" spans="1:20" ht="12.75" customHeight="1" x14ac:dyDescent="0.2">
      <c r="A906" s="87" t="s">
        <v>1036</v>
      </c>
      <c r="B906" s="78" t="s">
        <v>118</v>
      </c>
      <c r="C906" s="71">
        <v>0</v>
      </c>
      <c r="D906" s="71">
        <v>0</v>
      </c>
      <c r="E906" s="71">
        <v>7500</v>
      </c>
      <c r="F906" s="71">
        <v>0</v>
      </c>
      <c r="G906" s="71">
        <v>0</v>
      </c>
      <c r="H906" s="71">
        <v>0</v>
      </c>
      <c r="I906" s="71">
        <v>0</v>
      </c>
      <c r="J906" s="71">
        <v>0</v>
      </c>
      <c r="K906" s="71">
        <v>0</v>
      </c>
      <c r="L906" s="71">
        <v>0</v>
      </c>
      <c r="M906" s="71">
        <v>0</v>
      </c>
      <c r="N906" s="71">
        <v>0</v>
      </c>
      <c r="O906" s="71">
        <v>7500</v>
      </c>
    </row>
    <row r="907" spans="1:20" ht="12.75" customHeight="1" x14ac:dyDescent="0.2">
      <c r="A907" s="87" t="s">
        <v>1037</v>
      </c>
      <c r="B907" s="78" t="s">
        <v>120</v>
      </c>
      <c r="C907" s="71">
        <v>0</v>
      </c>
      <c r="D907" s="71">
        <v>0</v>
      </c>
      <c r="E907" s="71">
        <v>0</v>
      </c>
      <c r="F907" s="71">
        <v>0</v>
      </c>
      <c r="G907" s="71">
        <v>0</v>
      </c>
      <c r="H907" s="71">
        <v>0</v>
      </c>
      <c r="I907" s="71">
        <v>0</v>
      </c>
      <c r="J907" s="71">
        <v>0</v>
      </c>
      <c r="K907" s="71">
        <v>0</v>
      </c>
      <c r="L907" s="71">
        <v>0</v>
      </c>
      <c r="M907" s="71">
        <v>0</v>
      </c>
      <c r="N907" s="71">
        <v>0</v>
      </c>
      <c r="O907" s="71">
        <v>0</v>
      </c>
    </row>
    <row r="908" spans="1:20" ht="12.75" customHeight="1" x14ac:dyDescent="0.2">
      <c r="A908" s="87" t="s">
        <v>1038</v>
      </c>
      <c r="B908" s="78" t="s">
        <v>122</v>
      </c>
      <c r="C908" s="71">
        <v>0</v>
      </c>
      <c r="D908" s="71">
        <v>0</v>
      </c>
      <c r="E908" s="71">
        <v>0</v>
      </c>
      <c r="F908" s="71">
        <v>0</v>
      </c>
      <c r="G908" s="71">
        <v>0</v>
      </c>
      <c r="H908" s="71">
        <v>0</v>
      </c>
      <c r="I908" s="71">
        <v>0</v>
      </c>
      <c r="J908" s="71">
        <v>0</v>
      </c>
      <c r="K908" s="71">
        <v>0</v>
      </c>
      <c r="L908" s="71">
        <v>0</v>
      </c>
      <c r="M908" s="71">
        <v>0</v>
      </c>
      <c r="N908" s="71">
        <v>0</v>
      </c>
      <c r="O908" s="71">
        <v>0</v>
      </c>
    </row>
    <row r="909" spans="1:20" s="13" customFormat="1" ht="15" customHeight="1" x14ac:dyDescent="0.2">
      <c r="A909" s="93" t="s">
        <v>1039</v>
      </c>
      <c r="B909" s="97" t="s">
        <v>1040</v>
      </c>
      <c r="C909" s="77">
        <v>582965.5</v>
      </c>
      <c r="D909" s="77">
        <v>582965.5</v>
      </c>
      <c r="E909" s="77">
        <v>597965.5</v>
      </c>
      <c r="F909" s="77">
        <v>582965.5</v>
      </c>
      <c r="G909" s="77">
        <v>848965.5</v>
      </c>
      <c r="H909" s="77">
        <v>582965.5</v>
      </c>
      <c r="I909" s="77">
        <v>582965.5</v>
      </c>
      <c r="J909" s="77">
        <v>582965.5</v>
      </c>
      <c r="K909" s="77">
        <v>582965.5</v>
      </c>
      <c r="L909" s="77">
        <v>582965.5</v>
      </c>
      <c r="M909" s="77">
        <v>582965.5</v>
      </c>
      <c r="N909" s="77">
        <v>582965.5</v>
      </c>
      <c r="O909" s="77">
        <v>7276586</v>
      </c>
    </row>
    <row r="910" spans="1:20" ht="12.75" customHeight="1" x14ac:dyDescent="0.2">
      <c r="A910" s="87" t="s">
        <v>1041</v>
      </c>
      <c r="B910" s="78" t="s">
        <v>82</v>
      </c>
      <c r="C910" s="71">
        <v>0</v>
      </c>
      <c r="D910" s="71">
        <v>0</v>
      </c>
      <c r="E910" s="71">
        <v>0</v>
      </c>
      <c r="F910" s="71">
        <v>0</v>
      </c>
      <c r="G910" s="71">
        <v>0</v>
      </c>
      <c r="H910" s="71">
        <v>0</v>
      </c>
      <c r="I910" s="71">
        <v>0</v>
      </c>
      <c r="J910" s="71">
        <v>0</v>
      </c>
      <c r="K910" s="71">
        <v>0</v>
      </c>
      <c r="L910" s="71">
        <v>0</v>
      </c>
      <c r="M910" s="71">
        <v>0</v>
      </c>
      <c r="N910" s="71">
        <v>0</v>
      </c>
      <c r="O910" s="71">
        <v>0</v>
      </c>
    </row>
    <row r="911" spans="1:20" ht="12.75" customHeight="1" x14ac:dyDescent="0.2">
      <c r="A911" s="87" t="s">
        <v>1042</v>
      </c>
      <c r="B911" s="78" t="s">
        <v>84</v>
      </c>
      <c r="C911" s="71">
        <v>0</v>
      </c>
      <c r="D911" s="71">
        <v>0</v>
      </c>
      <c r="E911" s="71">
        <v>0</v>
      </c>
      <c r="F911" s="71">
        <v>0</v>
      </c>
      <c r="G911" s="71">
        <v>0</v>
      </c>
      <c r="H911" s="71">
        <v>0</v>
      </c>
      <c r="I911" s="71">
        <v>0</v>
      </c>
      <c r="J911" s="71">
        <v>0</v>
      </c>
      <c r="K911" s="71">
        <v>0</v>
      </c>
      <c r="L911" s="71">
        <v>0</v>
      </c>
      <c r="M911" s="71">
        <v>0</v>
      </c>
      <c r="N911" s="71">
        <v>0</v>
      </c>
      <c r="O911" s="71">
        <v>0</v>
      </c>
    </row>
    <row r="912" spans="1:20" ht="12.75" customHeight="1" x14ac:dyDescent="0.2">
      <c r="A912" s="87" t="s">
        <v>1043</v>
      </c>
      <c r="B912" s="78" t="s">
        <v>86</v>
      </c>
      <c r="C912" s="71">
        <v>316298.83333333337</v>
      </c>
      <c r="D912" s="71">
        <v>316298.83333333337</v>
      </c>
      <c r="E912" s="71">
        <v>316298.83333333337</v>
      </c>
      <c r="F912" s="71">
        <v>316298.83333333337</v>
      </c>
      <c r="G912" s="71">
        <v>316298.83333333337</v>
      </c>
      <c r="H912" s="71">
        <v>316298.83333333337</v>
      </c>
      <c r="I912" s="71">
        <v>316298.83333333337</v>
      </c>
      <c r="J912" s="71">
        <v>316298.83333333337</v>
      </c>
      <c r="K912" s="71">
        <v>316298.83333333337</v>
      </c>
      <c r="L912" s="71">
        <v>316298.83333333337</v>
      </c>
      <c r="M912" s="71">
        <v>316298.83333333337</v>
      </c>
      <c r="N912" s="71">
        <v>316298.83333333337</v>
      </c>
      <c r="O912" s="71">
        <v>3795586.0000000014</v>
      </c>
    </row>
    <row r="913" spans="1:20" ht="12.75" customHeight="1" x14ac:dyDescent="0.2">
      <c r="A913" s="87" t="s">
        <v>1044</v>
      </c>
      <c r="B913" s="78" t="s">
        <v>88</v>
      </c>
      <c r="C913" s="71">
        <v>0</v>
      </c>
      <c r="D913" s="71">
        <v>0</v>
      </c>
      <c r="E913" s="71">
        <v>0</v>
      </c>
      <c r="F913" s="71">
        <v>0</v>
      </c>
      <c r="G913" s="71">
        <v>0</v>
      </c>
      <c r="H913" s="71">
        <v>0</v>
      </c>
      <c r="I913" s="71">
        <v>0</v>
      </c>
      <c r="J913" s="71">
        <v>0</v>
      </c>
      <c r="K913" s="71">
        <v>0</v>
      </c>
      <c r="L913" s="71">
        <v>0</v>
      </c>
      <c r="M913" s="71">
        <v>0</v>
      </c>
      <c r="N913" s="71">
        <v>0</v>
      </c>
      <c r="O913" s="71">
        <v>0</v>
      </c>
    </row>
    <row r="914" spans="1:20" ht="12.75" customHeight="1" x14ac:dyDescent="0.2">
      <c r="A914" s="87" t="s">
        <v>1045</v>
      </c>
      <c r="B914" s="78" t="s">
        <v>90</v>
      </c>
      <c r="C914" s="71">
        <v>0</v>
      </c>
      <c r="D914" s="71">
        <v>0</v>
      </c>
      <c r="E914" s="71">
        <v>0</v>
      </c>
      <c r="F914" s="71">
        <v>0</v>
      </c>
      <c r="G914" s="71">
        <v>0</v>
      </c>
      <c r="H914" s="71">
        <v>0</v>
      </c>
      <c r="I914" s="71">
        <v>0</v>
      </c>
      <c r="J914" s="71">
        <v>0</v>
      </c>
      <c r="K914" s="71">
        <v>0</v>
      </c>
      <c r="L914" s="71">
        <v>0</v>
      </c>
      <c r="M914" s="71">
        <v>0</v>
      </c>
      <c r="N914" s="71">
        <v>0</v>
      </c>
      <c r="O914" s="71">
        <v>0</v>
      </c>
    </row>
    <row r="915" spans="1:20" ht="12.75" customHeight="1" x14ac:dyDescent="0.2">
      <c r="A915" s="87" t="s">
        <v>1046</v>
      </c>
      <c r="B915" s="78" t="s">
        <v>92</v>
      </c>
      <c r="C915" s="71">
        <v>0</v>
      </c>
      <c r="D915" s="71">
        <v>0</v>
      </c>
      <c r="E915" s="71">
        <v>0</v>
      </c>
      <c r="F915" s="71">
        <v>0</v>
      </c>
      <c r="G915" s="71">
        <v>0</v>
      </c>
      <c r="H915" s="71">
        <v>0</v>
      </c>
      <c r="I915" s="71">
        <v>0</v>
      </c>
      <c r="J915" s="71">
        <v>0</v>
      </c>
      <c r="K915" s="71">
        <v>0</v>
      </c>
      <c r="L915" s="71">
        <v>0</v>
      </c>
      <c r="M915" s="71">
        <v>0</v>
      </c>
      <c r="N915" s="71">
        <v>0</v>
      </c>
      <c r="O915" s="71">
        <v>0</v>
      </c>
    </row>
    <row r="916" spans="1:20" ht="12.75" customHeight="1" x14ac:dyDescent="0.2">
      <c r="A916" s="87" t="s">
        <v>1047</v>
      </c>
      <c r="B916" s="78" t="s">
        <v>131</v>
      </c>
      <c r="C916" s="71">
        <v>0</v>
      </c>
      <c r="D916" s="71">
        <v>0</v>
      </c>
      <c r="E916" s="71">
        <v>0</v>
      </c>
      <c r="F916" s="71">
        <v>0</v>
      </c>
      <c r="G916" s="71">
        <v>0</v>
      </c>
      <c r="H916" s="71">
        <v>0</v>
      </c>
      <c r="I916" s="71">
        <v>0</v>
      </c>
      <c r="J916" s="71">
        <v>0</v>
      </c>
      <c r="K916" s="71">
        <v>0</v>
      </c>
      <c r="L916" s="71">
        <v>0</v>
      </c>
      <c r="M916" s="71">
        <v>0</v>
      </c>
      <c r="N916" s="71">
        <v>0</v>
      </c>
      <c r="O916" s="71">
        <v>0</v>
      </c>
    </row>
    <row r="917" spans="1:20" ht="12.75" customHeight="1" x14ac:dyDescent="0.2">
      <c r="A917" s="87" t="s">
        <v>1048</v>
      </c>
      <c r="B917" s="78" t="s">
        <v>96</v>
      </c>
      <c r="C917" s="71">
        <v>0</v>
      </c>
      <c r="D917" s="71">
        <v>0</v>
      </c>
      <c r="E917" s="71">
        <v>0</v>
      </c>
      <c r="F917" s="71">
        <v>0</v>
      </c>
      <c r="G917" s="71">
        <v>0</v>
      </c>
      <c r="H917" s="71">
        <v>0</v>
      </c>
      <c r="I917" s="71">
        <v>0</v>
      </c>
      <c r="J917" s="71">
        <v>0</v>
      </c>
      <c r="K917" s="71">
        <v>0</v>
      </c>
      <c r="L917" s="71">
        <v>0</v>
      </c>
      <c r="M917" s="71">
        <v>0</v>
      </c>
      <c r="N917" s="71">
        <v>0</v>
      </c>
      <c r="O917" s="71">
        <v>0</v>
      </c>
      <c r="Q917" s="2">
        <v>0</v>
      </c>
    </row>
    <row r="918" spans="1:20" ht="12.75" customHeight="1" x14ac:dyDescent="0.2">
      <c r="A918" s="87" t="s">
        <v>1049</v>
      </c>
      <c r="B918" s="78" t="s">
        <v>98</v>
      </c>
      <c r="C918" s="71">
        <v>0</v>
      </c>
      <c r="D918" s="71">
        <v>0</v>
      </c>
      <c r="E918" s="71">
        <v>0</v>
      </c>
      <c r="F918" s="71">
        <v>0</v>
      </c>
      <c r="G918" s="71">
        <v>0</v>
      </c>
      <c r="H918" s="71">
        <v>0</v>
      </c>
      <c r="I918" s="71">
        <v>0</v>
      </c>
      <c r="J918" s="71">
        <v>0</v>
      </c>
      <c r="K918" s="71">
        <v>0</v>
      </c>
      <c r="L918" s="71">
        <v>0</v>
      </c>
      <c r="M918" s="71">
        <v>0</v>
      </c>
      <c r="N918" s="71">
        <v>0</v>
      </c>
      <c r="O918" s="71">
        <v>0</v>
      </c>
    </row>
    <row r="919" spans="1:20" ht="12.75" customHeight="1" x14ac:dyDescent="0.2">
      <c r="A919" s="87" t="s">
        <v>1050</v>
      </c>
      <c r="B919" s="78" t="s">
        <v>100</v>
      </c>
      <c r="C919" s="71">
        <v>0</v>
      </c>
      <c r="D919" s="71">
        <v>0</v>
      </c>
      <c r="E919" s="71">
        <v>0</v>
      </c>
      <c r="F919" s="71">
        <v>0</v>
      </c>
      <c r="G919" s="71">
        <v>0</v>
      </c>
      <c r="H919" s="71">
        <v>0</v>
      </c>
      <c r="I919" s="71">
        <v>0</v>
      </c>
      <c r="J919" s="71">
        <v>0</v>
      </c>
      <c r="K919" s="71">
        <v>0</v>
      </c>
      <c r="L919" s="71">
        <v>0</v>
      </c>
      <c r="M919" s="71">
        <v>0</v>
      </c>
      <c r="N919" s="71">
        <v>0</v>
      </c>
      <c r="O919" s="71">
        <v>0</v>
      </c>
      <c r="T919" s="2">
        <v>11623492564.754128</v>
      </c>
    </row>
    <row r="920" spans="1:20" ht="12.75" customHeight="1" x14ac:dyDescent="0.2">
      <c r="A920" s="87" t="s">
        <v>1051</v>
      </c>
      <c r="B920" s="78" t="s">
        <v>102</v>
      </c>
      <c r="C920" s="71">
        <v>0</v>
      </c>
      <c r="D920" s="71">
        <v>0</v>
      </c>
      <c r="E920" s="71">
        <v>0</v>
      </c>
      <c r="F920" s="71">
        <v>0</v>
      </c>
      <c r="G920" s="71">
        <v>0</v>
      </c>
      <c r="H920" s="71">
        <v>0</v>
      </c>
      <c r="I920" s="71">
        <v>0</v>
      </c>
      <c r="J920" s="71">
        <v>0</v>
      </c>
      <c r="K920" s="71">
        <v>0</v>
      </c>
      <c r="L920" s="71">
        <v>0</v>
      </c>
      <c r="M920" s="71">
        <v>0</v>
      </c>
      <c r="N920" s="71">
        <v>0</v>
      </c>
      <c r="O920" s="71">
        <v>0</v>
      </c>
    </row>
    <row r="921" spans="1:20" ht="12.75" customHeight="1" x14ac:dyDescent="0.2">
      <c r="A921" s="87" t="s">
        <v>1052</v>
      </c>
      <c r="B921" s="78" t="s">
        <v>104</v>
      </c>
      <c r="C921" s="71">
        <v>0</v>
      </c>
      <c r="D921" s="71">
        <v>0</v>
      </c>
      <c r="E921" s="71">
        <v>0</v>
      </c>
      <c r="F921" s="71">
        <v>0</v>
      </c>
      <c r="G921" s="71">
        <v>0</v>
      </c>
      <c r="H921" s="71">
        <v>0</v>
      </c>
      <c r="I921" s="71">
        <v>0</v>
      </c>
      <c r="J921" s="71">
        <v>0</v>
      </c>
      <c r="K921" s="71">
        <v>0</v>
      </c>
      <c r="L921" s="71">
        <v>0</v>
      </c>
      <c r="M921" s="71">
        <v>0</v>
      </c>
      <c r="N921" s="71">
        <v>0</v>
      </c>
      <c r="O921" s="71">
        <v>0</v>
      </c>
    </row>
    <row r="922" spans="1:20" ht="12.75" customHeight="1" x14ac:dyDescent="0.2">
      <c r="A922" s="87" t="s">
        <v>1053</v>
      </c>
      <c r="B922" s="78" t="s">
        <v>147</v>
      </c>
      <c r="C922" s="71">
        <v>266666.66666666663</v>
      </c>
      <c r="D922" s="71">
        <v>266666.66666666663</v>
      </c>
      <c r="E922" s="71">
        <v>266666.66666666663</v>
      </c>
      <c r="F922" s="71">
        <v>266666.66666666663</v>
      </c>
      <c r="G922" s="71">
        <v>532666.66666666663</v>
      </c>
      <c r="H922" s="71">
        <v>266666.66666666663</v>
      </c>
      <c r="I922" s="71">
        <v>266666.66666666663</v>
      </c>
      <c r="J922" s="71">
        <v>266666.66666666663</v>
      </c>
      <c r="K922" s="71">
        <v>266666.66666666663</v>
      </c>
      <c r="L922" s="71">
        <v>266666.66666666663</v>
      </c>
      <c r="M922" s="71">
        <v>266666.66666666663</v>
      </c>
      <c r="N922" s="71">
        <v>266666.66666666663</v>
      </c>
      <c r="O922" s="71">
        <v>3465999.9999999986</v>
      </c>
    </row>
    <row r="923" spans="1:20" ht="12.75" customHeight="1" x14ac:dyDescent="0.2">
      <c r="A923" s="87" t="s">
        <v>1054</v>
      </c>
      <c r="B923" s="78" t="s">
        <v>108</v>
      </c>
      <c r="C923" s="71">
        <v>0</v>
      </c>
      <c r="D923" s="71">
        <v>0</v>
      </c>
      <c r="E923" s="71">
        <v>0</v>
      </c>
      <c r="F923" s="71">
        <v>0</v>
      </c>
      <c r="G923" s="71">
        <v>0</v>
      </c>
      <c r="H923" s="71">
        <v>0</v>
      </c>
      <c r="I923" s="71">
        <v>0</v>
      </c>
      <c r="J923" s="71">
        <v>0</v>
      </c>
      <c r="K923" s="71">
        <v>0</v>
      </c>
      <c r="L923" s="71">
        <v>0</v>
      </c>
      <c r="M923" s="71">
        <v>0</v>
      </c>
      <c r="N923" s="71">
        <v>0</v>
      </c>
      <c r="O923" s="71">
        <v>0</v>
      </c>
    </row>
    <row r="924" spans="1:20" ht="12.75" customHeight="1" x14ac:dyDescent="0.2">
      <c r="A924" s="87" t="s">
        <v>1055</v>
      </c>
      <c r="B924" s="78" t="s">
        <v>110</v>
      </c>
      <c r="C924" s="71">
        <v>0</v>
      </c>
      <c r="D924" s="71">
        <v>0</v>
      </c>
      <c r="E924" s="71">
        <v>0</v>
      </c>
      <c r="F924" s="71">
        <v>0</v>
      </c>
      <c r="G924" s="71">
        <v>0</v>
      </c>
      <c r="H924" s="71">
        <v>0</v>
      </c>
      <c r="I924" s="71">
        <v>0</v>
      </c>
      <c r="J924" s="71">
        <v>0</v>
      </c>
      <c r="K924" s="71">
        <v>0</v>
      </c>
      <c r="L924" s="71">
        <v>0</v>
      </c>
      <c r="M924" s="71">
        <v>0</v>
      </c>
      <c r="N924" s="71">
        <v>0</v>
      </c>
      <c r="O924" s="71">
        <v>0</v>
      </c>
    </row>
    <row r="925" spans="1:20" ht="12.75" customHeight="1" x14ac:dyDescent="0.2">
      <c r="A925" s="87" t="s">
        <v>1056</v>
      </c>
      <c r="B925" s="78" t="s">
        <v>268</v>
      </c>
      <c r="C925" s="71">
        <v>0</v>
      </c>
      <c r="D925" s="71">
        <v>0</v>
      </c>
      <c r="E925" s="71">
        <v>15000</v>
      </c>
      <c r="F925" s="71">
        <v>0</v>
      </c>
      <c r="G925" s="71">
        <v>0</v>
      </c>
      <c r="H925" s="71">
        <v>0</v>
      </c>
      <c r="I925" s="71">
        <v>0</v>
      </c>
      <c r="J925" s="71">
        <v>0</v>
      </c>
      <c r="K925" s="71">
        <v>0</v>
      </c>
      <c r="L925" s="71">
        <v>0</v>
      </c>
      <c r="M925" s="71">
        <v>0</v>
      </c>
      <c r="N925" s="71">
        <v>0</v>
      </c>
      <c r="O925" s="71">
        <v>15000</v>
      </c>
    </row>
    <row r="926" spans="1:20" ht="12.75" customHeight="1" x14ac:dyDescent="0.2">
      <c r="A926" s="87" t="s">
        <v>1057</v>
      </c>
      <c r="B926" s="78" t="s">
        <v>114</v>
      </c>
      <c r="C926" s="71">
        <v>0</v>
      </c>
      <c r="D926" s="71">
        <v>0</v>
      </c>
      <c r="E926" s="71">
        <v>0</v>
      </c>
      <c r="F926" s="71">
        <v>0</v>
      </c>
      <c r="G926" s="71">
        <v>0</v>
      </c>
      <c r="H926" s="71">
        <v>0</v>
      </c>
      <c r="I926" s="71">
        <v>0</v>
      </c>
      <c r="J926" s="71">
        <v>0</v>
      </c>
      <c r="K926" s="71">
        <v>0</v>
      </c>
      <c r="L926" s="71">
        <v>0</v>
      </c>
      <c r="M926" s="71">
        <v>0</v>
      </c>
      <c r="N926" s="71">
        <v>0</v>
      </c>
      <c r="O926" s="71">
        <v>0</v>
      </c>
    </row>
    <row r="927" spans="1:20" ht="12.75" customHeight="1" x14ac:dyDescent="0.2">
      <c r="A927" s="87" t="s">
        <v>1058</v>
      </c>
      <c r="B927" s="78" t="s">
        <v>116</v>
      </c>
      <c r="C927" s="71">
        <v>0</v>
      </c>
      <c r="D927" s="71">
        <v>0</v>
      </c>
      <c r="E927" s="71">
        <v>0</v>
      </c>
      <c r="F927" s="71">
        <v>0</v>
      </c>
      <c r="G927" s="71">
        <v>0</v>
      </c>
      <c r="H927" s="71">
        <v>0</v>
      </c>
      <c r="I927" s="71">
        <v>0</v>
      </c>
      <c r="J927" s="71">
        <v>0</v>
      </c>
      <c r="K927" s="71">
        <v>0</v>
      </c>
      <c r="L927" s="71">
        <v>0</v>
      </c>
      <c r="M927" s="71">
        <v>0</v>
      </c>
      <c r="N927" s="71">
        <v>0</v>
      </c>
      <c r="O927" s="71">
        <v>0</v>
      </c>
    </row>
    <row r="928" spans="1:20" ht="12.75" customHeight="1" x14ac:dyDescent="0.2">
      <c r="A928" s="87" t="s">
        <v>1059</v>
      </c>
      <c r="B928" s="78" t="s">
        <v>118</v>
      </c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>
        <v>0</v>
      </c>
    </row>
    <row r="929" spans="1:17" ht="12.75" customHeight="1" x14ac:dyDescent="0.2">
      <c r="A929" s="87" t="s">
        <v>1060</v>
      </c>
      <c r="B929" s="78" t="s">
        <v>120</v>
      </c>
      <c r="C929" s="71">
        <v>0</v>
      </c>
      <c r="D929" s="71">
        <v>0</v>
      </c>
      <c r="E929" s="71">
        <v>0</v>
      </c>
      <c r="F929" s="71">
        <v>0</v>
      </c>
      <c r="G929" s="71">
        <v>0</v>
      </c>
      <c r="H929" s="71">
        <v>0</v>
      </c>
      <c r="I929" s="71">
        <v>0</v>
      </c>
      <c r="J929" s="71">
        <v>0</v>
      </c>
      <c r="K929" s="71">
        <v>0</v>
      </c>
      <c r="L929" s="71">
        <v>0</v>
      </c>
      <c r="M929" s="71">
        <v>0</v>
      </c>
      <c r="N929" s="71">
        <v>0</v>
      </c>
      <c r="O929" s="71">
        <v>0</v>
      </c>
    </row>
    <row r="930" spans="1:17" ht="12.75" customHeight="1" x14ac:dyDescent="0.2">
      <c r="A930" s="87" t="s">
        <v>1061</v>
      </c>
      <c r="B930" s="78" t="s">
        <v>122</v>
      </c>
      <c r="C930" s="71">
        <v>0</v>
      </c>
      <c r="D930" s="71">
        <v>0</v>
      </c>
      <c r="E930" s="71">
        <v>0</v>
      </c>
      <c r="F930" s="71">
        <v>0</v>
      </c>
      <c r="G930" s="71">
        <v>0</v>
      </c>
      <c r="H930" s="71">
        <v>0</v>
      </c>
      <c r="I930" s="71">
        <v>0</v>
      </c>
      <c r="J930" s="71">
        <v>0</v>
      </c>
      <c r="K930" s="71">
        <v>0</v>
      </c>
      <c r="L930" s="71">
        <v>0</v>
      </c>
      <c r="M930" s="71">
        <v>0</v>
      </c>
      <c r="N930" s="71">
        <v>0</v>
      </c>
      <c r="O930" s="71">
        <v>0</v>
      </c>
    </row>
    <row r="931" spans="1:17" s="13" customFormat="1" ht="15" customHeight="1" x14ac:dyDescent="0.2">
      <c r="A931" s="93" t="s">
        <v>1062</v>
      </c>
      <c r="B931" s="96" t="s">
        <v>1063</v>
      </c>
      <c r="C931" s="101">
        <v>0</v>
      </c>
      <c r="D931" s="101">
        <v>0</v>
      </c>
      <c r="E931" s="101">
        <v>0</v>
      </c>
      <c r="F931" s="101">
        <v>0</v>
      </c>
      <c r="G931" s="101">
        <v>0</v>
      </c>
      <c r="H931" s="101">
        <v>0</v>
      </c>
      <c r="I931" s="101">
        <v>0</v>
      </c>
      <c r="J931" s="101">
        <v>0</v>
      </c>
      <c r="K931" s="101">
        <v>0</v>
      </c>
      <c r="L931" s="101">
        <v>0</v>
      </c>
      <c r="M931" s="101">
        <v>0</v>
      </c>
      <c r="N931" s="101">
        <v>0</v>
      </c>
      <c r="O931" s="101">
        <v>0</v>
      </c>
      <c r="P931" s="12"/>
    </row>
    <row r="932" spans="1:17" s="12" customFormat="1" ht="15" customHeight="1" x14ac:dyDescent="0.2">
      <c r="A932" s="102" t="s">
        <v>370</v>
      </c>
      <c r="B932" s="62" t="s">
        <v>86</v>
      </c>
      <c r="C932" s="103">
        <v>0</v>
      </c>
      <c r="D932" s="103">
        <v>0</v>
      </c>
      <c r="E932" s="103">
        <v>0</v>
      </c>
      <c r="F932" s="103">
        <v>0</v>
      </c>
      <c r="G932" s="103">
        <v>0</v>
      </c>
      <c r="H932" s="103">
        <v>0</v>
      </c>
      <c r="I932" s="103">
        <v>0</v>
      </c>
      <c r="J932" s="103">
        <v>0</v>
      </c>
      <c r="K932" s="103">
        <v>0</v>
      </c>
      <c r="L932" s="103">
        <v>0</v>
      </c>
      <c r="M932" s="103">
        <v>0</v>
      </c>
      <c r="N932" s="103">
        <v>0</v>
      </c>
      <c r="O932" s="33">
        <v>0</v>
      </c>
    </row>
    <row r="933" spans="1:17" s="12" customFormat="1" ht="15" customHeight="1" x14ac:dyDescent="0.2">
      <c r="A933" s="93" t="s">
        <v>1064</v>
      </c>
      <c r="B933" s="97" t="s">
        <v>1065</v>
      </c>
      <c r="C933" s="101">
        <v>50366.666666666664</v>
      </c>
      <c r="D933" s="101">
        <v>50366.666666666664</v>
      </c>
      <c r="E933" s="101">
        <v>50366.666666666664</v>
      </c>
      <c r="F933" s="101">
        <v>50366.666666666664</v>
      </c>
      <c r="G933" s="101">
        <v>50366.666666666664</v>
      </c>
      <c r="H933" s="101">
        <v>50366.666666666664</v>
      </c>
      <c r="I933" s="101">
        <v>50366.666666666664</v>
      </c>
      <c r="J933" s="101">
        <v>50366.666666666664</v>
      </c>
      <c r="K933" s="101">
        <v>50366.666666666664</v>
      </c>
      <c r="L933" s="101">
        <v>50366.666666666664</v>
      </c>
      <c r="M933" s="101">
        <v>50366.666666666664</v>
      </c>
      <c r="N933" s="101">
        <v>50366.666666666664</v>
      </c>
      <c r="O933" s="101">
        <v>604400</v>
      </c>
    </row>
    <row r="934" spans="1:17" ht="12.75" customHeight="1" x14ac:dyDescent="0.2">
      <c r="A934" s="95" t="s">
        <v>900</v>
      </c>
      <c r="B934" s="78" t="s">
        <v>86</v>
      </c>
      <c r="C934" s="71">
        <v>50366.666666666664</v>
      </c>
      <c r="D934" s="71">
        <v>50366.666666666664</v>
      </c>
      <c r="E934" s="71">
        <v>50366.666666666664</v>
      </c>
      <c r="F934" s="71">
        <v>50366.666666666664</v>
      </c>
      <c r="G934" s="71">
        <v>50366.666666666664</v>
      </c>
      <c r="H934" s="71">
        <v>50366.666666666664</v>
      </c>
      <c r="I934" s="71">
        <v>50366.666666666664</v>
      </c>
      <c r="J934" s="71">
        <v>50366.666666666664</v>
      </c>
      <c r="K934" s="71">
        <v>50366.666666666664</v>
      </c>
      <c r="L934" s="71">
        <v>50366.666666666664</v>
      </c>
      <c r="M934" s="71">
        <v>50366.666666666664</v>
      </c>
      <c r="N934" s="71">
        <v>50366.666666666664</v>
      </c>
      <c r="O934" s="71">
        <v>604400</v>
      </c>
    </row>
    <row r="935" spans="1:17" s="12" customFormat="1" ht="25.5" x14ac:dyDescent="0.2">
      <c r="A935" s="93" t="s">
        <v>1066</v>
      </c>
      <c r="B935" s="97" t="s">
        <v>1067</v>
      </c>
      <c r="C935" s="77">
        <v>227550</v>
      </c>
      <c r="D935" s="77">
        <v>106750</v>
      </c>
      <c r="E935" s="77">
        <v>243950</v>
      </c>
      <c r="F935" s="77">
        <v>246750</v>
      </c>
      <c r="G935" s="77">
        <v>96750</v>
      </c>
      <c r="H935" s="77">
        <v>96750</v>
      </c>
      <c r="I935" s="77">
        <v>196750</v>
      </c>
      <c r="J935" s="77">
        <v>146750</v>
      </c>
      <c r="K935" s="77">
        <v>96750</v>
      </c>
      <c r="L935" s="77">
        <v>246750</v>
      </c>
      <c r="M935" s="77">
        <v>116750</v>
      </c>
      <c r="N935" s="77">
        <v>96750</v>
      </c>
      <c r="O935" s="77">
        <v>1919000</v>
      </c>
    </row>
    <row r="936" spans="1:17" ht="12.75" customHeight="1" x14ac:dyDescent="0.2">
      <c r="A936" s="87" t="s">
        <v>1068</v>
      </c>
      <c r="B936" s="78" t="s">
        <v>82</v>
      </c>
      <c r="C936" s="71">
        <v>0</v>
      </c>
      <c r="D936" s="71">
        <v>10000</v>
      </c>
      <c r="E936" s="71">
        <v>0</v>
      </c>
      <c r="F936" s="71">
        <v>0</v>
      </c>
      <c r="G936" s="71">
        <v>0</v>
      </c>
      <c r="H936" s="71">
        <v>0</v>
      </c>
      <c r="I936" s="71">
        <v>0</v>
      </c>
      <c r="J936" s="71">
        <v>0</v>
      </c>
      <c r="K936" s="71">
        <v>0</v>
      </c>
      <c r="L936" s="71">
        <v>0</v>
      </c>
      <c r="M936" s="71">
        <v>0</v>
      </c>
      <c r="N936" s="71">
        <v>0</v>
      </c>
      <c r="O936" s="71">
        <v>10000</v>
      </c>
    </row>
    <row r="937" spans="1:17" ht="12.75" customHeight="1" x14ac:dyDescent="0.2">
      <c r="A937" s="87" t="s">
        <v>1069</v>
      </c>
      <c r="B937" s="78" t="s">
        <v>84</v>
      </c>
      <c r="C937" s="71">
        <v>0</v>
      </c>
      <c r="D937" s="71">
        <v>0</v>
      </c>
      <c r="E937" s="71">
        <v>0</v>
      </c>
      <c r="F937" s="71">
        <v>0</v>
      </c>
      <c r="G937" s="71">
        <v>0</v>
      </c>
      <c r="H937" s="71">
        <v>0</v>
      </c>
      <c r="I937" s="71">
        <v>0</v>
      </c>
      <c r="J937" s="71">
        <v>0</v>
      </c>
      <c r="K937" s="71">
        <v>0</v>
      </c>
      <c r="L937" s="71">
        <v>0</v>
      </c>
      <c r="M937" s="71">
        <v>0</v>
      </c>
      <c r="N937" s="71">
        <v>0</v>
      </c>
      <c r="O937" s="71">
        <v>0</v>
      </c>
    </row>
    <row r="938" spans="1:17" ht="12.75" customHeight="1" x14ac:dyDescent="0.2">
      <c r="A938" s="87" t="s">
        <v>1070</v>
      </c>
      <c r="B938" s="78" t="s">
        <v>86</v>
      </c>
      <c r="C938" s="71">
        <v>127550</v>
      </c>
      <c r="D938" s="71">
        <v>96750</v>
      </c>
      <c r="E938" s="71">
        <v>96750</v>
      </c>
      <c r="F938" s="71">
        <v>96750</v>
      </c>
      <c r="G938" s="71">
        <v>96750</v>
      </c>
      <c r="H938" s="71">
        <v>96750</v>
      </c>
      <c r="I938" s="71">
        <v>96750</v>
      </c>
      <c r="J938" s="71">
        <v>96750</v>
      </c>
      <c r="K938" s="71">
        <v>96750</v>
      </c>
      <c r="L938" s="71">
        <v>96750</v>
      </c>
      <c r="M938" s="71">
        <v>96750</v>
      </c>
      <c r="N938" s="71">
        <v>96750</v>
      </c>
      <c r="O938" s="71">
        <v>1191800</v>
      </c>
    </row>
    <row r="939" spans="1:17" ht="12.75" customHeight="1" x14ac:dyDescent="0.2">
      <c r="A939" s="87" t="s">
        <v>1071</v>
      </c>
      <c r="B939" s="78" t="s">
        <v>88</v>
      </c>
      <c r="C939" s="71">
        <v>0</v>
      </c>
      <c r="D939" s="71">
        <v>0</v>
      </c>
      <c r="E939" s="71">
        <v>0</v>
      </c>
      <c r="F939" s="71">
        <v>0</v>
      </c>
      <c r="G939" s="71">
        <v>0</v>
      </c>
      <c r="H939" s="71">
        <v>0</v>
      </c>
      <c r="I939" s="71">
        <v>0</v>
      </c>
      <c r="J939" s="71">
        <v>0</v>
      </c>
      <c r="K939" s="71">
        <v>0</v>
      </c>
      <c r="L939" s="71">
        <v>0</v>
      </c>
      <c r="M939" s="71">
        <v>0</v>
      </c>
      <c r="N939" s="71">
        <v>0</v>
      </c>
      <c r="O939" s="71">
        <v>0</v>
      </c>
    </row>
    <row r="940" spans="1:17" ht="12.75" customHeight="1" x14ac:dyDescent="0.2">
      <c r="A940" s="87" t="s">
        <v>1072</v>
      </c>
      <c r="B940" s="78" t="s">
        <v>90</v>
      </c>
      <c r="C940" s="71">
        <v>0</v>
      </c>
      <c r="D940" s="71">
        <v>0</v>
      </c>
      <c r="E940" s="71">
        <v>0</v>
      </c>
      <c r="F940" s="71">
        <v>0</v>
      </c>
      <c r="G940" s="71">
        <v>0</v>
      </c>
      <c r="H940" s="71">
        <v>0</v>
      </c>
      <c r="I940" s="71">
        <v>0</v>
      </c>
      <c r="J940" s="71">
        <v>0</v>
      </c>
      <c r="K940" s="71">
        <v>0</v>
      </c>
      <c r="L940" s="71">
        <v>0</v>
      </c>
      <c r="M940" s="71">
        <v>0</v>
      </c>
      <c r="N940" s="71">
        <v>0</v>
      </c>
      <c r="O940" s="71">
        <v>0</v>
      </c>
    </row>
    <row r="941" spans="1:17" ht="12.75" customHeight="1" x14ac:dyDescent="0.2">
      <c r="A941" s="87" t="s">
        <v>1073</v>
      </c>
      <c r="B941" s="78" t="s">
        <v>92</v>
      </c>
      <c r="C941" s="71">
        <v>0</v>
      </c>
      <c r="D941" s="71">
        <v>0</v>
      </c>
      <c r="E941" s="71">
        <v>0</v>
      </c>
      <c r="F941" s="71">
        <v>0</v>
      </c>
      <c r="G941" s="71">
        <v>0</v>
      </c>
      <c r="H941" s="71">
        <v>0</v>
      </c>
      <c r="I941" s="71">
        <v>0</v>
      </c>
      <c r="J941" s="71">
        <v>0</v>
      </c>
      <c r="K941" s="71">
        <v>0</v>
      </c>
      <c r="L941" s="71">
        <v>0</v>
      </c>
      <c r="M941" s="71">
        <v>0</v>
      </c>
      <c r="N941" s="71">
        <v>0</v>
      </c>
      <c r="O941" s="71">
        <v>0</v>
      </c>
    </row>
    <row r="942" spans="1:17" ht="12.75" customHeight="1" x14ac:dyDescent="0.2">
      <c r="A942" s="87" t="s">
        <v>1074</v>
      </c>
      <c r="B942" s="78" t="s">
        <v>131</v>
      </c>
      <c r="C942" s="71">
        <v>0</v>
      </c>
      <c r="D942" s="71">
        <v>0</v>
      </c>
      <c r="E942" s="71">
        <v>0</v>
      </c>
      <c r="F942" s="71">
        <v>0</v>
      </c>
      <c r="G942" s="71">
        <v>0</v>
      </c>
      <c r="H942" s="71">
        <v>0</v>
      </c>
      <c r="I942" s="71">
        <v>0</v>
      </c>
      <c r="J942" s="71">
        <v>0</v>
      </c>
      <c r="K942" s="71">
        <v>0</v>
      </c>
      <c r="L942" s="71">
        <v>0</v>
      </c>
      <c r="M942" s="71">
        <v>0</v>
      </c>
      <c r="N942" s="71">
        <v>0</v>
      </c>
      <c r="O942" s="71">
        <v>0</v>
      </c>
    </row>
    <row r="943" spans="1:17" ht="12.75" customHeight="1" x14ac:dyDescent="0.2">
      <c r="A943" s="87" t="s">
        <v>1075</v>
      </c>
      <c r="B943" s="78" t="s">
        <v>96</v>
      </c>
      <c r="C943" s="71">
        <v>0</v>
      </c>
      <c r="D943" s="71">
        <v>0</v>
      </c>
      <c r="E943" s="71">
        <v>0</v>
      </c>
      <c r="F943" s="71">
        <v>0</v>
      </c>
      <c r="G943" s="71">
        <v>0</v>
      </c>
      <c r="H943" s="71">
        <v>0</v>
      </c>
      <c r="I943" s="71">
        <v>0</v>
      </c>
      <c r="J943" s="71">
        <v>0</v>
      </c>
      <c r="K943" s="71">
        <v>0</v>
      </c>
      <c r="L943" s="71">
        <v>0</v>
      </c>
      <c r="M943" s="71">
        <v>0</v>
      </c>
      <c r="N943" s="71">
        <v>0</v>
      </c>
      <c r="O943" s="71">
        <v>0</v>
      </c>
      <c r="Q943" s="2">
        <v>0</v>
      </c>
    </row>
    <row r="944" spans="1:17" ht="12.75" customHeight="1" x14ac:dyDescent="0.2">
      <c r="A944" s="87" t="s">
        <v>1076</v>
      </c>
      <c r="B944" s="78" t="s">
        <v>98</v>
      </c>
      <c r="C944" s="71">
        <v>0</v>
      </c>
      <c r="D944" s="71">
        <v>0</v>
      </c>
      <c r="E944" s="71">
        <v>0</v>
      </c>
      <c r="F944" s="71">
        <v>0</v>
      </c>
      <c r="G944" s="71">
        <v>0</v>
      </c>
      <c r="H944" s="71">
        <v>0</v>
      </c>
      <c r="I944" s="71">
        <v>0</v>
      </c>
      <c r="J944" s="71">
        <v>0</v>
      </c>
      <c r="K944" s="71">
        <v>0</v>
      </c>
      <c r="L944" s="71">
        <v>0</v>
      </c>
      <c r="M944" s="71">
        <v>0</v>
      </c>
      <c r="N944" s="71">
        <v>0</v>
      </c>
      <c r="O944" s="71">
        <v>0</v>
      </c>
    </row>
    <row r="945" spans="1:20" ht="12.75" customHeight="1" x14ac:dyDescent="0.2">
      <c r="A945" s="87" t="s">
        <v>1077</v>
      </c>
      <c r="B945" s="78" t="s">
        <v>100</v>
      </c>
      <c r="C945" s="71">
        <v>0</v>
      </c>
      <c r="D945" s="71">
        <v>0</v>
      </c>
      <c r="E945" s="71">
        <v>0</v>
      </c>
      <c r="F945" s="71">
        <v>0</v>
      </c>
      <c r="G945" s="71">
        <v>0</v>
      </c>
      <c r="H945" s="71">
        <v>0</v>
      </c>
      <c r="I945" s="71">
        <v>0</v>
      </c>
      <c r="J945" s="71">
        <v>0</v>
      </c>
      <c r="K945" s="71">
        <v>0</v>
      </c>
      <c r="L945" s="71">
        <v>0</v>
      </c>
      <c r="M945" s="71">
        <v>0</v>
      </c>
      <c r="N945" s="71">
        <v>0</v>
      </c>
      <c r="O945" s="71">
        <v>0</v>
      </c>
      <c r="T945" s="2">
        <v>16383234286.238255</v>
      </c>
    </row>
    <row r="946" spans="1:20" ht="12.75" customHeight="1" x14ac:dyDescent="0.2">
      <c r="A946" s="87" t="s">
        <v>1078</v>
      </c>
      <c r="B946" s="78" t="s">
        <v>102</v>
      </c>
      <c r="C946" s="71">
        <v>0</v>
      </c>
      <c r="D946" s="71">
        <v>0</v>
      </c>
      <c r="E946" s="71">
        <v>0</v>
      </c>
      <c r="F946" s="71">
        <v>0</v>
      </c>
      <c r="G946" s="71">
        <v>0</v>
      </c>
      <c r="H946" s="71">
        <v>0</v>
      </c>
      <c r="I946" s="71">
        <v>0</v>
      </c>
      <c r="J946" s="71">
        <v>0</v>
      </c>
      <c r="K946" s="71">
        <v>0</v>
      </c>
      <c r="L946" s="71">
        <v>0</v>
      </c>
      <c r="M946" s="71">
        <v>0</v>
      </c>
      <c r="N946" s="71">
        <v>0</v>
      </c>
      <c r="O946" s="71">
        <v>0</v>
      </c>
    </row>
    <row r="947" spans="1:20" ht="12.75" customHeight="1" x14ac:dyDescent="0.2">
      <c r="A947" s="87" t="s">
        <v>1079</v>
      </c>
      <c r="B947" s="78" t="s">
        <v>104</v>
      </c>
      <c r="C947" s="71">
        <v>0</v>
      </c>
      <c r="D947" s="71">
        <v>0</v>
      </c>
      <c r="E947" s="71">
        <v>0</v>
      </c>
      <c r="F947" s="71">
        <v>0</v>
      </c>
      <c r="G947" s="71">
        <v>0</v>
      </c>
      <c r="H947" s="71">
        <v>0</v>
      </c>
      <c r="I947" s="71">
        <v>0</v>
      </c>
      <c r="J947" s="71">
        <v>0</v>
      </c>
      <c r="K947" s="71">
        <v>0</v>
      </c>
      <c r="L947" s="71">
        <v>0</v>
      </c>
      <c r="M947" s="71">
        <v>0</v>
      </c>
      <c r="N947" s="71">
        <v>0</v>
      </c>
      <c r="O947" s="71">
        <v>0</v>
      </c>
    </row>
    <row r="948" spans="1:20" ht="12.75" customHeight="1" x14ac:dyDescent="0.2">
      <c r="A948" s="87" t="s">
        <v>1080</v>
      </c>
      <c r="B948" s="78" t="s">
        <v>106</v>
      </c>
      <c r="C948" s="71">
        <v>0</v>
      </c>
      <c r="D948" s="71">
        <v>0</v>
      </c>
      <c r="E948" s="71">
        <v>0</v>
      </c>
      <c r="F948" s="71">
        <v>0</v>
      </c>
      <c r="G948" s="71">
        <v>0</v>
      </c>
      <c r="H948" s="71">
        <v>0</v>
      </c>
      <c r="I948" s="71">
        <v>0</v>
      </c>
      <c r="J948" s="71">
        <v>0</v>
      </c>
      <c r="K948" s="71">
        <v>0</v>
      </c>
      <c r="L948" s="71">
        <v>0</v>
      </c>
      <c r="M948" s="71">
        <v>0</v>
      </c>
      <c r="N948" s="71">
        <v>0</v>
      </c>
      <c r="O948" s="71">
        <v>0</v>
      </c>
    </row>
    <row r="949" spans="1:20" ht="12.75" customHeight="1" x14ac:dyDescent="0.2">
      <c r="A949" s="87" t="s">
        <v>1081</v>
      </c>
      <c r="B949" s="78" t="s">
        <v>108</v>
      </c>
      <c r="C949" s="71">
        <v>100000</v>
      </c>
      <c r="D949" s="71">
        <v>0</v>
      </c>
      <c r="E949" s="71">
        <v>50000</v>
      </c>
      <c r="F949" s="71">
        <v>150000</v>
      </c>
      <c r="G949" s="71">
        <v>0</v>
      </c>
      <c r="H949" s="71">
        <v>0</v>
      </c>
      <c r="I949" s="71">
        <v>100000</v>
      </c>
      <c r="J949" s="71">
        <v>50000</v>
      </c>
      <c r="K949" s="71">
        <v>0</v>
      </c>
      <c r="L949" s="71">
        <v>150000</v>
      </c>
      <c r="M949" s="71">
        <v>20000</v>
      </c>
      <c r="N949" s="71">
        <v>0</v>
      </c>
      <c r="O949" s="71">
        <v>620000</v>
      </c>
    </row>
    <row r="950" spans="1:20" ht="12.75" customHeight="1" x14ac:dyDescent="0.2">
      <c r="A950" s="87" t="s">
        <v>1082</v>
      </c>
      <c r="B950" s="78" t="s">
        <v>110</v>
      </c>
      <c r="C950" s="71">
        <v>0</v>
      </c>
      <c r="D950" s="71">
        <v>0</v>
      </c>
      <c r="E950" s="71">
        <v>0</v>
      </c>
      <c r="F950" s="71">
        <v>0</v>
      </c>
      <c r="G950" s="71">
        <v>0</v>
      </c>
      <c r="H950" s="71">
        <v>0</v>
      </c>
      <c r="I950" s="71">
        <v>0</v>
      </c>
      <c r="J950" s="71">
        <v>0</v>
      </c>
      <c r="K950" s="71">
        <v>0</v>
      </c>
      <c r="L950" s="71">
        <v>0</v>
      </c>
      <c r="M950" s="71">
        <v>0</v>
      </c>
      <c r="N950" s="71">
        <v>0</v>
      </c>
      <c r="O950" s="71">
        <v>0</v>
      </c>
    </row>
    <row r="951" spans="1:20" ht="12.75" customHeight="1" x14ac:dyDescent="0.2">
      <c r="A951" s="87" t="s">
        <v>1083</v>
      </c>
      <c r="B951" s="78" t="s">
        <v>268</v>
      </c>
      <c r="C951" s="71">
        <v>0</v>
      </c>
      <c r="D951" s="71">
        <v>0</v>
      </c>
      <c r="E951" s="71">
        <v>37200</v>
      </c>
      <c r="F951" s="71">
        <v>0</v>
      </c>
      <c r="G951" s="71">
        <v>0</v>
      </c>
      <c r="H951" s="71">
        <v>0</v>
      </c>
      <c r="I951" s="71">
        <v>0</v>
      </c>
      <c r="J951" s="71">
        <v>0</v>
      </c>
      <c r="K951" s="71">
        <v>0</v>
      </c>
      <c r="L951" s="71">
        <v>0</v>
      </c>
      <c r="M951" s="71">
        <v>0</v>
      </c>
      <c r="N951" s="71">
        <v>0</v>
      </c>
      <c r="O951" s="71">
        <v>37200</v>
      </c>
    </row>
    <row r="952" spans="1:20" ht="12.75" customHeight="1" x14ac:dyDescent="0.2">
      <c r="A952" s="87" t="s">
        <v>1084</v>
      </c>
      <c r="B952" s="78" t="s">
        <v>114</v>
      </c>
      <c r="C952" s="71">
        <v>0</v>
      </c>
      <c r="D952" s="71">
        <v>0</v>
      </c>
      <c r="E952" s="71">
        <v>0</v>
      </c>
      <c r="F952" s="71">
        <v>0</v>
      </c>
      <c r="G952" s="71">
        <v>0</v>
      </c>
      <c r="H952" s="71">
        <v>0</v>
      </c>
      <c r="I952" s="71">
        <v>0</v>
      </c>
      <c r="J952" s="71">
        <v>0</v>
      </c>
      <c r="K952" s="71">
        <v>0</v>
      </c>
      <c r="L952" s="71">
        <v>0</v>
      </c>
      <c r="M952" s="71">
        <v>0</v>
      </c>
      <c r="N952" s="71">
        <v>0</v>
      </c>
      <c r="O952" s="71">
        <v>0</v>
      </c>
    </row>
    <row r="953" spans="1:20" ht="12.75" customHeight="1" x14ac:dyDescent="0.2">
      <c r="A953" s="87" t="s">
        <v>1085</v>
      </c>
      <c r="B953" s="78" t="s">
        <v>116</v>
      </c>
      <c r="C953" s="71">
        <v>0</v>
      </c>
      <c r="D953" s="71">
        <v>0</v>
      </c>
      <c r="E953" s="71">
        <v>0</v>
      </c>
      <c r="F953" s="71">
        <v>0</v>
      </c>
      <c r="G953" s="71">
        <v>0</v>
      </c>
      <c r="H953" s="71">
        <v>0</v>
      </c>
      <c r="I953" s="71">
        <v>0</v>
      </c>
      <c r="J953" s="71">
        <v>0</v>
      </c>
      <c r="K953" s="71">
        <v>0</v>
      </c>
      <c r="L953" s="71">
        <v>0</v>
      </c>
      <c r="M953" s="71">
        <v>0</v>
      </c>
      <c r="N953" s="71">
        <v>0</v>
      </c>
      <c r="O953" s="71">
        <v>0</v>
      </c>
    </row>
    <row r="954" spans="1:20" ht="12.75" customHeight="1" x14ac:dyDescent="0.2">
      <c r="A954" s="87" t="s">
        <v>1086</v>
      </c>
      <c r="B954" s="78" t="s">
        <v>118</v>
      </c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>
        <v>0</v>
      </c>
    </row>
    <row r="955" spans="1:20" ht="12.75" customHeight="1" x14ac:dyDescent="0.2">
      <c r="A955" s="87" t="s">
        <v>1087</v>
      </c>
      <c r="B955" s="78" t="s">
        <v>120</v>
      </c>
      <c r="C955" s="71">
        <v>0</v>
      </c>
      <c r="D955" s="71">
        <v>0</v>
      </c>
      <c r="E955" s="71">
        <v>0</v>
      </c>
      <c r="F955" s="71">
        <v>0</v>
      </c>
      <c r="G955" s="71">
        <v>0</v>
      </c>
      <c r="H955" s="71">
        <v>0</v>
      </c>
      <c r="I955" s="71">
        <v>0</v>
      </c>
      <c r="J955" s="71">
        <v>0</v>
      </c>
      <c r="K955" s="71">
        <v>0</v>
      </c>
      <c r="L955" s="71">
        <v>0</v>
      </c>
      <c r="M955" s="71">
        <v>0</v>
      </c>
      <c r="N955" s="71">
        <v>0</v>
      </c>
      <c r="O955" s="71">
        <v>0</v>
      </c>
    </row>
    <row r="956" spans="1:20" ht="12.75" customHeight="1" x14ac:dyDescent="0.2">
      <c r="A956" s="87" t="s">
        <v>1088</v>
      </c>
      <c r="B956" s="78" t="s">
        <v>122</v>
      </c>
      <c r="C956" s="71">
        <v>0</v>
      </c>
      <c r="D956" s="71">
        <v>0</v>
      </c>
      <c r="E956" s="71">
        <v>0</v>
      </c>
      <c r="F956" s="71">
        <v>0</v>
      </c>
      <c r="G956" s="71">
        <v>0</v>
      </c>
      <c r="H956" s="71">
        <v>0</v>
      </c>
      <c r="I956" s="71">
        <v>0</v>
      </c>
      <c r="J956" s="71">
        <v>0</v>
      </c>
      <c r="K956" s="71">
        <v>0</v>
      </c>
      <c r="L956" s="71">
        <v>0</v>
      </c>
      <c r="M956" s="71">
        <v>0</v>
      </c>
      <c r="N956" s="71">
        <v>0</v>
      </c>
      <c r="O956" s="71">
        <v>0</v>
      </c>
    </row>
    <row r="957" spans="1:20" s="1" customFormat="1" ht="12.75" customHeight="1" x14ac:dyDescent="0.2">
      <c r="A957" s="75" t="s">
        <v>1089</v>
      </c>
      <c r="B957" s="96" t="s">
        <v>1090</v>
      </c>
      <c r="C957" s="16">
        <v>0</v>
      </c>
      <c r="D957" s="16">
        <v>0</v>
      </c>
      <c r="E957" s="16">
        <v>60000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77">
        <v>60000</v>
      </c>
    </row>
    <row r="958" spans="1:20" ht="12.75" customHeight="1" x14ac:dyDescent="0.2">
      <c r="A958" s="87" t="s">
        <v>1091</v>
      </c>
      <c r="B958" s="78" t="s">
        <v>86</v>
      </c>
      <c r="C958" s="71">
        <v>0</v>
      </c>
      <c r="D958" s="71">
        <v>0</v>
      </c>
      <c r="E958" s="71">
        <v>60000</v>
      </c>
      <c r="F958" s="71">
        <v>0</v>
      </c>
      <c r="G958" s="71">
        <v>0</v>
      </c>
      <c r="H958" s="71">
        <v>0</v>
      </c>
      <c r="I958" s="71">
        <v>0</v>
      </c>
      <c r="J958" s="71">
        <v>0</v>
      </c>
      <c r="K958" s="71">
        <v>0</v>
      </c>
      <c r="L958" s="71">
        <v>0</v>
      </c>
      <c r="M958" s="71">
        <v>0</v>
      </c>
      <c r="N958" s="71">
        <v>0</v>
      </c>
      <c r="O958" s="71">
        <v>60000</v>
      </c>
    </row>
    <row r="959" spans="1:20" ht="12.75" customHeight="1" x14ac:dyDescent="0.2">
      <c r="A959" s="75"/>
      <c r="B959" s="70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</row>
    <row r="960" spans="1:20" ht="13.5" customHeight="1" x14ac:dyDescent="0.2">
      <c r="A960" s="72" t="s">
        <v>1092</v>
      </c>
      <c r="B960" s="73" t="s">
        <v>1093</v>
      </c>
      <c r="C960" s="74">
        <v>6103729.0733333332</v>
      </c>
      <c r="D960" s="74">
        <v>2104095.8333333335</v>
      </c>
      <c r="E960" s="74">
        <v>2104095.8333333335</v>
      </c>
      <c r="F960" s="74">
        <v>2104095.8333333335</v>
      </c>
      <c r="G960" s="74">
        <v>2104095.8333333335</v>
      </c>
      <c r="H960" s="74">
        <v>2104095.8333333335</v>
      </c>
      <c r="I960" s="74">
        <v>2104095.8333333335</v>
      </c>
      <c r="J960" s="74">
        <v>2104095.8333333335</v>
      </c>
      <c r="K960" s="74">
        <v>2104095.8333333335</v>
      </c>
      <c r="L960" s="74">
        <v>532744095.83333331</v>
      </c>
      <c r="M960" s="74">
        <v>618075842.5533334</v>
      </c>
      <c r="N960" s="74">
        <v>61064095.833333336</v>
      </c>
      <c r="O960" s="74">
        <v>1234820529.9599998</v>
      </c>
      <c r="P960" s="4">
        <v>1234820529.9599998</v>
      </c>
      <c r="Q960" s="4">
        <v>0</v>
      </c>
    </row>
    <row r="961" spans="1:16" s="12" customFormat="1" ht="15" customHeight="1" x14ac:dyDescent="0.2">
      <c r="A961" s="93" t="s">
        <v>1094</v>
      </c>
      <c r="B961" s="96" t="s">
        <v>1095</v>
      </c>
      <c r="C961" s="99">
        <v>1666666.6666666667</v>
      </c>
      <c r="D961" s="99">
        <v>1666666.6666666667</v>
      </c>
      <c r="E961" s="99">
        <v>1666666.6666666667</v>
      </c>
      <c r="F961" s="99">
        <v>1666666.6666666667</v>
      </c>
      <c r="G961" s="99">
        <v>1666666.6666666667</v>
      </c>
      <c r="H961" s="99">
        <v>1666666.6666666667</v>
      </c>
      <c r="I961" s="99">
        <v>1666666.6666666667</v>
      </c>
      <c r="J961" s="99">
        <v>1666666.6666666667</v>
      </c>
      <c r="K961" s="99">
        <v>1666666.6666666667</v>
      </c>
      <c r="L961" s="99">
        <v>1666666.6666666667</v>
      </c>
      <c r="M961" s="99">
        <v>1666666.6666666667</v>
      </c>
      <c r="N961" s="99">
        <v>1666666.6666666667</v>
      </c>
      <c r="O961" s="104">
        <v>20000000</v>
      </c>
      <c r="P961" s="100"/>
    </row>
    <row r="962" spans="1:16" ht="12.75" customHeight="1" x14ac:dyDescent="0.2">
      <c r="A962" s="75" t="s">
        <v>1096</v>
      </c>
      <c r="B962" s="96" t="s">
        <v>1097</v>
      </c>
      <c r="C962" s="77">
        <v>1666666.6666666667</v>
      </c>
      <c r="D962" s="77">
        <v>1666666.6666666667</v>
      </c>
      <c r="E962" s="77">
        <v>1666666.6666666667</v>
      </c>
      <c r="F962" s="77">
        <v>1666666.6666666667</v>
      </c>
      <c r="G962" s="77">
        <v>1666666.6666666667</v>
      </c>
      <c r="H962" s="77">
        <v>1666666.6666666667</v>
      </c>
      <c r="I962" s="77">
        <v>1666666.6666666667</v>
      </c>
      <c r="J962" s="77">
        <v>1666666.6666666667</v>
      </c>
      <c r="K962" s="77">
        <v>1666666.6666666667</v>
      </c>
      <c r="L962" s="77">
        <v>1666666.6666666667</v>
      </c>
      <c r="M962" s="77">
        <v>1666666.6666666667</v>
      </c>
      <c r="N962" s="77">
        <v>1666666.6666666667</v>
      </c>
      <c r="O962" s="104">
        <v>20000000</v>
      </c>
    </row>
    <row r="963" spans="1:16" ht="12.75" customHeight="1" x14ac:dyDescent="0.2">
      <c r="A963" s="87" t="s">
        <v>1098</v>
      </c>
      <c r="B963" s="78" t="s">
        <v>1099</v>
      </c>
      <c r="C963" s="71">
        <v>166666.66666666666</v>
      </c>
      <c r="D963" s="71">
        <v>166666.66666666666</v>
      </c>
      <c r="E963" s="71">
        <v>166666.66666666666</v>
      </c>
      <c r="F963" s="71">
        <v>166666.66666666666</v>
      </c>
      <c r="G963" s="71">
        <v>166666.66666666666</v>
      </c>
      <c r="H963" s="71">
        <v>166666.66666666666</v>
      </c>
      <c r="I963" s="71">
        <v>166666.66666666666</v>
      </c>
      <c r="J963" s="71">
        <v>166666.66666666666</v>
      </c>
      <c r="K963" s="71">
        <v>166666.66666666666</v>
      </c>
      <c r="L963" s="71">
        <v>166666.66666666666</v>
      </c>
      <c r="M963" s="71">
        <v>166666.66666666666</v>
      </c>
      <c r="N963" s="71">
        <v>166666.66666666666</v>
      </c>
      <c r="O963" s="71">
        <v>2000000.0000000002</v>
      </c>
    </row>
    <row r="964" spans="1:16" ht="12.75" customHeight="1" x14ac:dyDescent="0.2">
      <c r="A964" s="87" t="s">
        <v>1100</v>
      </c>
      <c r="B964" s="78" t="s">
        <v>1101</v>
      </c>
      <c r="C964" s="71">
        <v>1500000</v>
      </c>
      <c r="D964" s="71">
        <v>1500000</v>
      </c>
      <c r="E964" s="71">
        <v>1500000</v>
      </c>
      <c r="F964" s="71">
        <v>1500000</v>
      </c>
      <c r="G964" s="71">
        <v>1500000</v>
      </c>
      <c r="H964" s="71">
        <v>1500000</v>
      </c>
      <c r="I964" s="71">
        <v>1500000</v>
      </c>
      <c r="J964" s="71">
        <v>1500000</v>
      </c>
      <c r="K964" s="71">
        <v>1500000</v>
      </c>
      <c r="L964" s="71">
        <v>1500000</v>
      </c>
      <c r="M964" s="71">
        <v>1500000</v>
      </c>
      <c r="N964" s="71">
        <v>1500000</v>
      </c>
      <c r="O964" s="71">
        <v>18000000</v>
      </c>
    </row>
    <row r="965" spans="1:16" ht="12.75" customHeight="1" x14ac:dyDescent="0.2">
      <c r="A965" s="75" t="s">
        <v>1102</v>
      </c>
      <c r="B965" s="76" t="s">
        <v>1103</v>
      </c>
      <c r="C965" s="77">
        <v>0</v>
      </c>
      <c r="D965" s="77">
        <v>0</v>
      </c>
      <c r="E965" s="77">
        <v>0</v>
      </c>
      <c r="F965" s="77">
        <v>0</v>
      </c>
      <c r="G965" s="77">
        <v>0</v>
      </c>
      <c r="H965" s="77">
        <v>0</v>
      </c>
      <c r="I965" s="77">
        <v>0</v>
      </c>
      <c r="J965" s="77">
        <v>0</v>
      </c>
      <c r="K965" s="77">
        <v>0</v>
      </c>
      <c r="L965" s="77">
        <v>0</v>
      </c>
      <c r="M965" s="77">
        <v>0</v>
      </c>
      <c r="N965" s="77">
        <v>0</v>
      </c>
      <c r="O965" s="104">
        <v>0</v>
      </c>
    </row>
    <row r="966" spans="1:16" ht="12.75" customHeight="1" x14ac:dyDescent="0.2">
      <c r="A966" s="87" t="s">
        <v>1104</v>
      </c>
      <c r="B966" s="78" t="s">
        <v>1105</v>
      </c>
      <c r="C966" s="71">
        <v>0</v>
      </c>
      <c r="D966" s="71">
        <v>0</v>
      </c>
      <c r="E966" s="71">
        <v>0</v>
      </c>
      <c r="F966" s="71">
        <v>0</v>
      </c>
      <c r="G966" s="71">
        <v>0</v>
      </c>
      <c r="H966" s="71">
        <v>0</v>
      </c>
      <c r="I966" s="71">
        <v>0</v>
      </c>
      <c r="J966" s="71">
        <v>0</v>
      </c>
      <c r="K966" s="71">
        <v>0</v>
      </c>
      <c r="L966" s="71">
        <v>0</v>
      </c>
      <c r="M966" s="71">
        <v>0</v>
      </c>
      <c r="N966" s="71">
        <v>0</v>
      </c>
      <c r="O966" s="71">
        <v>0</v>
      </c>
    </row>
    <row r="967" spans="1:16" ht="12.75" customHeight="1" x14ac:dyDescent="0.2">
      <c r="A967" s="87" t="s">
        <v>1106</v>
      </c>
      <c r="B967" s="78" t="s">
        <v>1107</v>
      </c>
      <c r="C967" s="71">
        <v>0</v>
      </c>
      <c r="D967" s="71">
        <v>0</v>
      </c>
      <c r="E967" s="71">
        <v>0</v>
      </c>
      <c r="F967" s="71">
        <v>0</v>
      </c>
      <c r="G967" s="71">
        <v>0</v>
      </c>
      <c r="H967" s="71">
        <v>0</v>
      </c>
      <c r="I967" s="71">
        <v>0</v>
      </c>
      <c r="J967" s="71">
        <v>0</v>
      </c>
      <c r="K967" s="71">
        <v>0</v>
      </c>
      <c r="L967" s="71">
        <v>0</v>
      </c>
      <c r="M967" s="71">
        <v>0</v>
      </c>
      <c r="N967" s="71">
        <v>0</v>
      </c>
      <c r="O967" s="71">
        <v>0</v>
      </c>
    </row>
    <row r="968" spans="1:16" ht="25.5" x14ac:dyDescent="0.2">
      <c r="A968" s="75" t="s">
        <v>1108</v>
      </c>
      <c r="B968" s="76" t="s">
        <v>1109</v>
      </c>
      <c r="C968" s="77">
        <v>0</v>
      </c>
      <c r="D968" s="77">
        <v>0</v>
      </c>
      <c r="E968" s="77">
        <v>0</v>
      </c>
      <c r="F968" s="77">
        <v>0</v>
      </c>
      <c r="G968" s="77">
        <v>0</v>
      </c>
      <c r="H968" s="77">
        <v>0</v>
      </c>
      <c r="I968" s="77">
        <v>0</v>
      </c>
      <c r="J968" s="77">
        <v>0</v>
      </c>
      <c r="K968" s="77">
        <v>0</v>
      </c>
      <c r="L968" s="77">
        <v>0</v>
      </c>
      <c r="M968" s="77">
        <v>0</v>
      </c>
      <c r="N968" s="77">
        <v>0</v>
      </c>
      <c r="O968" s="104">
        <v>0</v>
      </c>
    </row>
    <row r="969" spans="1:16" ht="12.75" customHeight="1" x14ac:dyDescent="0.2">
      <c r="A969" s="87"/>
      <c r="B969" s="78"/>
      <c r="C969" s="71" t="s">
        <v>1110</v>
      </c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>
        <v>0</v>
      </c>
    </row>
    <row r="970" spans="1:16" ht="25.5" x14ac:dyDescent="0.2">
      <c r="A970" s="75" t="s">
        <v>1111</v>
      </c>
      <c r="B970" s="76" t="s">
        <v>1112</v>
      </c>
      <c r="C970" s="77">
        <v>0</v>
      </c>
      <c r="D970" s="77">
        <v>0</v>
      </c>
      <c r="E970" s="77">
        <v>0</v>
      </c>
      <c r="F970" s="77">
        <v>0</v>
      </c>
      <c r="G970" s="77">
        <v>0</v>
      </c>
      <c r="H970" s="77">
        <v>0</v>
      </c>
      <c r="I970" s="77">
        <v>0</v>
      </c>
      <c r="J970" s="77">
        <v>0</v>
      </c>
      <c r="K970" s="77">
        <v>0</v>
      </c>
      <c r="L970" s="77">
        <v>0</v>
      </c>
      <c r="M970" s="77">
        <v>0</v>
      </c>
      <c r="N970" s="77">
        <v>0</v>
      </c>
      <c r="O970" s="104">
        <v>0</v>
      </c>
    </row>
    <row r="971" spans="1:16" ht="25.5" x14ac:dyDescent="0.2">
      <c r="A971" s="87" t="s">
        <v>1113</v>
      </c>
      <c r="B971" s="78" t="s">
        <v>1114</v>
      </c>
      <c r="C971" s="71">
        <v>0</v>
      </c>
      <c r="D971" s="71">
        <v>0</v>
      </c>
      <c r="E971" s="71">
        <v>0</v>
      </c>
      <c r="F971" s="71">
        <v>0</v>
      </c>
      <c r="G971" s="71">
        <v>0</v>
      </c>
      <c r="H971" s="71">
        <v>0</v>
      </c>
      <c r="I971" s="71">
        <v>0</v>
      </c>
      <c r="J971" s="71">
        <v>0</v>
      </c>
      <c r="K971" s="71">
        <v>0</v>
      </c>
      <c r="L971" s="71">
        <v>0</v>
      </c>
      <c r="M971" s="71">
        <v>0</v>
      </c>
      <c r="N971" s="71">
        <v>0</v>
      </c>
      <c r="O971" s="71">
        <v>0</v>
      </c>
    </row>
    <row r="972" spans="1:16" s="12" customFormat="1" ht="15" customHeight="1" x14ac:dyDescent="0.2">
      <c r="A972" s="93" t="s">
        <v>1115</v>
      </c>
      <c r="B972" s="96" t="s">
        <v>1116</v>
      </c>
      <c r="C972" s="99">
        <v>0</v>
      </c>
      <c r="D972" s="99">
        <v>0</v>
      </c>
      <c r="E972" s="99">
        <v>0</v>
      </c>
      <c r="F972" s="99">
        <v>0</v>
      </c>
      <c r="G972" s="99">
        <v>0</v>
      </c>
      <c r="H972" s="99">
        <v>0</v>
      </c>
      <c r="I972" s="99">
        <v>0</v>
      </c>
      <c r="J972" s="99">
        <v>0</v>
      </c>
      <c r="K972" s="99">
        <v>0</v>
      </c>
      <c r="L972" s="99">
        <v>0</v>
      </c>
      <c r="M972" s="99">
        <v>0</v>
      </c>
      <c r="N972" s="99">
        <v>0</v>
      </c>
      <c r="O972" s="99">
        <v>0</v>
      </c>
      <c r="P972" s="100"/>
    </row>
    <row r="973" spans="1:16" ht="12.75" customHeight="1" x14ac:dyDescent="0.2">
      <c r="A973" s="75" t="s">
        <v>1117</v>
      </c>
      <c r="B973" s="89" t="s">
        <v>1118</v>
      </c>
      <c r="C973" s="105">
        <v>0</v>
      </c>
      <c r="D973" s="105">
        <v>0</v>
      </c>
      <c r="E973" s="105">
        <v>0</v>
      </c>
      <c r="F973" s="105">
        <v>0</v>
      </c>
      <c r="G973" s="105">
        <v>0</v>
      </c>
      <c r="H973" s="105">
        <v>0</v>
      </c>
      <c r="I973" s="105">
        <v>0</v>
      </c>
      <c r="J973" s="105">
        <v>0</v>
      </c>
      <c r="K973" s="105">
        <v>0</v>
      </c>
      <c r="L973" s="105">
        <v>0</v>
      </c>
      <c r="M973" s="105">
        <v>0</v>
      </c>
      <c r="N973" s="105">
        <v>0</v>
      </c>
      <c r="O973" s="105">
        <v>0</v>
      </c>
    </row>
    <row r="974" spans="1:16" ht="12.75" customHeight="1" x14ac:dyDescent="0.2">
      <c r="A974" s="87"/>
      <c r="B974" s="78" t="s">
        <v>1119</v>
      </c>
      <c r="C974" s="71">
        <v>0</v>
      </c>
      <c r="D974" s="71">
        <v>0</v>
      </c>
      <c r="E974" s="71">
        <v>0</v>
      </c>
      <c r="F974" s="71">
        <v>0</v>
      </c>
      <c r="G974" s="71">
        <v>0</v>
      </c>
      <c r="H974" s="71">
        <v>0</v>
      </c>
      <c r="I974" s="71">
        <v>0</v>
      </c>
      <c r="J974" s="71">
        <v>0</v>
      </c>
      <c r="K974" s="71">
        <v>0</v>
      </c>
      <c r="L974" s="71">
        <v>0</v>
      </c>
      <c r="M974" s="71">
        <v>0</v>
      </c>
      <c r="N974" s="71">
        <v>0</v>
      </c>
      <c r="O974" s="71">
        <v>0</v>
      </c>
    </row>
    <row r="975" spans="1:16" ht="12.75" customHeight="1" x14ac:dyDescent="0.2">
      <c r="A975" s="106" t="s">
        <v>1120</v>
      </c>
      <c r="B975" s="48" t="s">
        <v>1121</v>
      </c>
      <c r="C975" s="107">
        <v>4437062.4066666663</v>
      </c>
      <c r="D975" s="77">
        <v>437429.16666666669</v>
      </c>
      <c r="E975" s="77">
        <v>437429.16666666669</v>
      </c>
      <c r="F975" s="77">
        <v>437429.16666666669</v>
      </c>
      <c r="G975" s="77">
        <v>437429.16666666669</v>
      </c>
      <c r="H975" s="77">
        <v>437429.16666666669</v>
      </c>
      <c r="I975" s="77">
        <v>437429.16666666669</v>
      </c>
      <c r="J975" s="77">
        <v>437429.16666666669</v>
      </c>
      <c r="K975" s="77">
        <v>437429.16666666669</v>
      </c>
      <c r="L975" s="77">
        <v>437429.16666666669</v>
      </c>
      <c r="M975" s="77">
        <v>437429.16666666669</v>
      </c>
      <c r="N975" s="77">
        <v>437429.16666666669</v>
      </c>
      <c r="O975" s="104">
        <v>9248783.2400000021</v>
      </c>
    </row>
    <row r="976" spans="1:16" ht="12.75" customHeight="1" x14ac:dyDescent="0.2">
      <c r="A976" s="108" t="s">
        <v>1122</v>
      </c>
      <c r="B976" s="109" t="s">
        <v>1123</v>
      </c>
      <c r="C976" s="110">
        <v>4437062.4066666663</v>
      </c>
      <c r="D976" s="110">
        <v>437429.16666666669</v>
      </c>
      <c r="E976" s="110">
        <v>437429.16666666669</v>
      </c>
      <c r="F976" s="110">
        <v>437429.16666666669</v>
      </c>
      <c r="G976" s="110">
        <v>437429.16666666669</v>
      </c>
      <c r="H976" s="110">
        <v>437429.16666666669</v>
      </c>
      <c r="I976" s="110">
        <v>437429.16666666669</v>
      </c>
      <c r="J976" s="110">
        <v>437429.16666666669</v>
      </c>
      <c r="K976" s="110">
        <v>437429.16666666669</v>
      </c>
      <c r="L976" s="110">
        <v>437429.16666666669</v>
      </c>
      <c r="M976" s="110">
        <v>437429.16666666669</v>
      </c>
      <c r="N976" s="110">
        <v>437429.16666666669</v>
      </c>
      <c r="O976" s="111">
        <v>9248783.2400000021</v>
      </c>
    </row>
    <row r="977" spans="1:16" s="12" customFormat="1" ht="25.5" x14ac:dyDescent="0.2">
      <c r="A977" s="93" t="s">
        <v>1124</v>
      </c>
      <c r="B977" s="96" t="s">
        <v>1125</v>
      </c>
      <c r="C977" s="99">
        <v>0</v>
      </c>
      <c r="D977" s="99">
        <v>0</v>
      </c>
      <c r="E977" s="99">
        <v>0</v>
      </c>
      <c r="F977" s="99">
        <v>0</v>
      </c>
      <c r="G977" s="99">
        <v>0</v>
      </c>
      <c r="H977" s="99">
        <v>0</v>
      </c>
      <c r="I977" s="99">
        <v>0</v>
      </c>
      <c r="J977" s="99">
        <v>0</v>
      </c>
      <c r="K977" s="99">
        <v>0</v>
      </c>
      <c r="L977" s="99">
        <v>530640000</v>
      </c>
      <c r="M977" s="99">
        <v>615971746.72000003</v>
      </c>
      <c r="N977" s="99">
        <v>58960000</v>
      </c>
      <c r="O977" s="99">
        <v>1205571746.72</v>
      </c>
      <c r="P977" s="100"/>
    </row>
    <row r="978" spans="1:16" ht="25.5" x14ac:dyDescent="0.2">
      <c r="A978" s="87" t="s">
        <v>1126</v>
      </c>
      <c r="B978" s="78" t="s">
        <v>1127</v>
      </c>
      <c r="C978" s="71">
        <v>0</v>
      </c>
      <c r="D978" s="71">
        <v>0</v>
      </c>
      <c r="E978" s="71">
        <v>0</v>
      </c>
      <c r="F978" s="71">
        <v>0</v>
      </c>
      <c r="G978" s="71">
        <v>0</v>
      </c>
      <c r="H978" s="71">
        <v>0</v>
      </c>
      <c r="I978" s="71">
        <v>0</v>
      </c>
      <c r="J978" s="71">
        <v>0</v>
      </c>
      <c r="K978" s="71">
        <v>0</v>
      </c>
      <c r="L978" s="71">
        <v>530640000</v>
      </c>
      <c r="M978" s="71">
        <v>615971746.72000003</v>
      </c>
      <c r="N978" s="71">
        <v>58960000</v>
      </c>
      <c r="O978" s="71">
        <v>1205571746.72</v>
      </c>
    </row>
    <row r="979" spans="1:16" ht="12.75" customHeight="1" x14ac:dyDescent="0.2">
      <c r="A979" s="69"/>
      <c r="B979" s="112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</row>
    <row r="980" spans="1:16" ht="22.5" customHeight="1" x14ac:dyDescent="0.2">
      <c r="A980" s="72"/>
      <c r="B980" s="73" t="s">
        <v>1128</v>
      </c>
      <c r="C980" s="74">
        <v>0</v>
      </c>
      <c r="D980" s="74">
        <v>0</v>
      </c>
      <c r="E980" s="74">
        <v>0</v>
      </c>
      <c r="F980" s="74">
        <v>0</v>
      </c>
      <c r="G980" s="74">
        <v>0</v>
      </c>
      <c r="H980" s="74">
        <v>0</v>
      </c>
      <c r="I980" s="74">
        <v>0</v>
      </c>
      <c r="J980" s="74">
        <v>0</v>
      </c>
      <c r="K980" s="74">
        <v>0</v>
      </c>
      <c r="L980" s="74">
        <v>0</v>
      </c>
      <c r="M980" s="74">
        <v>0</v>
      </c>
      <c r="N980" s="74">
        <v>0</v>
      </c>
      <c r="O980" s="74">
        <v>0</v>
      </c>
    </row>
    <row r="981" spans="1:16" ht="12.75" customHeight="1" x14ac:dyDescent="0.2">
      <c r="A981" s="69"/>
      <c r="B981" s="70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</row>
    <row r="982" spans="1:16" ht="22.5" customHeight="1" x14ac:dyDescent="0.2">
      <c r="A982" s="72"/>
      <c r="B982" s="73" t="s">
        <v>1129</v>
      </c>
      <c r="C982" s="74">
        <v>234091056.24354887</v>
      </c>
      <c r="D982" s="74">
        <v>234727439.34354892</v>
      </c>
      <c r="E982" s="74">
        <v>251422330.47035447</v>
      </c>
      <c r="F982" s="74">
        <v>240929412.90188223</v>
      </c>
      <c r="G982" s="74">
        <v>226086424.3661679</v>
      </c>
      <c r="H982" s="74">
        <v>277905292.74533451</v>
      </c>
      <c r="I982" s="74">
        <v>230350080.15783459</v>
      </c>
      <c r="J982" s="74">
        <v>233569838.58883458</v>
      </c>
      <c r="K982" s="74">
        <v>237843715.10050127</v>
      </c>
      <c r="L982" s="74">
        <v>757793732.27661228</v>
      </c>
      <c r="M982" s="74">
        <v>844365814.84161246</v>
      </c>
      <c r="N982" s="74">
        <v>313836241.33789486</v>
      </c>
      <c r="O982" s="74">
        <v>4082921378.3741269</v>
      </c>
    </row>
    <row r="983" spans="1:16" ht="13.5" customHeight="1" x14ac:dyDescent="0.2">
      <c r="A983" s="69"/>
      <c r="B983" s="70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</row>
    <row r="984" spans="1:16" ht="12.75" customHeight="1" x14ac:dyDescent="0.2">
      <c r="A984" s="75"/>
      <c r="B984" s="114" t="s">
        <v>1130</v>
      </c>
      <c r="C984" s="105">
        <v>6203100</v>
      </c>
      <c r="D984" s="105">
        <v>6203100</v>
      </c>
      <c r="E984" s="105">
        <v>6203100</v>
      </c>
      <c r="F984" s="105">
        <v>6203100</v>
      </c>
      <c r="G984" s="105">
        <v>6203100</v>
      </c>
      <c r="H984" s="105">
        <v>6203100</v>
      </c>
      <c r="I984" s="105">
        <v>6203100</v>
      </c>
      <c r="J984" s="105">
        <v>6203100</v>
      </c>
      <c r="K984" s="105">
        <v>6203100</v>
      </c>
      <c r="L984" s="105">
        <v>6203100</v>
      </c>
      <c r="M984" s="105">
        <v>6203100</v>
      </c>
      <c r="N984" s="105">
        <v>6203100</v>
      </c>
      <c r="O984" s="105">
        <v>74437200</v>
      </c>
    </row>
    <row r="985" spans="1:16" s="1" customFormat="1" ht="12.75" customHeight="1" x14ac:dyDescent="0.2">
      <c r="A985" s="115" t="s">
        <v>1131</v>
      </c>
      <c r="B985" s="114" t="s">
        <v>1132</v>
      </c>
      <c r="C985" s="77">
        <v>6203100</v>
      </c>
      <c r="D985" s="77">
        <v>6203100</v>
      </c>
      <c r="E985" s="77">
        <v>6203100</v>
      </c>
      <c r="F985" s="77">
        <v>6203100</v>
      </c>
      <c r="G985" s="77">
        <v>6203100</v>
      </c>
      <c r="H985" s="77">
        <v>6203100</v>
      </c>
      <c r="I985" s="77">
        <v>6203100</v>
      </c>
      <c r="J985" s="77">
        <v>6203100</v>
      </c>
      <c r="K985" s="77">
        <v>6203100</v>
      </c>
      <c r="L985" s="77">
        <v>6203100</v>
      </c>
      <c r="M985" s="77">
        <v>6203100</v>
      </c>
      <c r="N985" s="77">
        <v>6203100</v>
      </c>
      <c r="O985" s="105">
        <v>74437200</v>
      </c>
    </row>
    <row r="986" spans="1:16" ht="12.75" customHeight="1" x14ac:dyDescent="0.2">
      <c r="A986" s="87" t="s">
        <v>1133</v>
      </c>
      <c r="B986" s="78" t="s">
        <v>1134</v>
      </c>
      <c r="C986" s="71">
        <v>2791395</v>
      </c>
      <c r="D986" s="71">
        <v>2791395</v>
      </c>
      <c r="E986" s="71">
        <v>2791395</v>
      </c>
      <c r="F986" s="71">
        <v>2791395</v>
      </c>
      <c r="G986" s="71">
        <v>2791395</v>
      </c>
      <c r="H986" s="71">
        <v>2791395</v>
      </c>
      <c r="I986" s="71">
        <v>2791395</v>
      </c>
      <c r="J986" s="71">
        <v>2791395</v>
      </c>
      <c r="K986" s="71">
        <v>2791395</v>
      </c>
      <c r="L986" s="71">
        <v>2791395</v>
      </c>
      <c r="M986" s="71">
        <v>2791395</v>
      </c>
      <c r="N986" s="71">
        <v>2791395</v>
      </c>
      <c r="O986" s="71">
        <v>33496740</v>
      </c>
    </row>
    <row r="987" spans="1:16" ht="12.75" customHeight="1" x14ac:dyDescent="0.2">
      <c r="A987" s="87" t="s">
        <v>1135</v>
      </c>
      <c r="B987" s="78" t="s">
        <v>1136</v>
      </c>
      <c r="C987" s="71">
        <v>620310</v>
      </c>
      <c r="D987" s="71">
        <v>620310</v>
      </c>
      <c r="E987" s="71">
        <v>620310</v>
      </c>
      <c r="F987" s="71">
        <v>620310</v>
      </c>
      <c r="G987" s="71">
        <v>620310</v>
      </c>
      <c r="H987" s="71">
        <v>620310</v>
      </c>
      <c r="I987" s="71">
        <v>620310</v>
      </c>
      <c r="J987" s="71">
        <v>620310</v>
      </c>
      <c r="K987" s="71">
        <v>620310</v>
      </c>
      <c r="L987" s="71">
        <v>620310</v>
      </c>
      <c r="M987" s="71">
        <v>620310</v>
      </c>
      <c r="N987" s="71">
        <v>620310</v>
      </c>
      <c r="O987" s="71">
        <v>7443720</v>
      </c>
    </row>
    <row r="988" spans="1:16" ht="12.75" customHeight="1" x14ac:dyDescent="0.2">
      <c r="A988" s="87" t="s">
        <v>1137</v>
      </c>
      <c r="B988" s="78" t="s">
        <v>1138</v>
      </c>
      <c r="C988" s="71">
        <v>930465</v>
      </c>
      <c r="D988" s="71">
        <v>930465</v>
      </c>
      <c r="E988" s="71">
        <v>930465</v>
      </c>
      <c r="F988" s="71">
        <v>930465</v>
      </c>
      <c r="G988" s="71">
        <v>930465</v>
      </c>
      <c r="H988" s="71">
        <v>930465</v>
      </c>
      <c r="I988" s="71">
        <v>930465</v>
      </c>
      <c r="J988" s="71">
        <v>930465</v>
      </c>
      <c r="K988" s="71">
        <v>930465</v>
      </c>
      <c r="L988" s="71">
        <v>930465</v>
      </c>
      <c r="M988" s="71">
        <v>930465</v>
      </c>
      <c r="N988" s="71">
        <v>930465</v>
      </c>
      <c r="O988" s="71">
        <v>11165580</v>
      </c>
    </row>
    <row r="989" spans="1:16" ht="12.75" customHeight="1" x14ac:dyDescent="0.2">
      <c r="A989" s="87" t="s">
        <v>1139</v>
      </c>
      <c r="B989" s="78" t="s">
        <v>1140</v>
      </c>
      <c r="C989" s="71">
        <v>1116558</v>
      </c>
      <c r="D989" s="71">
        <v>1116558</v>
      </c>
      <c r="E989" s="71">
        <v>1116558</v>
      </c>
      <c r="F989" s="71">
        <v>1116558</v>
      </c>
      <c r="G989" s="71">
        <v>1116558</v>
      </c>
      <c r="H989" s="71">
        <v>1116558</v>
      </c>
      <c r="I989" s="71">
        <v>1116558</v>
      </c>
      <c r="J989" s="71">
        <v>1116558</v>
      </c>
      <c r="K989" s="71">
        <v>1116558</v>
      </c>
      <c r="L989" s="71">
        <v>1116558</v>
      </c>
      <c r="M989" s="71">
        <v>1116558</v>
      </c>
      <c r="N989" s="71">
        <v>1116558</v>
      </c>
      <c r="O989" s="71">
        <v>13398696</v>
      </c>
    </row>
    <row r="990" spans="1:16" ht="12.75" customHeight="1" x14ac:dyDescent="0.2">
      <c r="A990" s="87" t="s">
        <v>1141</v>
      </c>
      <c r="B990" s="78" t="s">
        <v>1142</v>
      </c>
      <c r="C990" s="71">
        <v>558279</v>
      </c>
      <c r="D990" s="71">
        <v>558279</v>
      </c>
      <c r="E990" s="71">
        <v>558279</v>
      </c>
      <c r="F990" s="71">
        <v>558279</v>
      </c>
      <c r="G990" s="71">
        <v>558279</v>
      </c>
      <c r="H990" s="71">
        <v>558279</v>
      </c>
      <c r="I990" s="71">
        <v>558279</v>
      </c>
      <c r="J990" s="71">
        <v>558279</v>
      </c>
      <c r="K990" s="71">
        <v>558279</v>
      </c>
      <c r="L990" s="71">
        <v>558279</v>
      </c>
      <c r="M990" s="71">
        <v>558279</v>
      </c>
      <c r="N990" s="71">
        <v>558279</v>
      </c>
      <c r="O990" s="71">
        <v>6699348</v>
      </c>
    </row>
    <row r="991" spans="1:16" ht="12.75" customHeight="1" x14ac:dyDescent="0.2">
      <c r="A991" s="87" t="s">
        <v>1143</v>
      </c>
      <c r="B991" s="78" t="s">
        <v>1144</v>
      </c>
      <c r="C991" s="71">
        <v>186093</v>
      </c>
      <c r="D991" s="71">
        <v>186093</v>
      </c>
      <c r="E991" s="71">
        <v>186093</v>
      </c>
      <c r="F991" s="71">
        <v>186093</v>
      </c>
      <c r="G991" s="71">
        <v>186093</v>
      </c>
      <c r="H991" s="71">
        <v>186093</v>
      </c>
      <c r="I991" s="71">
        <v>186093</v>
      </c>
      <c r="J991" s="71">
        <v>186093</v>
      </c>
      <c r="K991" s="71">
        <v>186093</v>
      </c>
      <c r="L991" s="71">
        <v>186093</v>
      </c>
      <c r="M991" s="71">
        <v>186093</v>
      </c>
      <c r="N991" s="71">
        <v>186093</v>
      </c>
      <c r="O991" s="71">
        <v>2233116</v>
      </c>
    </row>
    <row r="992" spans="1:16" s="1" customFormat="1" ht="12.75" customHeight="1" x14ac:dyDescent="0.2">
      <c r="A992" s="115" t="s">
        <v>1145</v>
      </c>
      <c r="B992" s="114" t="s">
        <v>1146</v>
      </c>
      <c r="C992" s="77">
        <v>0</v>
      </c>
      <c r="D992" s="77">
        <v>0</v>
      </c>
      <c r="E992" s="77">
        <v>0</v>
      </c>
      <c r="F992" s="77">
        <v>0</v>
      </c>
      <c r="G992" s="77">
        <v>0</v>
      </c>
      <c r="H992" s="77">
        <v>0</v>
      </c>
      <c r="I992" s="77">
        <v>0</v>
      </c>
      <c r="J992" s="77">
        <v>0</v>
      </c>
      <c r="K992" s="77">
        <v>0</v>
      </c>
      <c r="L992" s="77">
        <v>0</v>
      </c>
      <c r="M992" s="77">
        <v>0</v>
      </c>
      <c r="N992" s="77">
        <v>0</v>
      </c>
      <c r="O992" s="105">
        <v>0</v>
      </c>
    </row>
    <row r="993" spans="1:17" ht="12.75" customHeight="1" x14ac:dyDescent="0.2">
      <c r="A993" s="87" t="s">
        <v>1147</v>
      </c>
      <c r="B993" s="78" t="s">
        <v>1148</v>
      </c>
      <c r="C993" s="71">
        <v>0</v>
      </c>
      <c r="D993" s="71">
        <v>0</v>
      </c>
      <c r="E993" s="71">
        <v>0</v>
      </c>
      <c r="F993" s="71">
        <v>0</v>
      </c>
      <c r="G993" s="71">
        <v>0</v>
      </c>
      <c r="H993" s="71">
        <v>0</v>
      </c>
      <c r="I993" s="71">
        <v>0</v>
      </c>
      <c r="J993" s="71">
        <v>0</v>
      </c>
      <c r="K993" s="71">
        <v>0</v>
      </c>
      <c r="L993" s="71">
        <v>0</v>
      </c>
      <c r="M993" s="71">
        <v>0</v>
      </c>
      <c r="N993" s="71">
        <v>0</v>
      </c>
      <c r="O993" s="71">
        <v>0</v>
      </c>
    </row>
    <row r="994" spans="1:17" ht="12.75" customHeight="1" x14ac:dyDescent="0.2">
      <c r="A994" s="69"/>
      <c r="B994" s="76"/>
      <c r="C994" s="116"/>
      <c r="D994" s="116"/>
      <c r="E994" s="116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</row>
    <row r="995" spans="1:17" ht="22.5" customHeight="1" x14ac:dyDescent="0.2">
      <c r="A995" s="72"/>
      <c r="B995" s="73" t="s">
        <v>1149</v>
      </c>
      <c r="C995" s="117">
        <v>240294156.24354887</v>
      </c>
      <c r="D995" s="117">
        <v>240930539.34354892</v>
      </c>
      <c r="E995" s="117">
        <v>257625430.47035447</v>
      </c>
      <c r="F995" s="117">
        <v>247132512.90188223</v>
      </c>
      <c r="G995" s="117">
        <v>232289524.3661679</v>
      </c>
      <c r="H995" s="117">
        <v>284108392.74533451</v>
      </c>
      <c r="I995" s="117">
        <v>236553180.15783459</v>
      </c>
      <c r="J995" s="117">
        <v>239772938.58883458</v>
      </c>
      <c r="K995" s="117">
        <v>244046815.10050127</v>
      </c>
      <c r="L995" s="117">
        <v>763996832.27661228</v>
      </c>
      <c r="M995" s="117">
        <v>850568914.84161246</v>
      </c>
      <c r="N995" s="117">
        <v>320039341.33789486</v>
      </c>
      <c r="O995" s="117">
        <v>4157358578.3741269</v>
      </c>
    </row>
    <row r="996" spans="1:17" ht="12.75" customHeight="1" x14ac:dyDescent="0.2">
      <c r="A996" s="69"/>
      <c r="B996" s="70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</row>
    <row r="997" spans="1:17" ht="12.75" customHeight="1" x14ac:dyDescent="0.2">
      <c r="A997" s="69"/>
      <c r="B997" s="70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</row>
    <row r="998" spans="1:17" ht="19.5" customHeight="1" x14ac:dyDescent="0.2">
      <c r="A998" s="72" t="s">
        <v>1150</v>
      </c>
      <c r="B998" s="73" t="s">
        <v>1151</v>
      </c>
      <c r="C998" s="74">
        <v>9861670.3999999985</v>
      </c>
      <c r="D998" s="74">
        <v>10323150.399999999</v>
      </c>
      <c r="E998" s="74">
        <v>12577707.489999998</v>
      </c>
      <c r="F998" s="74">
        <v>11099272.066666666</v>
      </c>
      <c r="G998" s="74">
        <v>11643337.066666666</v>
      </c>
      <c r="H998" s="74">
        <v>8043337.0666666664</v>
      </c>
      <c r="I998" s="74">
        <v>7943337.0666666664</v>
      </c>
      <c r="J998" s="74">
        <v>7943337.0666666664</v>
      </c>
      <c r="K998" s="74">
        <v>7943337.0666666664</v>
      </c>
      <c r="L998" s="74">
        <v>202350003.73333335</v>
      </c>
      <c r="M998" s="74">
        <v>202625003.73333335</v>
      </c>
      <c r="N998" s="74">
        <v>202350003.73333335</v>
      </c>
      <c r="O998" s="117">
        <v>694703496.8900001</v>
      </c>
    </row>
    <row r="999" spans="1:17" s="1" customFormat="1" ht="15" customHeight="1" x14ac:dyDescent="0.2">
      <c r="A999" s="118" t="s">
        <v>1152</v>
      </c>
      <c r="B999" s="119" t="s">
        <v>1153</v>
      </c>
      <c r="C999" s="77">
        <v>9861670.3999999985</v>
      </c>
      <c r="D999" s="77">
        <v>10323150.399999999</v>
      </c>
      <c r="E999" s="77">
        <v>12577707.489999998</v>
      </c>
      <c r="F999" s="77">
        <v>11099272.066666666</v>
      </c>
      <c r="G999" s="77">
        <v>11643337.066666666</v>
      </c>
      <c r="H999" s="77">
        <v>8043337.0666666664</v>
      </c>
      <c r="I999" s="77">
        <v>7943337.0666666664</v>
      </c>
      <c r="J999" s="77">
        <v>7943337.0666666664</v>
      </c>
      <c r="K999" s="77">
        <v>7943337.0666666664</v>
      </c>
      <c r="L999" s="77">
        <v>202350003.73333335</v>
      </c>
      <c r="M999" s="77">
        <v>202625003.73333335</v>
      </c>
      <c r="N999" s="77">
        <v>202350003.73333335</v>
      </c>
      <c r="O999" s="105">
        <v>694703496.8900001</v>
      </c>
      <c r="P999" s="4">
        <v>694703496.8900001</v>
      </c>
      <c r="Q999" s="120">
        <v>0</v>
      </c>
    </row>
    <row r="1000" spans="1:17" ht="12.75" customHeight="1" x14ac:dyDescent="0.2">
      <c r="A1000" s="87" t="s">
        <v>1154</v>
      </c>
      <c r="B1000" s="78" t="s">
        <v>1155</v>
      </c>
      <c r="C1000" s="71">
        <v>1041666.6666666667</v>
      </c>
      <c r="D1000" s="71">
        <v>1041666.6666666667</v>
      </c>
      <c r="E1000" s="71">
        <v>1041666.6666666667</v>
      </c>
      <c r="F1000" s="71">
        <v>1041666.6666666667</v>
      </c>
      <c r="G1000" s="71">
        <v>1041666.6666666667</v>
      </c>
      <c r="H1000" s="71">
        <v>1041666.6666666667</v>
      </c>
      <c r="I1000" s="71">
        <v>1041666.6666666667</v>
      </c>
      <c r="J1000" s="71">
        <v>1041666.6666666667</v>
      </c>
      <c r="K1000" s="71">
        <v>1041666.6666666667</v>
      </c>
      <c r="L1000" s="71">
        <v>1041666.6666666667</v>
      </c>
      <c r="M1000" s="71">
        <v>1186666.6666666667</v>
      </c>
      <c r="N1000" s="71">
        <v>1041666.6666666667</v>
      </c>
      <c r="O1000" s="71">
        <v>12645000</v>
      </c>
    </row>
    <row r="1001" spans="1:17" ht="12.75" customHeight="1" x14ac:dyDescent="0.2">
      <c r="A1001" s="87" t="s">
        <v>1156</v>
      </c>
      <c r="B1001" s="78" t="s">
        <v>1157</v>
      </c>
      <c r="C1001" s="71">
        <v>3133333.3333333335</v>
      </c>
      <c r="D1001" s="71">
        <v>3133333.3333333335</v>
      </c>
      <c r="E1001" s="71">
        <v>4076333.3333333335</v>
      </c>
      <c r="F1001" s="71">
        <v>2308333.3333333335</v>
      </c>
      <c r="G1001" s="71">
        <v>2308333.3333333335</v>
      </c>
      <c r="H1001" s="71">
        <v>2308333.3333333335</v>
      </c>
      <c r="I1001" s="71">
        <v>2308333.3333333335</v>
      </c>
      <c r="J1001" s="71">
        <v>2308333.3333333335</v>
      </c>
      <c r="K1001" s="71">
        <v>2308333.3333333335</v>
      </c>
      <c r="L1001" s="71">
        <v>2308333.3333333335</v>
      </c>
      <c r="M1001" s="71">
        <v>2308333.3333333335</v>
      </c>
      <c r="N1001" s="71">
        <v>2308333.3333333335</v>
      </c>
      <c r="O1001" s="71">
        <v>31117999.999999993</v>
      </c>
    </row>
    <row r="1002" spans="1:17" ht="12.75" customHeight="1" x14ac:dyDescent="0.2">
      <c r="A1002" s="87" t="s">
        <v>1158</v>
      </c>
      <c r="B1002" s="78" t="s">
        <v>1159</v>
      </c>
      <c r="C1002" s="71">
        <v>0</v>
      </c>
      <c r="D1002" s="71">
        <v>0</v>
      </c>
      <c r="E1002" s="71">
        <v>1220000</v>
      </c>
      <c r="F1002" s="71">
        <v>0</v>
      </c>
      <c r="G1002" s="71">
        <v>0</v>
      </c>
      <c r="H1002" s="71">
        <v>0</v>
      </c>
      <c r="I1002" s="71">
        <v>0</v>
      </c>
      <c r="J1002" s="71">
        <v>0</v>
      </c>
      <c r="K1002" s="71">
        <v>0</v>
      </c>
      <c r="L1002" s="71">
        <v>0</v>
      </c>
      <c r="M1002" s="71">
        <v>74000</v>
      </c>
      <c r="N1002" s="71">
        <v>0</v>
      </c>
      <c r="O1002" s="71">
        <v>1294000</v>
      </c>
    </row>
    <row r="1003" spans="1:17" ht="12.75" customHeight="1" x14ac:dyDescent="0.2">
      <c r="A1003" s="87" t="s">
        <v>1160</v>
      </c>
      <c r="B1003" s="78" t="s">
        <v>1161</v>
      </c>
      <c r="C1003" s="71">
        <v>90837.066666666666</v>
      </c>
      <c r="D1003" s="71">
        <v>90837.066666666666</v>
      </c>
      <c r="E1003" s="71">
        <v>90837.066666666666</v>
      </c>
      <c r="F1003" s="71">
        <v>90837.066666666666</v>
      </c>
      <c r="G1003" s="71">
        <v>90837.066666666666</v>
      </c>
      <c r="H1003" s="71">
        <v>90837.066666666666</v>
      </c>
      <c r="I1003" s="71">
        <v>90837.066666666666</v>
      </c>
      <c r="J1003" s="71">
        <v>90837.066666666666</v>
      </c>
      <c r="K1003" s="71">
        <v>90837.066666666666</v>
      </c>
      <c r="L1003" s="71">
        <v>90837.066666666666</v>
      </c>
      <c r="M1003" s="71">
        <v>90837.066666666666</v>
      </c>
      <c r="N1003" s="71">
        <v>90837.066666666666</v>
      </c>
      <c r="O1003" s="71">
        <v>1090044.8</v>
      </c>
    </row>
    <row r="1004" spans="1:17" ht="12.75" customHeight="1" x14ac:dyDescent="0.2">
      <c r="A1004" s="87" t="s">
        <v>1162</v>
      </c>
      <c r="B1004" s="78" t="s">
        <v>1163</v>
      </c>
      <c r="C1004" s="71">
        <v>0</v>
      </c>
      <c r="D1004" s="71">
        <v>0</v>
      </c>
      <c r="E1004" s="71">
        <v>0</v>
      </c>
      <c r="F1004" s="71">
        <v>0</v>
      </c>
      <c r="G1004" s="71">
        <v>0</v>
      </c>
      <c r="H1004" s="71">
        <v>0</v>
      </c>
      <c r="I1004" s="71">
        <v>0</v>
      </c>
      <c r="J1004" s="71">
        <v>0</v>
      </c>
      <c r="K1004" s="71">
        <v>0</v>
      </c>
      <c r="L1004" s="71">
        <v>0</v>
      </c>
      <c r="M1004" s="71">
        <v>0</v>
      </c>
      <c r="N1004" s="71">
        <v>0</v>
      </c>
      <c r="O1004" s="71">
        <v>0</v>
      </c>
    </row>
    <row r="1005" spans="1:17" ht="12.75" customHeight="1" x14ac:dyDescent="0.2">
      <c r="A1005" s="87" t="s">
        <v>1164</v>
      </c>
      <c r="B1005" s="78" t="s">
        <v>1165</v>
      </c>
      <c r="C1005" s="71">
        <v>0</v>
      </c>
      <c r="D1005" s="71">
        <v>0</v>
      </c>
      <c r="E1005" s="71">
        <v>0</v>
      </c>
      <c r="F1005" s="71">
        <v>0</v>
      </c>
      <c r="G1005" s="71">
        <v>0</v>
      </c>
      <c r="H1005" s="71">
        <v>0</v>
      </c>
      <c r="I1005" s="71">
        <v>0</v>
      </c>
      <c r="J1005" s="71">
        <v>0</v>
      </c>
      <c r="K1005" s="71">
        <v>0</v>
      </c>
      <c r="L1005" s="71">
        <v>0</v>
      </c>
      <c r="M1005" s="71">
        <v>56000</v>
      </c>
      <c r="N1005" s="71">
        <v>0</v>
      </c>
      <c r="O1005" s="71">
        <v>56000</v>
      </c>
    </row>
    <row r="1006" spans="1:17" ht="12.75" customHeight="1" x14ac:dyDescent="0.2">
      <c r="A1006" s="87" t="s">
        <v>1166</v>
      </c>
      <c r="B1006" s="78" t="s">
        <v>1167</v>
      </c>
      <c r="C1006" s="71">
        <v>0</v>
      </c>
      <c r="D1006" s="71">
        <v>41480</v>
      </c>
      <c r="E1006" s="71">
        <v>588037.09</v>
      </c>
      <c r="F1006" s="71">
        <v>1055935</v>
      </c>
      <c r="G1006" s="71">
        <v>0</v>
      </c>
      <c r="H1006" s="71">
        <v>0</v>
      </c>
      <c r="I1006" s="71">
        <v>0</v>
      </c>
      <c r="J1006" s="71">
        <v>0</v>
      </c>
      <c r="K1006" s="71">
        <v>0</v>
      </c>
      <c r="L1006" s="71">
        <v>0</v>
      </c>
      <c r="M1006" s="71">
        <v>0</v>
      </c>
      <c r="N1006" s="71">
        <v>0</v>
      </c>
      <c r="O1006" s="71">
        <v>1685452.0899999999</v>
      </c>
    </row>
    <row r="1007" spans="1:17" ht="12.75" customHeight="1" x14ac:dyDescent="0.2">
      <c r="A1007" s="87" t="s">
        <v>1168</v>
      </c>
      <c r="B1007" s="78" t="s">
        <v>1169</v>
      </c>
      <c r="C1007" s="71">
        <v>4808333.333333333</v>
      </c>
      <c r="D1007" s="71">
        <v>4808333.333333333</v>
      </c>
      <c r="E1007" s="71">
        <v>4808333.333333333</v>
      </c>
      <c r="F1007" s="71">
        <v>3750000</v>
      </c>
      <c r="G1007" s="71">
        <v>3750000</v>
      </c>
      <c r="H1007" s="71">
        <v>3750000</v>
      </c>
      <c r="I1007" s="71">
        <v>3750000</v>
      </c>
      <c r="J1007" s="71">
        <v>3750000</v>
      </c>
      <c r="K1007" s="71">
        <v>3750000</v>
      </c>
      <c r="L1007" s="71">
        <v>3750000</v>
      </c>
      <c r="M1007" s="71">
        <v>3750000</v>
      </c>
      <c r="N1007" s="71">
        <v>3750000</v>
      </c>
      <c r="O1007" s="71">
        <v>48175000</v>
      </c>
    </row>
    <row r="1008" spans="1:17" ht="12.75" customHeight="1" x14ac:dyDescent="0.2">
      <c r="A1008" s="87" t="s">
        <v>1170</v>
      </c>
      <c r="B1008" s="78" t="s">
        <v>1171</v>
      </c>
      <c r="C1008" s="71">
        <v>312500</v>
      </c>
      <c r="D1008" s="71">
        <v>367500</v>
      </c>
      <c r="E1008" s="71">
        <v>312500</v>
      </c>
      <c r="F1008" s="71">
        <v>312500</v>
      </c>
      <c r="G1008" s="71">
        <v>312500</v>
      </c>
      <c r="H1008" s="71">
        <v>312500</v>
      </c>
      <c r="I1008" s="71">
        <v>312500</v>
      </c>
      <c r="J1008" s="71">
        <v>312500</v>
      </c>
      <c r="K1008" s="71">
        <v>312500</v>
      </c>
      <c r="L1008" s="71">
        <v>312500</v>
      </c>
      <c r="M1008" s="71">
        <v>312500</v>
      </c>
      <c r="N1008" s="71">
        <v>312500</v>
      </c>
      <c r="O1008" s="71">
        <v>3805000</v>
      </c>
    </row>
    <row r="1009" spans="1:17" ht="12.75" customHeight="1" x14ac:dyDescent="0.2">
      <c r="A1009" s="87" t="s">
        <v>1172</v>
      </c>
      <c r="B1009" s="78" t="s">
        <v>1173</v>
      </c>
      <c r="C1009" s="71">
        <v>41666.666666666672</v>
      </c>
      <c r="D1009" s="71">
        <v>41666.666666666672</v>
      </c>
      <c r="E1009" s="71">
        <v>41666.666666666672</v>
      </c>
      <c r="F1009" s="71">
        <v>141666.66666666666</v>
      </c>
      <c r="G1009" s="71">
        <v>141666.66666666666</v>
      </c>
      <c r="H1009" s="71">
        <v>141666.66666666666</v>
      </c>
      <c r="I1009" s="71">
        <v>41666.666666666672</v>
      </c>
      <c r="J1009" s="71">
        <v>41666.666666666672</v>
      </c>
      <c r="K1009" s="71">
        <v>41666.666666666672</v>
      </c>
      <c r="L1009" s="71">
        <v>194448333.33333334</v>
      </c>
      <c r="M1009" s="71">
        <v>194448333.33333334</v>
      </c>
      <c r="N1009" s="71">
        <v>194448333.33333334</v>
      </c>
      <c r="O1009" s="71">
        <v>584020000</v>
      </c>
    </row>
    <row r="1010" spans="1:17" ht="12.75" customHeight="1" x14ac:dyDescent="0.2">
      <c r="A1010" s="87" t="s">
        <v>1174</v>
      </c>
      <c r="B1010" s="78" t="s">
        <v>1175</v>
      </c>
      <c r="C1010" s="71">
        <v>100000</v>
      </c>
      <c r="D1010" s="71">
        <v>65000</v>
      </c>
      <c r="E1010" s="71">
        <v>65000</v>
      </c>
      <c r="F1010" s="71">
        <v>65000</v>
      </c>
      <c r="G1010" s="71">
        <v>65000</v>
      </c>
      <c r="H1010" s="71">
        <v>65000</v>
      </c>
      <c r="I1010" s="71">
        <v>65000</v>
      </c>
      <c r="J1010" s="71">
        <v>65000</v>
      </c>
      <c r="K1010" s="71">
        <v>65000</v>
      </c>
      <c r="L1010" s="71">
        <v>65000</v>
      </c>
      <c r="M1010" s="71">
        <v>65000</v>
      </c>
      <c r="N1010" s="71">
        <v>65000</v>
      </c>
      <c r="O1010" s="71">
        <v>815000</v>
      </c>
    </row>
    <row r="1011" spans="1:17" ht="12.75" customHeight="1" x14ac:dyDescent="0.2">
      <c r="A1011" s="87" t="s">
        <v>1176</v>
      </c>
      <c r="B1011" s="78" t="s">
        <v>1177</v>
      </c>
      <c r="C1011" s="71">
        <v>0</v>
      </c>
      <c r="D1011" s="71">
        <v>0</v>
      </c>
      <c r="E1011" s="71">
        <v>0</v>
      </c>
      <c r="F1011" s="71">
        <v>0</v>
      </c>
      <c r="G1011" s="71">
        <v>0</v>
      </c>
      <c r="H1011" s="71">
        <v>0</v>
      </c>
      <c r="I1011" s="71">
        <v>0</v>
      </c>
      <c r="J1011" s="71">
        <v>0</v>
      </c>
      <c r="K1011" s="71">
        <v>0</v>
      </c>
      <c r="L1011" s="71">
        <v>0</v>
      </c>
      <c r="M1011" s="71">
        <v>0</v>
      </c>
      <c r="N1011" s="71">
        <v>0</v>
      </c>
      <c r="O1011" s="71">
        <v>0</v>
      </c>
    </row>
    <row r="1012" spans="1:17" ht="12.75" customHeight="1" x14ac:dyDescent="0.2">
      <c r="A1012" s="87" t="s">
        <v>1178</v>
      </c>
      <c r="B1012" s="78" t="s">
        <v>1179</v>
      </c>
      <c r="C1012" s="71">
        <v>0</v>
      </c>
      <c r="D1012" s="71">
        <v>0</v>
      </c>
      <c r="E1012" s="71">
        <v>0</v>
      </c>
      <c r="F1012" s="71">
        <v>0</v>
      </c>
      <c r="G1012" s="71">
        <v>0</v>
      </c>
      <c r="H1012" s="71">
        <v>0</v>
      </c>
      <c r="I1012" s="71">
        <v>0</v>
      </c>
      <c r="J1012" s="71">
        <v>0</v>
      </c>
      <c r="K1012" s="71">
        <v>0</v>
      </c>
      <c r="L1012" s="71">
        <v>0</v>
      </c>
      <c r="M1012" s="71">
        <v>0</v>
      </c>
      <c r="N1012" s="71">
        <v>0</v>
      </c>
      <c r="O1012" s="71">
        <v>0</v>
      </c>
    </row>
    <row r="1013" spans="1:17" ht="12.75" customHeight="1" x14ac:dyDescent="0.2">
      <c r="A1013" s="87" t="s">
        <v>1180</v>
      </c>
      <c r="B1013" s="78" t="s">
        <v>1181</v>
      </c>
      <c r="C1013" s="71">
        <v>333333.33333333331</v>
      </c>
      <c r="D1013" s="71">
        <v>333333.33333333331</v>
      </c>
      <c r="E1013" s="71">
        <v>333333.33333333331</v>
      </c>
      <c r="F1013" s="71">
        <v>2333333.3333333335</v>
      </c>
      <c r="G1013" s="71">
        <v>2333333.3333333335</v>
      </c>
      <c r="H1013" s="71">
        <v>333333.33333333331</v>
      </c>
      <c r="I1013" s="71">
        <v>333333.33333333331</v>
      </c>
      <c r="J1013" s="71">
        <v>333333.33333333331</v>
      </c>
      <c r="K1013" s="71">
        <v>333333.33333333331</v>
      </c>
      <c r="L1013" s="71">
        <v>333333.33333333331</v>
      </c>
      <c r="M1013" s="71">
        <v>333333.33333333331</v>
      </c>
      <c r="N1013" s="71">
        <v>333333.33333333331</v>
      </c>
      <c r="O1013" s="71">
        <v>7999999.9999999981</v>
      </c>
    </row>
    <row r="1014" spans="1:17" ht="12.75" customHeight="1" x14ac:dyDescent="0.2">
      <c r="A1014" s="87" t="s">
        <v>1182</v>
      </c>
      <c r="B1014" s="78" t="s">
        <v>1183</v>
      </c>
      <c r="C1014" s="71">
        <v>0</v>
      </c>
      <c r="D1014" s="71">
        <v>400000</v>
      </c>
      <c r="E1014" s="71">
        <v>0</v>
      </c>
      <c r="F1014" s="71">
        <v>0</v>
      </c>
      <c r="G1014" s="71">
        <v>1600000</v>
      </c>
      <c r="H1014" s="71">
        <v>0</v>
      </c>
      <c r="I1014" s="71">
        <v>0</v>
      </c>
      <c r="J1014" s="71">
        <v>0</v>
      </c>
      <c r="K1014" s="71">
        <v>0</v>
      </c>
      <c r="L1014" s="71">
        <v>0</v>
      </c>
      <c r="M1014" s="71">
        <v>0</v>
      </c>
      <c r="N1014" s="71">
        <v>0</v>
      </c>
      <c r="O1014" s="71">
        <v>2000000</v>
      </c>
    </row>
    <row r="1015" spans="1:17" ht="12.75" customHeight="1" x14ac:dyDescent="0.2">
      <c r="A1015" s="87" t="s">
        <v>1184</v>
      </c>
      <c r="B1015" s="78" t="s">
        <v>1185</v>
      </c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121"/>
    </row>
    <row r="1016" spans="1:17" ht="12.75" customHeight="1" x14ac:dyDescent="0.2">
      <c r="A1016" s="87"/>
      <c r="B1016" s="92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  <c r="O1016" s="121"/>
    </row>
    <row r="1017" spans="1:17" ht="19.5" customHeight="1" x14ac:dyDescent="0.2">
      <c r="A1017" s="72" t="s">
        <v>1186</v>
      </c>
      <c r="B1017" s="73" t="s">
        <v>1187</v>
      </c>
      <c r="C1017" s="74">
        <v>0</v>
      </c>
      <c r="D1017" s="74">
        <v>0</v>
      </c>
      <c r="E1017" s="74">
        <v>0</v>
      </c>
      <c r="F1017" s="74">
        <v>0</v>
      </c>
      <c r="G1017" s="74">
        <v>0</v>
      </c>
      <c r="H1017" s="74">
        <v>0</v>
      </c>
      <c r="I1017" s="74">
        <v>0</v>
      </c>
      <c r="J1017" s="74">
        <v>0</v>
      </c>
      <c r="K1017" s="74">
        <v>0</v>
      </c>
      <c r="L1017" s="74">
        <v>0</v>
      </c>
      <c r="M1017" s="74">
        <v>0</v>
      </c>
      <c r="N1017" s="74">
        <v>0</v>
      </c>
      <c r="O1017" s="117">
        <v>0</v>
      </c>
      <c r="P1017" s="2">
        <v>0</v>
      </c>
      <c r="Q1017" s="2">
        <v>0</v>
      </c>
    </row>
    <row r="1018" spans="1:17" ht="12.75" customHeight="1" x14ac:dyDescent="0.2">
      <c r="A1018" s="87" t="s">
        <v>1188</v>
      </c>
      <c r="B1018" s="78" t="s">
        <v>1189</v>
      </c>
      <c r="C1018" s="71">
        <v>0</v>
      </c>
      <c r="D1018" s="71">
        <v>0</v>
      </c>
      <c r="E1018" s="71">
        <v>0</v>
      </c>
      <c r="F1018" s="71">
        <v>0</v>
      </c>
      <c r="G1018" s="71">
        <v>0</v>
      </c>
      <c r="H1018" s="71">
        <v>0</v>
      </c>
      <c r="I1018" s="71">
        <v>0</v>
      </c>
      <c r="J1018" s="71">
        <v>0</v>
      </c>
      <c r="K1018" s="71">
        <v>0</v>
      </c>
      <c r="L1018" s="71">
        <v>0</v>
      </c>
      <c r="M1018" s="71">
        <v>0</v>
      </c>
      <c r="N1018" s="71">
        <v>0</v>
      </c>
      <c r="O1018" s="71">
        <v>0</v>
      </c>
    </row>
    <row r="1019" spans="1:17" ht="12.75" customHeight="1" x14ac:dyDescent="0.2">
      <c r="A1019" s="87" t="s">
        <v>1190</v>
      </c>
      <c r="B1019" s="78" t="s">
        <v>1191</v>
      </c>
      <c r="C1019" s="71">
        <v>0</v>
      </c>
      <c r="D1019" s="71">
        <v>0</v>
      </c>
      <c r="E1019" s="71">
        <v>0</v>
      </c>
      <c r="F1019" s="71">
        <v>0</v>
      </c>
      <c r="G1019" s="71">
        <v>0</v>
      </c>
      <c r="H1019" s="71">
        <v>0</v>
      </c>
      <c r="I1019" s="71">
        <v>0</v>
      </c>
      <c r="J1019" s="71">
        <v>0</v>
      </c>
      <c r="K1019" s="71">
        <v>0</v>
      </c>
      <c r="L1019" s="71">
        <v>0</v>
      </c>
      <c r="M1019" s="71">
        <v>0</v>
      </c>
      <c r="N1019" s="71">
        <v>0</v>
      </c>
      <c r="O1019" s="71">
        <v>0</v>
      </c>
    </row>
    <row r="1020" spans="1:17" ht="12.75" customHeight="1" x14ac:dyDescent="0.2">
      <c r="A1020" s="87" t="s">
        <v>1192</v>
      </c>
      <c r="B1020" s="78" t="s">
        <v>1193</v>
      </c>
      <c r="C1020" s="71">
        <v>0</v>
      </c>
      <c r="D1020" s="71">
        <v>0</v>
      </c>
      <c r="E1020" s="71">
        <v>0</v>
      </c>
      <c r="F1020" s="71">
        <v>0</v>
      </c>
      <c r="G1020" s="71">
        <v>0</v>
      </c>
      <c r="H1020" s="71">
        <v>0</v>
      </c>
      <c r="I1020" s="71">
        <v>0</v>
      </c>
      <c r="J1020" s="71">
        <v>0</v>
      </c>
      <c r="K1020" s="71">
        <v>0</v>
      </c>
      <c r="L1020" s="71">
        <v>0</v>
      </c>
      <c r="M1020" s="71">
        <v>0</v>
      </c>
      <c r="N1020" s="71">
        <v>0</v>
      </c>
      <c r="O1020" s="71">
        <v>0</v>
      </c>
    </row>
    <row r="1021" spans="1:17" ht="12.75" customHeight="1" x14ac:dyDescent="0.2">
      <c r="A1021" s="75"/>
      <c r="B1021" s="76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</row>
    <row r="1022" spans="1:17" ht="23.25" customHeight="1" x14ac:dyDescent="0.2">
      <c r="A1022" s="72"/>
      <c r="B1022" s="73" t="s">
        <v>1194</v>
      </c>
      <c r="C1022" s="74">
        <v>243952726.64354888</v>
      </c>
      <c r="D1022" s="74">
        <v>245050589.74354893</v>
      </c>
      <c r="E1022" s="74">
        <v>264000037.96035448</v>
      </c>
      <c r="F1022" s="74">
        <v>252028684.96854889</v>
      </c>
      <c r="G1022" s="74">
        <v>237729761.43283457</v>
      </c>
      <c r="H1022" s="74">
        <v>285948629.81200117</v>
      </c>
      <c r="I1022" s="74">
        <v>238293417.22450125</v>
      </c>
      <c r="J1022" s="74">
        <v>241513175.65550125</v>
      </c>
      <c r="K1022" s="74">
        <v>245787052.16716793</v>
      </c>
      <c r="L1022" s="74">
        <v>960143736.00994563</v>
      </c>
      <c r="M1022" s="74">
        <v>1046990818.5749458</v>
      </c>
      <c r="N1022" s="74">
        <v>516186245.07122821</v>
      </c>
      <c r="O1022" s="117">
        <v>4777624875.2641277</v>
      </c>
    </row>
    <row r="1023" spans="1:17" ht="12.75" customHeight="1" x14ac:dyDescent="0.2">
      <c r="A1023" s="75"/>
      <c r="B1023" s="76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</row>
    <row r="1024" spans="1:17" ht="22.5" customHeight="1" x14ac:dyDescent="0.2">
      <c r="A1024" s="72"/>
      <c r="B1024" s="73" t="s">
        <v>1195</v>
      </c>
      <c r="C1024" s="74">
        <v>23672259.066451132</v>
      </c>
      <c r="D1024" s="74">
        <v>20521193.286451072</v>
      </c>
      <c r="E1024" s="74">
        <v>6661943.3196454942</v>
      </c>
      <c r="F1024" s="74">
        <v>16260476.831451118</v>
      </c>
      <c r="G1024" s="74">
        <v>211385397.01716548</v>
      </c>
      <c r="H1024" s="74">
        <v>-89106.132001161575</v>
      </c>
      <c r="I1024" s="74">
        <v>33729612.32549876</v>
      </c>
      <c r="J1024" s="74">
        <v>26726133.614498764</v>
      </c>
      <c r="K1024" s="74">
        <v>555708686.72283208</v>
      </c>
      <c r="L1024" s="74">
        <v>-690530677.5399456</v>
      </c>
      <c r="M1024" s="74">
        <v>3740237.6950541735</v>
      </c>
      <c r="N1024" s="74">
        <v>57059429.238771737</v>
      </c>
      <c r="O1024" s="117">
        <v>264845585.44587308</v>
      </c>
    </row>
    <row r="1025" spans="1:17" ht="12.75" customHeight="1" x14ac:dyDescent="0.2">
      <c r="A1025" s="75"/>
      <c r="B1025" s="76"/>
      <c r="C1025" s="77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</row>
    <row r="1026" spans="1:17" ht="15.75" customHeight="1" x14ac:dyDescent="0.2">
      <c r="A1026" s="75"/>
      <c r="B1026" s="76" t="s">
        <v>1196</v>
      </c>
      <c r="C1026" s="77">
        <v>0</v>
      </c>
      <c r="D1026" s="77">
        <v>0</v>
      </c>
      <c r="E1026" s="77">
        <v>0</v>
      </c>
      <c r="F1026" s="77">
        <v>0</v>
      </c>
      <c r="G1026" s="77">
        <v>0</v>
      </c>
      <c r="H1026" s="77">
        <v>0</v>
      </c>
      <c r="I1026" s="77">
        <v>0</v>
      </c>
      <c r="J1026" s="77">
        <v>0</v>
      </c>
      <c r="K1026" s="77">
        <v>0</v>
      </c>
      <c r="L1026" s="77">
        <v>0</v>
      </c>
      <c r="M1026" s="77">
        <v>0</v>
      </c>
      <c r="N1026" s="77">
        <v>0</v>
      </c>
      <c r="O1026" s="77">
        <v>0</v>
      </c>
    </row>
    <row r="1027" spans="1:17" ht="15.75" customHeight="1" x14ac:dyDescent="0.2">
      <c r="A1027" s="75"/>
      <c r="B1027" s="76"/>
      <c r="C1027" s="77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</row>
    <row r="1028" spans="1:17" ht="19.5" customHeight="1" x14ac:dyDescent="0.2">
      <c r="A1028" s="72" t="s">
        <v>1197</v>
      </c>
      <c r="B1028" s="73" t="s">
        <v>1198</v>
      </c>
      <c r="C1028" s="74">
        <v>18447933.25</v>
      </c>
      <c r="D1028" s="74">
        <v>18560333.25</v>
      </c>
      <c r="E1028" s="74">
        <v>39147933.25</v>
      </c>
      <c r="F1028" s="74">
        <v>16733383.25</v>
      </c>
      <c r="G1028" s="74">
        <v>17647933.25</v>
      </c>
      <c r="H1028" s="74">
        <v>58592581.25</v>
      </c>
      <c r="I1028" s="74">
        <v>14639581.25</v>
      </c>
      <c r="J1028" s="74">
        <v>14999581.25</v>
      </c>
      <c r="K1028" s="74">
        <v>36243331.25</v>
      </c>
      <c r="L1028" s="74">
        <v>9743331.25</v>
      </c>
      <c r="M1028" s="74">
        <v>9743331.25</v>
      </c>
      <c r="N1028" s="74">
        <v>10346331.25</v>
      </c>
      <c r="O1028" s="117">
        <v>264845585</v>
      </c>
      <c r="P1028" s="11">
        <v>264845585</v>
      </c>
      <c r="Q1028" s="4">
        <v>0</v>
      </c>
    </row>
    <row r="1029" spans="1:17" s="1" customFormat="1" ht="15" customHeight="1" x14ac:dyDescent="0.2">
      <c r="A1029" s="75" t="s">
        <v>1199</v>
      </c>
      <c r="B1029" s="91" t="s">
        <v>1200</v>
      </c>
      <c r="C1029" s="77">
        <v>0</v>
      </c>
      <c r="D1029" s="77">
        <v>112400</v>
      </c>
      <c r="E1029" s="77">
        <v>0</v>
      </c>
      <c r="F1029" s="77">
        <v>45450</v>
      </c>
      <c r="G1029" s="77">
        <v>0</v>
      </c>
      <c r="H1029" s="77">
        <v>0</v>
      </c>
      <c r="I1029" s="77">
        <v>0</v>
      </c>
      <c r="J1029" s="77">
        <v>0</v>
      </c>
      <c r="K1029" s="77">
        <v>0</v>
      </c>
      <c r="L1029" s="77">
        <v>0</v>
      </c>
      <c r="M1029" s="77">
        <v>0</v>
      </c>
      <c r="N1029" s="77">
        <v>0</v>
      </c>
      <c r="O1029" s="122">
        <v>157850</v>
      </c>
      <c r="P1029" s="120">
        <v>0</v>
      </c>
      <c r="Q1029" s="120"/>
    </row>
    <row r="1030" spans="1:17" ht="12.75" customHeight="1" x14ac:dyDescent="0.2">
      <c r="A1030" s="87" t="s">
        <v>1201</v>
      </c>
      <c r="B1030" s="78" t="s">
        <v>1202</v>
      </c>
      <c r="C1030" s="71">
        <v>0</v>
      </c>
      <c r="D1030" s="71">
        <v>50000</v>
      </c>
      <c r="E1030" s="71">
        <v>0</v>
      </c>
      <c r="F1030" s="71">
        <v>0</v>
      </c>
      <c r="G1030" s="71">
        <v>0</v>
      </c>
      <c r="H1030" s="71">
        <v>0</v>
      </c>
      <c r="I1030" s="71">
        <v>0</v>
      </c>
      <c r="J1030" s="71">
        <v>0</v>
      </c>
      <c r="K1030" s="71">
        <v>0</v>
      </c>
      <c r="L1030" s="71">
        <v>0</v>
      </c>
      <c r="M1030" s="71">
        <v>0</v>
      </c>
      <c r="N1030" s="71">
        <v>0</v>
      </c>
      <c r="O1030" s="71">
        <v>50000</v>
      </c>
    </row>
    <row r="1031" spans="1:17" ht="12.75" customHeight="1" x14ac:dyDescent="0.2">
      <c r="A1031" s="87" t="s">
        <v>1203</v>
      </c>
      <c r="B1031" s="78" t="s">
        <v>1204</v>
      </c>
      <c r="C1031" s="71">
        <v>0</v>
      </c>
      <c r="D1031" s="71">
        <v>62400</v>
      </c>
      <c r="E1031" s="71">
        <v>0</v>
      </c>
      <c r="F1031" s="71">
        <v>0</v>
      </c>
      <c r="G1031" s="71">
        <v>0</v>
      </c>
      <c r="H1031" s="71">
        <v>0</v>
      </c>
      <c r="I1031" s="71">
        <v>0</v>
      </c>
      <c r="J1031" s="71">
        <v>0</v>
      </c>
      <c r="K1031" s="71">
        <v>0</v>
      </c>
      <c r="L1031" s="71">
        <v>0</v>
      </c>
      <c r="M1031" s="71">
        <v>0</v>
      </c>
      <c r="N1031" s="71">
        <v>0</v>
      </c>
      <c r="O1031" s="71">
        <v>62400</v>
      </c>
    </row>
    <row r="1032" spans="1:17" ht="12.75" customHeight="1" x14ac:dyDescent="0.2">
      <c r="A1032" s="87" t="s">
        <v>1205</v>
      </c>
      <c r="B1032" s="78" t="s">
        <v>1206</v>
      </c>
      <c r="C1032" s="71">
        <v>0</v>
      </c>
      <c r="D1032" s="71">
        <v>0</v>
      </c>
      <c r="E1032" s="71">
        <v>0</v>
      </c>
      <c r="F1032" s="71">
        <v>45450</v>
      </c>
      <c r="G1032" s="71">
        <v>0</v>
      </c>
      <c r="H1032" s="71">
        <v>0</v>
      </c>
      <c r="I1032" s="71">
        <v>0</v>
      </c>
      <c r="J1032" s="71">
        <v>0</v>
      </c>
      <c r="K1032" s="71">
        <v>0</v>
      </c>
      <c r="L1032" s="71">
        <v>0</v>
      </c>
      <c r="M1032" s="71">
        <v>0</v>
      </c>
      <c r="N1032" s="71">
        <v>0</v>
      </c>
      <c r="O1032" s="71">
        <v>45450</v>
      </c>
    </row>
    <row r="1033" spans="1:17" s="1" customFormat="1" ht="25.5" x14ac:dyDescent="0.2">
      <c r="A1033" s="75" t="s">
        <v>1207</v>
      </c>
      <c r="B1033" s="91" t="s">
        <v>1208</v>
      </c>
      <c r="C1033" s="77">
        <v>109000</v>
      </c>
      <c r="D1033" s="77">
        <v>109000</v>
      </c>
      <c r="E1033" s="77">
        <v>109000</v>
      </c>
      <c r="F1033" s="77">
        <v>109000</v>
      </c>
      <c r="G1033" s="77">
        <v>109000</v>
      </c>
      <c r="H1033" s="77">
        <v>109000</v>
      </c>
      <c r="I1033" s="77">
        <v>109000</v>
      </c>
      <c r="J1033" s="77">
        <v>109000</v>
      </c>
      <c r="K1033" s="77">
        <v>109000</v>
      </c>
      <c r="L1033" s="77">
        <v>109000</v>
      </c>
      <c r="M1033" s="77">
        <v>109000</v>
      </c>
      <c r="N1033" s="77">
        <v>109000</v>
      </c>
      <c r="O1033" s="123">
        <v>1308000</v>
      </c>
      <c r="P1033" s="120"/>
      <c r="Q1033" s="120"/>
    </row>
    <row r="1034" spans="1:17" ht="15.75" customHeight="1" x14ac:dyDescent="0.2">
      <c r="A1034" s="87" t="s">
        <v>1209</v>
      </c>
      <c r="B1034" s="78" t="s">
        <v>1210</v>
      </c>
      <c r="C1034" s="71">
        <v>109000</v>
      </c>
      <c r="D1034" s="71">
        <v>109000</v>
      </c>
      <c r="E1034" s="71">
        <v>109000</v>
      </c>
      <c r="F1034" s="71">
        <v>109000</v>
      </c>
      <c r="G1034" s="71">
        <v>109000</v>
      </c>
      <c r="H1034" s="71">
        <v>109000</v>
      </c>
      <c r="I1034" s="71">
        <v>109000</v>
      </c>
      <c r="J1034" s="71">
        <v>109000</v>
      </c>
      <c r="K1034" s="71">
        <v>109000</v>
      </c>
      <c r="L1034" s="71">
        <v>109000</v>
      </c>
      <c r="M1034" s="71">
        <v>109000</v>
      </c>
      <c r="N1034" s="71">
        <v>109000</v>
      </c>
      <c r="O1034" s="71">
        <v>1308000</v>
      </c>
    </row>
    <row r="1035" spans="1:17" ht="15" customHeight="1" x14ac:dyDescent="0.2">
      <c r="A1035" s="124" t="s">
        <v>1211</v>
      </c>
      <c r="B1035" s="5" t="s">
        <v>1212</v>
      </c>
      <c r="C1035" s="6">
        <v>2708352</v>
      </c>
      <c r="D1035" s="6">
        <v>2708352</v>
      </c>
      <c r="E1035" s="6">
        <v>2708352</v>
      </c>
      <c r="F1035" s="6">
        <v>2948352</v>
      </c>
      <c r="G1035" s="6">
        <v>2708352</v>
      </c>
      <c r="H1035" s="6">
        <v>1608000</v>
      </c>
      <c r="I1035" s="6">
        <v>900000</v>
      </c>
      <c r="J1035" s="6">
        <v>1260000</v>
      </c>
      <c r="K1035" s="6">
        <v>900000</v>
      </c>
      <c r="L1035" s="6">
        <v>50000</v>
      </c>
      <c r="M1035" s="6">
        <v>50000</v>
      </c>
      <c r="N1035" s="6">
        <v>158000</v>
      </c>
      <c r="O1035" s="77">
        <v>18707760</v>
      </c>
    </row>
    <row r="1036" spans="1:17" ht="25.5" x14ac:dyDescent="0.2">
      <c r="A1036" s="87" t="s">
        <v>1213</v>
      </c>
      <c r="B1036" s="78" t="s">
        <v>1214</v>
      </c>
      <c r="C1036" s="71">
        <v>50000</v>
      </c>
      <c r="D1036" s="71">
        <v>50000</v>
      </c>
      <c r="E1036" s="71">
        <v>50000</v>
      </c>
      <c r="F1036" s="71">
        <v>50000</v>
      </c>
      <c r="G1036" s="71">
        <v>50000</v>
      </c>
      <c r="H1036" s="71">
        <v>50000</v>
      </c>
      <c r="I1036" s="71">
        <v>50000</v>
      </c>
      <c r="J1036" s="71">
        <v>50000</v>
      </c>
      <c r="K1036" s="71">
        <v>50000</v>
      </c>
      <c r="L1036" s="71">
        <v>50000</v>
      </c>
      <c r="M1036" s="71">
        <v>50000</v>
      </c>
      <c r="N1036" s="71">
        <v>50000</v>
      </c>
      <c r="O1036" s="71">
        <v>600000</v>
      </c>
    </row>
    <row r="1037" spans="1:17" ht="17.25" customHeight="1" x14ac:dyDescent="0.2">
      <c r="A1037" s="87" t="s">
        <v>1215</v>
      </c>
      <c r="B1037" s="78" t="s">
        <v>1216</v>
      </c>
      <c r="C1037" s="71"/>
      <c r="D1037" s="71"/>
      <c r="E1037" s="71"/>
      <c r="F1037" s="71"/>
      <c r="G1037" s="71"/>
      <c r="H1037" s="71"/>
      <c r="I1037" s="71"/>
      <c r="J1037" s="71"/>
      <c r="K1037" s="71"/>
      <c r="L1037" s="71"/>
      <c r="M1037" s="71"/>
      <c r="N1037" s="71"/>
      <c r="O1037" s="71">
        <v>0</v>
      </c>
    </row>
    <row r="1038" spans="1:17" ht="17.25" customHeight="1" x14ac:dyDescent="0.2">
      <c r="A1038" s="87" t="s">
        <v>1217</v>
      </c>
      <c r="B1038" s="78" t="s">
        <v>1218</v>
      </c>
      <c r="C1038" s="71">
        <v>1808352</v>
      </c>
      <c r="D1038" s="71">
        <v>1808352</v>
      </c>
      <c r="E1038" s="71">
        <v>1808352</v>
      </c>
      <c r="F1038" s="71">
        <v>1808352</v>
      </c>
      <c r="G1038" s="71">
        <v>1808352</v>
      </c>
      <c r="H1038" s="71">
        <v>108000</v>
      </c>
      <c r="I1038" s="71">
        <v>0</v>
      </c>
      <c r="J1038" s="71">
        <v>0</v>
      </c>
      <c r="K1038" s="71">
        <v>0</v>
      </c>
      <c r="L1038" s="71">
        <v>0</v>
      </c>
      <c r="M1038" s="71">
        <v>0</v>
      </c>
      <c r="N1038" s="71">
        <v>108000</v>
      </c>
      <c r="O1038" s="71">
        <v>9257760</v>
      </c>
    </row>
    <row r="1039" spans="1:17" ht="25.5" customHeight="1" x14ac:dyDescent="0.2">
      <c r="A1039" s="87" t="s">
        <v>1219</v>
      </c>
      <c r="B1039" s="78" t="s">
        <v>1220</v>
      </c>
      <c r="C1039" s="71">
        <v>850000</v>
      </c>
      <c r="D1039" s="71">
        <v>850000</v>
      </c>
      <c r="E1039" s="71">
        <v>850000</v>
      </c>
      <c r="F1039" s="71">
        <v>850000</v>
      </c>
      <c r="G1039" s="71">
        <v>850000</v>
      </c>
      <c r="H1039" s="71">
        <v>850000</v>
      </c>
      <c r="I1039" s="71">
        <v>850000</v>
      </c>
      <c r="J1039" s="71">
        <v>850000</v>
      </c>
      <c r="K1039" s="71">
        <v>850000</v>
      </c>
      <c r="L1039" s="71">
        <v>0</v>
      </c>
      <c r="M1039" s="71">
        <v>0</v>
      </c>
      <c r="N1039" s="71">
        <v>0</v>
      </c>
      <c r="O1039" s="71">
        <v>7650000</v>
      </c>
    </row>
    <row r="1040" spans="1:17" ht="26.25" customHeight="1" x14ac:dyDescent="0.2">
      <c r="A1040" s="87" t="s">
        <v>1221</v>
      </c>
      <c r="B1040" s="78" t="s">
        <v>1222</v>
      </c>
      <c r="C1040" s="71">
        <v>0</v>
      </c>
      <c r="D1040" s="71">
        <v>0</v>
      </c>
      <c r="E1040" s="71">
        <v>0</v>
      </c>
      <c r="F1040" s="71">
        <v>240000</v>
      </c>
      <c r="G1040" s="71">
        <v>0</v>
      </c>
      <c r="H1040" s="71">
        <v>600000</v>
      </c>
      <c r="I1040" s="71">
        <v>0</v>
      </c>
      <c r="J1040" s="71">
        <v>360000</v>
      </c>
      <c r="K1040" s="71">
        <v>0</v>
      </c>
      <c r="L1040" s="71">
        <v>0</v>
      </c>
      <c r="M1040" s="71">
        <v>0</v>
      </c>
      <c r="N1040" s="71">
        <v>0</v>
      </c>
      <c r="O1040" s="71">
        <v>1200000</v>
      </c>
    </row>
    <row r="1041" spans="1:17" s="1" customFormat="1" ht="19.5" customHeight="1" x14ac:dyDescent="0.2">
      <c r="A1041" s="118" t="s">
        <v>1223</v>
      </c>
      <c r="B1041" s="119" t="s">
        <v>1224</v>
      </c>
      <c r="C1041" s="77">
        <v>15553381.25</v>
      </c>
      <c r="D1041" s="77">
        <v>15553381.25</v>
      </c>
      <c r="E1041" s="77">
        <v>36253381.25</v>
      </c>
      <c r="F1041" s="77">
        <v>13553381.25</v>
      </c>
      <c r="G1041" s="77">
        <v>14753381.25</v>
      </c>
      <c r="H1041" s="77">
        <v>56798381.25</v>
      </c>
      <c r="I1041" s="77">
        <v>13553381.25</v>
      </c>
      <c r="J1041" s="77">
        <v>13553381.25</v>
      </c>
      <c r="K1041" s="77">
        <v>35157131.25</v>
      </c>
      <c r="L1041" s="77">
        <v>9507131.25</v>
      </c>
      <c r="M1041" s="77">
        <v>9507131.25</v>
      </c>
      <c r="N1041" s="77">
        <v>10002131.25</v>
      </c>
      <c r="O1041" s="122">
        <v>243745575</v>
      </c>
      <c r="P1041" s="120"/>
      <c r="Q1041" s="120"/>
    </row>
    <row r="1042" spans="1:17" s="1" customFormat="1" ht="16.5" customHeight="1" x14ac:dyDescent="0.2">
      <c r="A1042" s="118" t="s">
        <v>1225</v>
      </c>
      <c r="B1042" s="119" t="s">
        <v>1226</v>
      </c>
      <c r="C1042" s="77">
        <v>187500</v>
      </c>
      <c r="D1042" s="77">
        <v>187500</v>
      </c>
      <c r="E1042" s="77">
        <v>487500</v>
      </c>
      <c r="F1042" s="77">
        <v>187500</v>
      </c>
      <c r="G1042" s="77">
        <v>1387500</v>
      </c>
      <c r="H1042" s="77">
        <v>187500</v>
      </c>
      <c r="I1042" s="77">
        <v>187500</v>
      </c>
      <c r="J1042" s="77">
        <v>187500</v>
      </c>
      <c r="K1042" s="77">
        <v>187500</v>
      </c>
      <c r="L1042" s="77">
        <v>187500</v>
      </c>
      <c r="M1042" s="77">
        <v>187500</v>
      </c>
      <c r="N1042" s="77">
        <v>187500</v>
      </c>
      <c r="O1042" s="122">
        <v>3750000</v>
      </c>
      <c r="P1042" s="120"/>
      <c r="Q1042" s="120"/>
    </row>
    <row r="1043" spans="1:17" ht="21" customHeight="1" x14ac:dyDescent="0.2">
      <c r="A1043" s="87" t="s">
        <v>1227</v>
      </c>
      <c r="B1043" s="78" t="s">
        <v>1228</v>
      </c>
      <c r="C1043" s="71">
        <v>187500</v>
      </c>
      <c r="D1043" s="71">
        <v>187500</v>
      </c>
      <c r="E1043" s="71">
        <v>187500</v>
      </c>
      <c r="F1043" s="71">
        <v>187500</v>
      </c>
      <c r="G1043" s="71">
        <v>187500</v>
      </c>
      <c r="H1043" s="71">
        <v>187500</v>
      </c>
      <c r="I1043" s="71">
        <v>187500</v>
      </c>
      <c r="J1043" s="71">
        <v>187500</v>
      </c>
      <c r="K1043" s="71">
        <v>187500</v>
      </c>
      <c r="L1043" s="71">
        <v>187500</v>
      </c>
      <c r="M1043" s="71">
        <v>187500</v>
      </c>
      <c r="N1043" s="71">
        <v>187500</v>
      </c>
      <c r="O1043" s="71">
        <v>2250000</v>
      </c>
    </row>
    <row r="1044" spans="1:17" ht="21" customHeight="1" x14ac:dyDescent="0.2">
      <c r="A1044" s="87" t="s">
        <v>1229</v>
      </c>
      <c r="B1044" s="78" t="s">
        <v>1230</v>
      </c>
      <c r="C1044" s="71">
        <v>0</v>
      </c>
      <c r="D1044" s="71">
        <v>0</v>
      </c>
      <c r="E1044" s="71">
        <v>300000</v>
      </c>
      <c r="F1044" s="71">
        <v>0</v>
      </c>
      <c r="G1044" s="71">
        <v>1200000</v>
      </c>
      <c r="H1044" s="71">
        <v>0</v>
      </c>
      <c r="I1044" s="71">
        <v>0</v>
      </c>
      <c r="J1044" s="71">
        <v>0</v>
      </c>
      <c r="K1044" s="71">
        <v>0</v>
      </c>
      <c r="L1044" s="71">
        <v>0</v>
      </c>
      <c r="M1044" s="71">
        <v>0</v>
      </c>
      <c r="N1044" s="71">
        <v>0</v>
      </c>
      <c r="O1044" s="71">
        <v>1500000</v>
      </c>
    </row>
    <row r="1045" spans="1:17" s="1" customFormat="1" ht="20.25" customHeight="1" x14ac:dyDescent="0.2">
      <c r="A1045" s="118" t="s">
        <v>1231</v>
      </c>
      <c r="B1045" s="119" t="s">
        <v>1232</v>
      </c>
      <c r="C1045" s="77">
        <v>11319631.25</v>
      </c>
      <c r="D1045" s="77">
        <v>11319631.25</v>
      </c>
      <c r="E1045" s="77">
        <v>30819631.25</v>
      </c>
      <c r="F1045" s="77">
        <v>9319631.25</v>
      </c>
      <c r="G1045" s="77">
        <v>9319631.25</v>
      </c>
      <c r="H1045" s="77">
        <v>52564631.25</v>
      </c>
      <c r="I1045" s="77">
        <v>9319631.25</v>
      </c>
      <c r="J1045" s="77">
        <v>9319631.25</v>
      </c>
      <c r="K1045" s="77">
        <v>34969631.25</v>
      </c>
      <c r="L1045" s="77">
        <v>9319631.25</v>
      </c>
      <c r="M1045" s="77">
        <v>9319631.25</v>
      </c>
      <c r="N1045" s="77">
        <v>9814631.25</v>
      </c>
      <c r="O1045" s="122">
        <v>206725575</v>
      </c>
      <c r="P1045" s="120"/>
      <c r="Q1045" s="120"/>
    </row>
    <row r="1046" spans="1:17" s="1" customFormat="1" ht="18.75" customHeight="1" x14ac:dyDescent="0.2">
      <c r="A1046" s="118" t="s">
        <v>1233</v>
      </c>
      <c r="B1046" s="119" t="s">
        <v>1234</v>
      </c>
      <c r="C1046" s="77">
        <v>0</v>
      </c>
      <c r="D1046" s="77">
        <v>0</v>
      </c>
      <c r="E1046" s="77">
        <v>17100000</v>
      </c>
      <c r="F1046" s="77">
        <v>0</v>
      </c>
      <c r="G1046" s="77">
        <v>0</v>
      </c>
      <c r="H1046" s="77">
        <v>42750000</v>
      </c>
      <c r="I1046" s="77">
        <v>0</v>
      </c>
      <c r="J1046" s="77">
        <v>0</v>
      </c>
      <c r="K1046" s="77">
        <v>25650000</v>
      </c>
      <c r="L1046" s="77">
        <v>0</v>
      </c>
      <c r="M1046" s="77">
        <v>0</v>
      </c>
      <c r="N1046" s="77">
        <v>0</v>
      </c>
      <c r="O1046" s="122">
        <v>85500000</v>
      </c>
      <c r="P1046" s="120"/>
      <c r="Q1046" s="120"/>
    </row>
    <row r="1047" spans="1:17" ht="16.5" customHeight="1" x14ac:dyDescent="0.2">
      <c r="A1047" s="87" t="s">
        <v>1235</v>
      </c>
      <c r="B1047" s="78" t="s">
        <v>1236</v>
      </c>
      <c r="C1047" s="71">
        <v>0</v>
      </c>
      <c r="D1047" s="71">
        <v>0</v>
      </c>
      <c r="E1047" s="71">
        <v>17100000</v>
      </c>
      <c r="F1047" s="71">
        <v>0</v>
      </c>
      <c r="G1047" s="71">
        <v>0</v>
      </c>
      <c r="H1047" s="71">
        <v>42750000</v>
      </c>
      <c r="I1047" s="71">
        <v>0</v>
      </c>
      <c r="J1047" s="71">
        <v>0</v>
      </c>
      <c r="K1047" s="71">
        <v>25650000</v>
      </c>
      <c r="L1047" s="71">
        <v>0</v>
      </c>
      <c r="M1047" s="71">
        <v>0</v>
      </c>
      <c r="N1047" s="71">
        <v>0</v>
      </c>
      <c r="O1047" s="71">
        <v>85500000</v>
      </c>
    </row>
    <row r="1048" spans="1:17" s="1" customFormat="1" ht="18.75" customHeight="1" x14ac:dyDescent="0.2">
      <c r="A1048" s="118" t="s">
        <v>1237</v>
      </c>
      <c r="B1048" s="119" t="s">
        <v>1238</v>
      </c>
      <c r="C1048" s="77">
        <v>8450000</v>
      </c>
      <c r="D1048" s="77">
        <v>8450000</v>
      </c>
      <c r="E1048" s="77">
        <v>8450000</v>
      </c>
      <c r="F1048" s="77">
        <v>6450000</v>
      </c>
      <c r="G1048" s="77">
        <v>6450000</v>
      </c>
      <c r="H1048" s="77">
        <v>6945000</v>
      </c>
      <c r="I1048" s="77">
        <v>6450000</v>
      </c>
      <c r="J1048" s="77">
        <v>6450000</v>
      </c>
      <c r="K1048" s="77">
        <v>6450000</v>
      </c>
      <c r="L1048" s="77">
        <v>6450000</v>
      </c>
      <c r="M1048" s="77">
        <v>6450000</v>
      </c>
      <c r="N1048" s="77">
        <v>6945000</v>
      </c>
      <c r="O1048" s="122">
        <v>84390000</v>
      </c>
      <c r="P1048" s="120"/>
      <c r="Q1048" s="120"/>
    </row>
    <row r="1049" spans="1:17" ht="21" customHeight="1" x14ac:dyDescent="0.2">
      <c r="A1049" s="87" t="s">
        <v>1239</v>
      </c>
      <c r="B1049" s="78" t="s">
        <v>1240</v>
      </c>
      <c r="C1049" s="71">
        <v>2000000</v>
      </c>
      <c r="D1049" s="71">
        <v>2000000</v>
      </c>
      <c r="E1049" s="71">
        <v>2000000</v>
      </c>
      <c r="F1049" s="71">
        <v>0</v>
      </c>
      <c r="G1049" s="71">
        <v>0</v>
      </c>
      <c r="H1049" s="71">
        <v>0</v>
      </c>
      <c r="I1049" s="71">
        <v>0</v>
      </c>
      <c r="J1049" s="71">
        <v>0</v>
      </c>
      <c r="K1049" s="71">
        <v>0</v>
      </c>
      <c r="L1049" s="71">
        <v>0</v>
      </c>
      <c r="M1049" s="71">
        <v>0</v>
      </c>
      <c r="N1049" s="71">
        <v>0</v>
      </c>
      <c r="O1049" s="71">
        <v>6000000</v>
      </c>
    </row>
    <row r="1050" spans="1:17" ht="21" customHeight="1" x14ac:dyDescent="0.2">
      <c r="A1050" s="87" t="s">
        <v>1241</v>
      </c>
      <c r="B1050" s="78" t="s">
        <v>1242</v>
      </c>
      <c r="C1050" s="71">
        <v>6450000</v>
      </c>
      <c r="D1050" s="71">
        <v>6450000</v>
      </c>
      <c r="E1050" s="71">
        <v>6450000</v>
      </c>
      <c r="F1050" s="71">
        <v>6450000</v>
      </c>
      <c r="G1050" s="71">
        <v>6450000</v>
      </c>
      <c r="H1050" s="71">
        <v>6450000</v>
      </c>
      <c r="I1050" s="71">
        <v>6450000</v>
      </c>
      <c r="J1050" s="71">
        <v>6450000</v>
      </c>
      <c r="K1050" s="71">
        <v>6450000</v>
      </c>
      <c r="L1050" s="71">
        <v>6450000</v>
      </c>
      <c r="M1050" s="71">
        <v>6450000</v>
      </c>
      <c r="N1050" s="71">
        <v>6450000</v>
      </c>
      <c r="O1050" s="71">
        <v>77400000</v>
      </c>
    </row>
    <row r="1051" spans="1:17" ht="21" customHeight="1" x14ac:dyDescent="0.2">
      <c r="A1051" s="87" t="s">
        <v>1243</v>
      </c>
      <c r="B1051" s="78" t="s">
        <v>1244</v>
      </c>
      <c r="C1051" s="71">
        <v>0</v>
      </c>
      <c r="D1051" s="71">
        <v>0</v>
      </c>
      <c r="E1051" s="71">
        <v>0</v>
      </c>
      <c r="F1051" s="71">
        <v>0</v>
      </c>
      <c r="G1051" s="71">
        <v>0</v>
      </c>
      <c r="H1051" s="71">
        <v>495000</v>
      </c>
      <c r="I1051" s="71">
        <v>0</v>
      </c>
      <c r="J1051" s="71">
        <v>0</v>
      </c>
      <c r="K1051" s="71">
        <v>0</v>
      </c>
      <c r="L1051" s="71">
        <v>0</v>
      </c>
      <c r="M1051" s="71">
        <v>0</v>
      </c>
      <c r="N1051" s="71">
        <v>495000</v>
      </c>
      <c r="O1051" s="71">
        <v>990000</v>
      </c>
    </row>
    <row r="1052" spans="1:17" s="1" customFormat="1" ht="27.75" customHeight="1" x14ac:dyDescent="0.2">
      <c r="A1052" s="118" t="s">
        <v>1245</v>
      </c>
      <c r="B1052" s="119" t="s">
        <v>1246</v>
      </c>
      <c r="C1052" s="77">
        <v>2869631.2500000005</v>
      </c>
      <c r="D1052" s="77">
        <v>2869631.2500000005</v>
      </c>
      <c r="E1052" s="77">
        <v>5269631.25</v>
      </c>
      <c r="F1052" s="77">
        <v>2869631.2500000005</v>
      </c>
      <c r="G1052" s="77">
        <v>2869631.2500000005</v>
      </c>
      <c r="H1052" s="77">
        <v>2869631.2500000005</v>
      </c>
      <c r="I1052" s="77">
        <v>2869631.2500000005</v>
      </c>
      <c r="J1052" s="77">
        <v>2869631.2500000005</v>
      </c>
      <c r="K1052" s="77">
        <v>2869631.2500000005</v>
      </c>
      <c r="L1052" s="77">
        <v>2869631.2500000005</v>
      </c>
      <c r="M1052" s="77">
        <v>2869631.2500000005</v>
      </c>
      <c r="N1052" s="77">
        <v>2869631.2500000005</v>
      </c>
      <c r="O1052" s="123">
        <v>36835575</v>
      </c>
      <c r="P1052" s="120"/>
      <c r="Q1052" s="120"/>
    </row>
    <row r="1053" spans="1:17" ht="21" customHeight="1" x14ac:dyDescent="0.2">
      <c r="A1053" s="87" t="s">
        <v>1247</v>
      </c>
      <c r="B1053" s="78" t="s">
        <v>1248</v>
      </c>
      <c r="C1053" s="71">
        <v>787131.25</v>
      </c>
      <c r="D1053" s="71">
        <v>787131.25</v>
      </c>
      <c r="E1053" s="71">
        <v>787131.25</v>
      </c>
      <c r="F1053" s="71">
        <v>787131.25</v>
      </c>
      <c r="G1053" s="71">
        <v>787131.25</v>
      </c>
      <c r="H1053" s="71">
        <v>787131.25</v>
      </c>
      <c r="I1053" s="71">
        <v>787131.25</v>
      </c>
      <c r="J1053" s="71">
        <v>787131.25</v>
      </c>
      <c r="K1053" s="71">
        <v>787131.25</v>
      </c>
      <c r="L1053" s="71">
        <v>787131.25</v>
      </c>
      <c r="M1053" s="71">
        <v>787131.25</v>
      </c>
      <c r="N1053" s="71">
        <v>787131.25</v>
      </c>
      <c r="O1053" s="71">
        <v>9445575</v>
      </c>
    </row>
    <row r="1054" spans="1:17" ht="21" customHeight="1" x14ac:dyDescent="0.2">
      <c r="A1054" s="87" t="s">
        <v>1249</v>
      </c>
      <c r="B1054" s="78" t="s">
        <v>1250</v>
      </c>
      <c r="C1054" s="71">
        <v>708333.33333333337</v>
      </c>
      <c r="D1054" s="71">
        <v>708333.33333333337</v>
      </c>
      <c r="E1054" s="71">
        <v>708333.33333333337</v>
      </c>
      <c r="F1054" s="71">
        <v>708333.33333333337</v>
      </c>
      <c r="G1054" s="71">
        <v>708333.33333333337</v>
      </c>
      <c r="H1054" s="71">
        <v>708333.33333333337</v>
      </c>
      <c r="I1054" s="71">
        <v>708333.33333333337</v>
      </c>
      <c r="J1054" s="71">
        <v>708333.33333333337</v>
      </c>
      <c r="K1054" s="71">
        <v>708333.33333333337</v>
      </c>
      <c r="L1054" s="71">
        <v>708333.33333333337</v>
      </c>
      <c r="M1054" s="71">
        <v>708333.33333333337</v>
      </c>
      <c r="N1054" s="71">
        <v>708333.33333333337</v>
      </c>
      <c r="O1054" s="71">
        <v>8499999.9999999981</v>
      </c>
    </row>
    <row r="1055" spans="1:17" ht="21" customHeight="1" x14ac:dyDescent="0.2">
      <c r="A1055" s="87" t="s">
        <v>1251</v>
      </c>
      <c r="B1055" s="78" t="s">
        <v>1252</v>
      </c>
      <c r="C1055" s="71">
        <v>708333.33333333337</v>
      </c>
      <c r="D1055" s="71">
        <v>708333.33333333337</v>
      </c>
      <c r="E1055" s="71">
        <v>708333.33333333337</v>
      </c>
      <c r="F1055" s="71">
        <v>708333.33333333337</v>
      </c>
      <c r="G1055" s="71">
        <v>708333.33333333337</v>
      </c>
      <c r="H1055" s="71">
        <v>708333.33333333337</v>
      </c>
      <c r="I1055" s="71">
        <v>708333.33333333337</v>
      </c>
      <c r="J1055" s="71">
        <v>708333.33333333337</v>
      </c>
      <c r="K1055" s="71">
        <v>708333.33333333337</v>
      </c>
      <c r="L1055" s="71">
        <v>708333.33333333337</v>
      </c>
      <c r="M1055" s="71">
        <v>708333.33333333337</v>
      </c>
      <c r="N1055" s="71">
        <v>708333.33333333337</v>
      </c>
      <c r="O1055" s="71">
        <v>8499999.9999999981</v>
      </c>
    </row>
    <row r="1056" spans="1:17" ht="21" customHeight="1" x14ac:dyDescent="0.2">
      <c r="A1056" s="87" t="s">
        <v>1253</v>
      </c>
      <c r="B1056" s="78" t="s">
        <v>1254</v>
      </c>
      <c r="C1056" s="71">
        <v>212500</v>
      </c>
      <c r="D1056" s="71">
        <v>212500</v>
      </c>
      <c r="E1056" s="71">
        <v>212500</v>
      </c>
      <c r="F1056" s="71">
        <v>212500</v>
      </c>
      <c r="G1056" s="71">
        <v>212500</v>
      </c>
      <c r="H1056" s="71">
        <v>212500</v>
      </c>
      <c r="I1056" s="71">
        <v>212500</v>
      </c>
      <c r="J1056" s="71">
        <v>212500</v>
      </c>
      <c r="K1056" s="71">
        <v>212500</v>
      </c>
      <c r="L1056" s="71">
        <v>212500</v>
      </c>
      <c r="M1056" s="71">
        <v>212500</v>
      </c>
      <c r="N1056" s="71">
        <v>212500</v>
      </c>
      <c r="O1056" s="71">
        <v>2550000</v>
      </c>
    </row>
    <row r="1057" spans="1:17" ht="21" customHeight="1" x14ac:dyDescent="0.2">
      <c r="A1057" s="87" t="s">
        <v>1255</v>
      </c>
      <c r="B1057" s="78" t="s">
        <v>1256</v>
      </c>
      <c r="C1057" s="71">
        <v>212500</v>
      </c>
      <c r="D1057" s="71">
        <v>212500</v>
      </c>
      <c r="E1057" s="71">
        <v>212500</v>
      </c>
      <c r="F1057" s="71">
        <v>212500</v>
      </c>
      <c r="G1057" s="71">
        <v>212500</v>
      </c>
      <c r="H1057" s="71">
        <v>212500</v>
      </c>
      <c r="I1057" s="71">
        <v>212500</v>
      </c>
      <c r="J1057" s="71">
        <v>212500</v>
      </c>
      <c r="K1057" s="71">
        <v>212500</v>
      </c>
      <c r="L1057" s="71">
        <v>212500</v>
      </c>
      <c r="M1057" s="71">
        <v>212500</v>
      </c>
      <c r="N1057" s="71">
        <v>212500</v>
      </c>
      <c r="O1057" s="71">
        <v>2550000</v>
      </c>
    </row>
    <row r="1058" spans="1:17" ht="21" customHeight="1" x14ac:dyDescent="0.2">
      <c r="A1058" s="87" t="s">
        <v>1257</v>
      </c>
      <c r="B1058" s="78" t="s">
        <v>1258</v>
      </c>
      <c r="C1058" s="71">
        <v>240833.33333333334</v>
      </c>
      <c r="D1058" s="71">
        <v>240833.33333333334</v>
      </c>
      <c r="E1058" s="71">
        <v>240833.33333333334</v>
      </c>
      <c r="F1058" s="71">
        <v>240833.33333333334</v>
      </c>
      <c r="G1058" s="71">
        <v>240833.33333333334</v>
      </c>
      <c r="H1058" s="71">
        <v>240833.33333333334</v>
      </c>
      <c r="I1058" s="71">
        <v>240833.33333333334</v>
      </c>
      <c r="J1058" s="71">
        <v>240833.33333333334</v>
      </c>
      <c r="K1058" s="71">
        <v>240833.33333333334</v>
      </c>
      <c r="L1058" s="71">
        <v>240833.33333333334</v>
      </c>
      <c r="M1058" s="71">
        <v>240833.33333333334</v>
      </c>
      <c r="N1058" s="71">
        <v>240833.33333333334</v>
      </c>
      <c r="O1058" s="71">
        <v>2890000.0000000005</v>
      </c>
    </row>
    <row r="1059" spans="1:17" ht="21" customHeight="1" x14ac:dyDescent="0.2">
      <c r="A1059" s="87" t="s">
        <v>1259</v>
      </c>
      <c r="B1059" s="78" t="s">
        <v>1260</v>
      </c>
      <c r="C1059" s="71">
        <v>0</v>
      </c>
      <c r="D1059" s="71">
        <v>0</v>
      </c>
      <c r="E1059" s="71">
        <v>2400000</v>
      </c>
      <c r="F1059" s="71">
        <v>0</v>
      </c>
      <c r="G1059" s="71">
        <v>0</v>
      </c>
      <c r="H1059" s="71">
        <v>0</v>
      </c>
      <c r="I1059" s="71">
        <v>0</v>
      </c>
      <c r="J1059" s="71">
        <v>0</v>
      </c>
      <c r="K1059" s="71">
        <v>0</v>
      </c>
      <c r="L1059" s="71">
        <v>0</v>
      </c>
      <c r="M1059" s="71">
        <v>0</v>
      </c>
      <c r="N1059" s="71">
        <v>0</v>
      </c>
      <c r="O1059" s="71">
        <v>2400000</v>
      </c>
    </row>
    <row r="1060" spans="1:17" s="1" customFormat="1" ht="14.25" customHeight="1" x14ac:dyDescent="0.2">
      <c r="A1060" s="118" t="s">
        <v>1261</v>
      </c>
      <c r="B1060" s="119" t="s">
        <v>1262</v>
      </c>
      <c r="C1060" s="77">
        <v>4046250</v>
      </c>
      <c r="D1060" s="77">
        <v>4046250</v>
      </c>
      <c r="E1060" s="77">
        <v>4946250</v>
      </c>
      <c r="F1060" s="77">
        <v>4046250</v>
      </c>
      <c r="G1060" s="77">
        <v>4046250</v>
      </c>
      <c r="H1060" s="77">
        <v>4046250</v>
      </c>
      <c r="I1060" s="77">
        <v>4046250</v>
      </c>
      <c r="J1060" s="77">
        <v>4046250</v>
      </c>
      <c r="K1060" s="77">
        <v>0</v>
      </c>
      <c r="L1060" s="77">
        <v>0</v>
      </c>
      <c r="M1060" s="77">
        <v>0</v>
      </c>
      <c r="N1060" s="77">
        <v>0</v>
      </c>
      <c r="O1060" s="122">
        <v>33270000</v>
      </c>
      <c r="P1060" s="120"/>
      <c r="Q1060" s="120"/>
    </row>
    <row r="1061" spans="1:17" ht="38.25" customHeight="1" x14ac:dyDescent="0.2">
      <c r="A1061" s="87" t="s">
        <v>1263</v>
      </c>
      <c r="B1061" s="78" t="s">
        <v>1264</v>
      </c>
      <c r="C1061" s="71">
        <v>0</v>
      </c>
      <c r="D1061" s="71">
        <v>0</v>
      </c>
      <c r="E1061" s="71">
        <v>900000</v>
      </c>
      <c r="F1061" s="71">
        <v>0</v>
      </c>
      <c r="G1061" s="71">
        <v>0</v>
      </c>
      <c r="H1061" s="71">
        <v>0</v>
      </c>
      <c r="I1061" s="71">
        <v>0</v>
      </c>
      <c r="J1061" s="71">
        <v>0</v>
      </c>
      <c r="K1061" s="71">
        <v>0</v>
      </c>
      <c r="L1061" s="71">
        <v>0</v>
      </c>
      <c r="M1061" s="71">
        <v>0</v>
      </c>
      <c r="N1061" s="71">
        <v>0</v>
      </c>
      <c r="O1061" s="71">
        <v>900000</v>
      </c>
    </row>
    <row r="1062" spans="1:17" ht="21" customHeight="1" x14ac:dyDescent="0.2">
      <c r="A1062" s="87" t="s">
        <v>1265</v>
      </c>
      <c r="B1062" s="78" t="s">
        <v>1266</v>
      </c>
      <c r="C1062" s="71">
        <v>4046250</v>
      </c>
      <c r="D1062" s="71">
        <v>4046250</v>
      </c>
      <c r="E1062" s="71">
        <v>4046250</v>
      </c>
      <c r="F1062" s="71">
        <v>4046250</v>
      </c>
      <c r="G1062" s="71">
        <v>4046250</v>
      </c>
      <c r="H1062" s="71">
        <v>4046250</v>
      </c>
      <c r="I1062" s="71">
        <v>4046250</v>
      </c>
      <c r="J1062" s="71">
        <v>4046250</v>
      </c>
      <c r="K1062" s="71">
        <v>0</v>
      </c>
      <c r="L1062" s="71">
        <v>0</v>
      </c>
      <c r="M1062" s="71">
        <v>0</v>
      </c>
      <c r="N1062" s="71">
        <v>0</v>
      </c>
      <c r="O1062" s="71">
        <v>32370000</v>
      </c>
    </row>
    <row r="1063" spans="1:17" s="1" customFormat="1" ht="14.25" customHeight="1" x14ac:dyDescent="0.2">
      <c r="A1063" s="118" t="s">
        <v>1267</v>
      </c>
      <c r="B1063" s="119" t="s">
        <v>1268</v>
      </c>
      <c r="C1063" s="77">
        <v>77200</v>
      </c>
      <c r="D1063" s="77">
        <v>77200</v>
      </c>
      <c r="E1063" s="77">
        <v>77200</v>
      </c>
      <c r="F1063" s="77">
        <v>77200</v>
      </c>
      <c r="G1063" s="77">
        <v>77200</v>
      </c>
      <c r="H1063" s="77">
        <v>77200</v>
      </c>
      <c r="I1063" s="77">
        <v>77200</v>
      </c>
      <c r="J1063" s="77">
        <v>77200</v>
      </c>
      <c r="K1063" s="77">
        <v>77200</v>
      </c>
      <c r="L1063" s="77">
        <v>77200</v>
      </c>
      <c r="M1063" s="77">
        <v>77200</v>
      </c>
      <c r="N1063" s="77">
        <v>77200</v>
      </c>
      <c r="O1063" s="122">
        <v>926400</v>
      </c>
      <c r="P1063" s="120"/>
      <c r="Q1063" s="120"/>
    </row>
    <row r="1064" spans="1:17" ht="12.75" customHeight="1" x14ac:dyDescent="0.2">
      <c r="A1064" s="87" t="s">
        <v>1267</v>
      </c>
      <c r="B1064" s="78" t="s">
        <v>1269</v>
      </c>
      <c r="C1064" s="71">
        <v>77200</v>
      </c>
      <c r="D1064" s="71">
        <v>77200</v>
      </c>
      <c r="E1064" s="71">
        <v>77200</v>
      </c>
      <c r="F1064" s="71">
        <v>77200</v>
      </c>
      <c r="G1064" s="71">
        <v>77200</v>
      </c>
      <c r="H1064" s="71">
        <v>77200</v>
      </c>
      <c r="I1064" s="71">
        <v>77200</v>
      </c>
      <c r="J1064" s="71">
        <v>77200</v>
      </c>
      <c r="K1064" s="71">
        <v>77200</v>
      </c>
      <c r="L1064" s="71">
        <v>77200</v>
      </c>
      <c r="M1064" s="71">
        <v>77200</v>
      </c>
      <c r="N1064" s="71">
        <v>77200</v>
      </c>
      <c r="O1064" s="71">
        <v>926400</v>
      </c>
    </row>
    <row r="1065" spans="1:17" ht="12.75" customHeight="1" x14ac:dyDescent="0.2">
      <c r="A1065" s="69"/>
      <c r="B1065" s="125"/>
      <c r="C1065" s="126"/>
      <c r="D1065" s="126"/>
      <c r="E1065" s="126"/>
      <c r="F1065" s="126"/>
      <c r="G1065" s="126"/>
      <c r="H1065" s="126"/>
      <c r="I1065" s="126"/>
      <c r="J1065" s="126"/>
      <c r="K1065" s="126"/>
      <c r="L1065" s="126"/>
      <c r="M1065" s="126"/>
      <c r="N1065" s="126"/>
      <c r="O1065" s="126"/>
    </row>
    <row r="1066" spans="1:17" ht="17.25" customHeight="1" x14ac:dyDescent="0.2">
      <c r="A1066" s="72"/>
      <c r="B1066" s="73" t="s">
        <v>1270</v>
      </c>
      <c r="C1066" s="74">
        <f t="shared" ref="C1066:N1066" si="0">C1028+C1022</f>
        <v>262400659.89354888</v>
      </c>
      <c r="D1066" s="74">
        <f t="shared" si="0"/>
        <v>263610922.99354893</v>
      </c>
      <c r="E1066" s="74">
        <f t="shared" si="0"/>
        <v>303147971.21035445</v>
      </c>
      <c r="F1066" s="74">
        <f t="shared" si="0"/>
        <v>268762068.21854889</v>
      </c>
      <c r="G1066" s="74">
        <f t="shared" si="0"/>
        <v>255377694.68283457</v>
      </c>
      <c r="H1066" s="74">
        <f t="shared" si="0"/>
        <v>344541211.06200117</v>
      </c>
      <c r="I1066" s="74">
        <f t="shared" si="0"/>
        <v>252932998.47450125</v>
      </c>
      <c r="J1066" s="74">
        <f t="shared" si="0"/>
        <v>256512756.90550125</v>
      </c>
      <c r="K1066" s="74">
        <f t="shared" si="0"/>
        <v>282030383.4171679</v>
      </c>
      <c r="L1066" s="74">
        <f t="shared" si="0"/>
        <v>969887067.25994563</v>
      </c>
      <c r="M1066" s="74">
        <f t="shared" si="0"/>
        <v>1056734149.8249458</v>
      </c>
      <c r="N1066" s="74">
        <f t="shared" si="0"/>
        <v>526532576.32122821</v>
      </c>
      <c r="O1066" s="74">
        <f>SUM(C1066:N1066)</f>
        <v>5042470460.2641268</v>
      </c>
      <c r="P1066" s="11"/>
      <c r="Q1066" s="4">
        <f>+P1066-O1066</f>
        <v>-5042470460.2641268</v>
      </c>
    </row>
    <row r="1067" spans="1:17" ht="12.75" customHeight="1" x14ac:dyDescent="0.2">
      <c r="C1067" s="4"/>
    </row>
    <row r="1068" spans="1:17" ht="12.75" customHeight="1" x14ac:dyDescent="0.2">
      <c r="C1068" s="4"/>
    </row>
    <row r="1069" spans="1:17" s="1" customFormat="1" ht="17.25" customHeight="1" x14ac:dyDescent="0.2">
      <c r="A1069" s="127"/>
      <c r="B1069" s="128" t="s">
        <v>1271</v>
      </c>
      <c r="C1069" s="77">
        <f>+C1066</f>
        <v>262400659.89354888</v>
      </c>
      <c r="D1069" s="77">
        <f>+C1069+D1066</f>
        <v>526011582.88709784</v>
      </c>
      <c r="E1069" s="77">
        <f>+D1069+E1066</f>
        <v>829159554.09745228</v>
      </c>
      <c r="F1069" s="77">
        <f t="shared" ref="F1069:N1069" si="1">+E1069+F1066</f>
        <v>1097921622.3160012</v>
      </c>
      <c r="G1069" s="77">
        <f>+F1069+G1066</f>
        <v>1353299316.9988358</v>
      </c>
      <c r="H1069" s="77">
        <f t="shared" si="1"/>
        <v>1697840528.060837</v>
      </c>
      <c r="I1069" s="77">
        <f t="shared" si="1"/>
        <v>1950773526.5353384</v>
      </c>
      <c r="J1069" s="77">
        <f t="shared" si="1"/>
        <v>2207286283.4408398</v>
      </c>
      <c r="K1069" s="77">
        <f t="shared" si="1"/>
        <v>2489316666.8580074</v>
      </c>
      <c r="L1069" s="77">
        <f t="shared" si="1"/>
        <v>3459203734.1179533</v>
      </c>
      <c r="M1069" s="77">
        <f t="shared" si="1"/>
        <v>4515937883.9428988</v>
      </c>
      <c r="N1069" s="77">
        <f t="shared" si="1"/>
        <v>5042470460.2641268</v>
      </c>
      <c r="O1069" s="4" t="e">
        <f>+O1070-N1069</f>
        <v>#REF!</v>
      </c>
    </row>
    <row r="1070" spans="1:17" ht="12.75" customHeight="1" x14ac:dyDescent="0.2">
      <c r="C1070" s="4"/>
      <c r="O1070" s="4" t="e">
        <f>#REF!</f>
        <v>#REF!</v>
      </c>
    </row>
  </sheetData>
  <mergeCells count="5">
    <mergeCell ref="A1:O1"/>
    <mergeCell ref="A2:O2"/>
    <mergeCell ref="A3:O3"/>
    <mergeCell ref="A4:O4"/>
    <mergeCell ref="A5:O5"/>
  </mergeCells>
  <printOptions horizontalCentered="1" headings="1"/>
  <pageMargins left="0" right="0" top="0.39370078740157483" bottom="0.59055118110236227" header="0.31496062992125984" footer="0.19685039370078741"/>
  <pageSetup paperSize="5" scale="69" fitToHeight="0" orientation="landscape" r:id="rId1"/>
  <headerFooter alignWithMargins="0">
    <oddFooter>&amp;C&amp;8&amp;P de &amp;N</oddFooter>
  </headerFooter>
  <rowBreaks count="3" manualBreakCount="3">
    <brk id="440" max="14" man="1"/>
    <brk id="824" max="14" man="1"/>
    <brk id="88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2137-B5F8-4AC4-952B-AB4DEB968294}">
  <sheetPr>
    <pageSetUpPr fitToPage="1"/>
  </sheetPr>
  <dimension ref="A1:J94"/>
  <sheetViews>
    <sheetView tabSelected="1" topLeftCell="A52" zoomScaleNormal="100" workbookViewId="0">
      <selection activeCell="F52" sqref="F52"/>
    </sheetView>
  </sheetViews>
  <sheetFormatPr baseColWidth="10" defaultColWidth="9.140625" defaultRowHeight="12.75" x14ac:dyDescent="0.2"/>
  <cols>
    <col min="1" max="1" width="54.5703125" customWidth="1"/>
    <col min="2" max="3" width="15.7109375" hidden="1" customWidth="1"/>
    <col min="4" max="4" width="16.7109375" style="132" customWidth="1"/>
    <col min="5" max="5" width="15.42578125" style="168" customWidth="1"/>
    <col min="6" max="8" width="14.7109375" style="132" customWidth="1"/>
    <col min="9" max="9" width="14.7109375" style="144" customWidth="1"/>
    <col min="10" max="10" width="15.28515625" customWidth="1"/>
    <col min="11" max="11" width="18.42578125" bestFit="1" customWidth="1"/>
    <col min="12" max="12" width="13.85546875" bestFit="1" customWidth="1"/>
  </cols>
  <sheetData>
    <row r="1" spans="1:10" ht="18.75" x14ac:dyDescent="0.3">
      <c r="A1" s="173" t="s">
        <v>1274</v>
      </c>
      <c r="B1" s="173"/>
      <c r="C1" s="173"/>
      <c r="D1" s="173"/>
      <c r="E1" s="173"/>
      <c r="F1" s="173"/>
      <c r="G1" s="173"/>
      <c r="H1" s="173"/>
      <c r="I1" s="173"/>
    </row>
    <row r="2" spans="1:10" ht="13.5" customHeight="1" x14ac:dyDescent="0.2">
      <c r="A2" s="174">
        <v>2024</v>
      </c>
      <c r="B2" s="174"/>
      <c r="C2" s="174"/>
      <c r="D2" s="174"/>
      <c r="E2" s="174"/>
      <c r="F2" s="174"/>
      <c r="G2" s="174"/>
      <c r="H2" s="174"/>
      <c r="I2" s="174"/>
    </row>
    <row r="3" spans="1:10" ht="15.75" x14ac:dyDescent="0.2">
      <c r="A3" s="175" t="s">
        <v>1363</v>
      </c>
      <c r="B3" s="175"/>
      <c r="C3" s="175"/>
      <c r="D3" s="175"/>
      <c r="E3" s="175"/>
      <c r="F3" s="175"/>
      <c r="G3" s="175"/>
      <c r="H3" s="175"/>
      <c r="I3" s="175"/>
    </row>
    <row r="4" spans="1:10" x14ac:dyDescent="0.2">
      <c r="A4" s="176" t="s">
        <v>4</v>
      </c>
      <c r="B4" s="176"/>
      <c r="C4" s="176"/>
      <c r="D4" s="176"/>
      <c r="E4" s="176"/>
      <c r="F4" s="176"/>
      <c r="G4" s="176"/>
      <c r="H4" s="176"/>
      <c r="I4" s="176"/>
    </row>
    <row r="5" spans="1:10" ht="9.75" customHeight="1" x14ac:dyDescent="0.2">
      <c r="A5" s="133"/>
      <c r="B5" s="133"/>
      <c r="C5" s="133"/>
      <c r="D5" s="134"/>
      <c r="E5" s="134"/>
      <c r="F5" s="134"/>
      <c r="G5" s="134"/>
      <c r="H5" s="134"/>
      <c r="I5" s="133"/>
    </row>
    <row r="6" spans="1:10" ht="12" customHeight="1" x14ac:dyDescent="0.2">
      <c r="A6" s="177" t="s">
        <v>1275</v>
      </c>
      <c r="B6" s="177" t="s">
        <v>1276</v>
      </c>
      <c r="C6" s="177" t="s">
        <v>1277</v>
      </c>
      <c r="D6" s="178" t="s">
        <v>1278</v>
      </c>
      <c r="E6" s="178"/>
      <c r="F6" s="178"/>
      <c r="G6" s="178"/>
      <c r="H6" s="178"/>
      <c r="I6" s="178"/>
    </row>
    <row r="7" spans="1:10" s="137" customFormat="1" ht="12.75" customHeight="1" x14ac:dyDescent="0.2">
      <c r="A7" s="177"/>
      <c r="B7" s="177"/>
      <c r="C7" s="177"/>
      <c r="D7" s="135" t="s">
        <v>1272</v>
      </c>
      <c r="E7" s="135" t="s">
        <v>9</v>
      </c>
      <c r="F7" s="135" t="s">
        <v>10</v>
      </c>
      <c r="G7" s="135" t="s">
        <v>11</v>
      </c>
      <c r="H7" s="135" t="s">
        <v>1273</v>
      </c>
      <c r="I7" s="136" t="s">
        <v>1279</v>
      </c>
    </row>
    <row r="8" spans="1:10" x14ac:dyDescent="0.2">
      <c r="A8" s="138"/>
      <c r="B8" s="138"/>
      <c r="C8" s="138"/>
      <c r="D8" s="139"/>
      <c r="E8" s="139"/>
      <c r="F8" s="139"/>
      <c r="G8" s="139"/>
      <c r="H8" s="139"/>
      <c r="I8" s="140"/>
    </row>
    <row r="9" spans="1:10" x14ac:dyDescent="0.2">
      <c r="A9" s="141" t="s">
        <v>1280</v>
      </c>
      <c r="B9" s="141"/>
      <c r="C9" s="142"/>
      <c r="D9" s="143"/>
      <c r="E9" s="140"/>
    </row>
    <row r="10" spans="1:10" ht="15.75" customHeight="1" x14ac:dyDescent="0.2">
      <c r="A10" s="145" t="s">
        <v>1281</v>
      </c>
      <c r="B10" s="146">
        <v>1140044307.970988</v>
      </c>
      <c r="C10" s="146">
        <v>1140044307.970988</v>
      </c>
      <c r="D10" s="146">
        <f t="shared" ref="D10:E10" si="0">SUM(D11:D15)</f>
        <v>89469809.590000004</v>
      </c>
      <c r="E10" s="146">
        <f t="shared" si="0"/>
        <v>82107214.370000005</v>
      </c>
      <c r="F10" s="146">
        <f>SUM(F11:F15)</f>
        <v>78338864.649999991</v>
      </c>
      <c r="G10" s="146">
        <f>SUM(G11:G15)</f>
        <v>85346009.800000012</v>
      </c>
      <c r="H10" s="146">
        <f>SUM(H11:H15)</f>
        <v>95509592.74000001</v>
      </c>
      <c r="I10" s="146">
        <f t="shared" ref="I10" si="1">I11+I12+I13+I14+I15</f>
        <v>249915888.61000001</v>
      </c>
      <c r="J10" s="147"/>
    </row>
    <row r="11" spans="1:10" x14ac:dyDescent="0.2">
      <c r="A11" s="148" t="s">
        <v>1282</v>
      </c>
      <c r="B11" s="140">
        <v>827953428.45611501</v>
      </c>
      <c r="C11" s="140">
        <v>827953428.45611501</v>
      </c>
      <c r="D11" s="149">
        <v>63489724.219999999</v>
      </c>
      <c r="E11" s="149">
        <v>63176242.369999997</v>
      </c>
      <c r="F11" s="149">
        <v>69957353.829999998</v>
      </c>
      <c r="G11" s="149">
        <v>68369055.620000005</v>
      </c>
      <c r="H11" s="149">
        <v>67229604.689999998</v>
      </c>
      <c r="I11" s="140">
        <f>SUM(D11:F11)</f>
        <v>196623320.42000002</v>
      </c>
    </row>
    <row r="12" spans="1:10" x14ac:dyDescent="0.2">
      <c r="A12" s="148" t="s">
        <v>1283</v>
      </c>
      <c r="B12" s="139">
        <v>73916687.950749993</v>
      </c>
      <c r="C12" s="139">
        <v>73916687.950749993</v>
      </c>
      <c r="D12" s="149">
        <v>2302143.91</v>
      </c>
      <c r="E12" s="149">
        <v>2225322.37</v>
      </c>
      <c r="F12" s="149">
        <v>2951694.3</v>
      </c>
      <c r="G12" s="149">
        <v>3218299.94</v>
      </c>
      <c r="H12" s="149">
        <v>2213695.5299999998</v>
      </c>
      <c r="I12" s="140">
        <f>SUM(D12:F12)</f>
        <v>7479160.5800000001</v>
      </c>
    </row>
    <row r="13" spans="1:10" x14ac:dyDescent="0.2">
      <c r="A13" s="148" t="s">
        <v>1284</v>
      </c>
      <c r="B13" s="139">
        <v>0</v>
      </c>
      <c r="C13" s="139">
        <v>0</v>
      </c>
      <c r="D13" s="149">
        <v>0</v>
      </c>
      <c r="E13" s="149">
        <v>0</v>
      </c>
      <c r="F13" s="149">
        <v>0</v>
      </c>
      <c r="G13" s="149">
        <v>0</v>
      </c>
      <c r="H13" s="149"/>
      <c r="I13" s="140">
        <f>SUM(D13:F13)</f>
        <v>0</v>
      </c>
    </row>
    <row r="14" spans="1:10" x14ac:dyDescent="0.2">
      <c r="A14" s="148" t="s">
        <v>1285</v>
      </c>
      <c r="B14" s="139">
        <v>131680116.02250001</v>
      </c>
      <c r="C14" s="139">
        <v>131680116.02250001</v>
      </c>
      <c r="D14" s="149">
        <v>7600887.4800000004</v>
      </c>
      <c r="E14" s="149">
        <v>8251543.2300000004</v>
      </c>
      <c r="F14" s="149">
        <v>5429816.5199999996</v>
      </c>
      <c r="G14" s="149">
        <v>5279815.53</v>
      </c>
      <c r="H14" s="149">
        <v>9043959.9499999993</v>
      </c>
      <c r="I14" s="140">
        <f>SUM(D14:F14)</f>
        <v>21282247.23</v>
      </c>
    </row>
    <row r="15" spans="1:10" ht="15" customHeight="1" x14ac:dyDescent="0.2">
      <c r="A15" s="148" t="s">
        <v>1286</v>
      </c>
      <c r="B15" s="139">
        <v>106494075.54162301</v>
      </c>
      <c r="C15" s="139">
        <v>106494075.54162301</v>
      </c>
      <c r="D15" s="149">
        <v>16077053.98</v>
      </c>
      <c r="E15" s="149">
        <v>8454106.4000000004</v>
      </c>
      <c r="F15" s="149">
        <v>0</v>
      </c>
      <c r="G15" s="149">
        <v>8478838.7100000009</v>
      </c>
      <c r="H15" s="149">
        <v>17022332.57</v>
      </c>
      <c r="I15" s="140">
        <f>SUM(D15:F15)</f>
        <v>24531160.380000003</v>
      </c>
      <c r="J15" s="132"/>
    </row>
    <row r="16" spans="1:10" ht="15.75" customHeight="1" x14ac:dyDescent="0.2">
      <c r="A16" s="145" t="s">
        <v>1287</v>
      </c>
      <c r="B16" s="146">
        <v>1640884427.8364725</v>
      </c>
      <c r="C16" s="146">
        <v>1640884427.8364725</v>
      </c>
      <c r="D16" s="146">
        <f t="shared" ref="D16:E16" si="2">SUM(D17:D25)</f>
        <v>18326510.420000002</v>
      </c>
      <c r="E16" s="146">
        <f t="shared" si="2"/>
        <v>37078125.57</v>
      </c>
      <c r="F16" s="146">
        <f>SUM(F17:F25)</f>
        <v>27493017.690000005</v>
      </c>
      <c r="G16" s="146">
        <f>SUM(G17:G25)</f>
        <v>49372402.700000003</v>
      </c>
      <c r="H16" s="146">
        <f>SUM(H17:H25)</f>
        <v>50440589.309999995</v>
      </c>
      <c r="I16" s="146">
        <f>SUM(I17:I25)</f>
        <v>82897653.680000007</v>
      </c>
      <c r="J16" s="147"/>
    </row>
    <row r="17" spans="1:10" x14ac:dyDescent="0.2">
      <c r="A17" s="148" t="s">
        <v>1288</v>
      </c>
      <c r="B17" s="139">
        <v>26829080.929999992</v>
      </c>
      <c r="C17" s="139">
        <v>26829080.929999992</v>
      </c>
      <c r="D17" s="149">
        <v>336321.97000000003</v>
      </c>
      <c r="E17" s="149">
        <v>1806266.2199999997</v>
      </c>
      <c r="F17" s="149">
        <v>1413937.1099999999</v>
      </c>
      <c r="G17" s="149">
        <v>7992838.6500000004</v>
      </c>
      <c r="H17" s="149">
        <v>9489682.6199999992</v>
      </c>
      <c r="I17" s="139">
        <f t="shared" ref="I17:I48" si="3">SUM(D17:F17)</f>
        <v>3556525.3</v>
      </c>
    </row>
    <row r="18" spans="1:10" x14ac:dyDescent="0.2">
      <c r="A18" s="148" t="s">
        <v>1289</v>
      </c>
      <c r="B18" s="139">
        <v>119975562.95999998</v>
      </c>
      <c r="C18" s="139">
        <v>119975562.95999998</v>
      </c>
      <c r="D18" s="149">
        <v>1406613.01</v>
      </c>
      <c r="E18" s="149">
        <v>1219455.42</v>
      </c>
      <c r="F18" s="149">
        <v>505746.58999999997</v>
      </c>
      <c r="G18" s="149">
        <v>6036549.5999999996</v>
      </c>
      <c r="H18" s="149">
        <v>4581387.28</v>
      </c>
      <c r="I18" s="139">
        <f t="shared" si="3"/>
        <v>3131815.0199999996</v>
      </c>
    </row>
    <row r="19" spans="1:10" x14ac:dyDescent="0.2">
      <c r="A19" s="148" t="s">
        <v>1290</v>
      </c>
      <c r="B19" s="139">
        <v>26941481.669999998</v>
      </c>
      <c r="C19" s="139">
        <v>26941481.669999998</v>
      </c>
      <c r="D19" s="149">
        <v>792850</v>
      </c>
      <c r="E19" s="149">
        <v>1876964.84</v>
      </c>
      <c r="F19" s="149">
        <v>1825234.72</v>
      </c>
      <c r="G19" s="149">
        <v>1741137.06</v>
      </c>
      <c r="H19" s="149">
        <v>2466669.1800000002</v>
      </c>
      <c r="I19" s="139">
        <f t="shared" si="3"/>
        <v>4495049.5599999996</v>
      </c>
    </row>
    <row r="20" spans="1:10" x14ac:dyDescent="0.2">
      <c r="A20" s="148" t="s">
        <v>1291</v>
      </c>
      <c r="B20" s="139">
        <v>6822038.333333333</v>
      </c>
      <c r="C20" s="139">
        <v>6822038.333333333</v>
      </c>
      <c r="D20" s="149">
        <v>12569.73</v>
      </c>
      <c r="E20" s="149">
        <v>112864.7</v>
      </c>
      <c r="F20" s="149">
        <v>591793.84000000008</v>
      </c>
      <c r="G20" s="149">
        <v>373341.48</v>
      </c>
      <c r="H20" s="149">
        <v>929918.45</v>
      </c>
      <c r="I20" s="139">
        <f t="shared" si="3"/>
        <v>717228.27</v>
      </c>
    </row>
    <row r="21" spans="1:10" x14ac:dyDescent="0.2">
      <c r="A21" s="148" t="s">
        <v>1292</v>
      </c>
      <c r="B21" s="139">
        <v>181948484.553</v>
      </c>
      <c r="C21" s="139">
        <v>181948484.553</v>
      </c>
      <c r="D21" s="149">
        <v>2619648.7000000002</v>
      </c>
      <c r="E21" s="149">
        <v>16196296.67</v>
      </c>
      <c r="F21" s="149">
        <v>5998702.3099999996</v>
      </c>
      <c r="G21" s="149">
        <v>14071765.43</v>
      </c>
      <c r="H21" s="149">
        <v>4074472.23</v>
      </c>
      <c r="I21" s="139">
        <f t="shared" si="3"/>
        <v>24814647.68</v>
      </c>
    </row>
    <row r="22" spans="1:10" x14ac:dyDescent="0.2">
      <c r="A22" s="148" t="s">
        <v>1293</v>
      </c>
      <c r="B22" s="139">
        <v>97605042.530000001</v>
      </c>
      <c r="C22" s="139">
        <v>97605042.530000001</v>
      </c>
      <c r="D22" s="149">
        <v>10458745.25</v>
      </c>
      <c r="E22" s="149">
        <v>10458323.990000002</v>
      </c>
      <c r="F22" s="149">
        <v>10466275.91</v>
      </c>
      <c r="G22" s="149">
        <v>10920204.5</v>
      </c>
      <c r="H22" s="149">
        <v>10015244.619999999</v>
      </c>
      <c r="I22" s="139">
        <f t="shared" si="3"/>
        <v>31383345.150000002</v>
      </c>
      <c r="J22" s="132"/>
    </row>
    <row r="23" spans="1:10" ht="25.5" x14ac:dyDescent="0.2">
      <c r="A23" s="148" t="s">
        <v>1294</v>
      </c>
      <c r="B23" s="139">
        <v>50033236</v>
      </c>
      <c r="C23" s="139">
        <v>50033236</v>
      </c>
      <c r="D23" s="149">
        <v>476887.96</v>
      </c>
      <c r="E23" s="149">
        <v>372538.58</v>
      </c>
      <c r="F23" s="149">
        <v>572751.08000000007</v>
      </c>
      <c r="G23" s="149">
        <v>258148.7</v>
      </c>
      <c r="H23" s="149">
        <v>755891.56</v>
      </c>
      <c r="I23" s="139">
        <f t="shared" si="3"/>
        <v>1422177.62</v>
      </c>
    </row>
    <row r="24" spans="1:10" ht="27.75" customHeight="1" x14ac:dyDescent="0.2">
      <c r="A24" s="148" t="s">
        <v>1295</v>
      </c>
      <c r="B24" s="139">
        <v>1119927100.8601391</v>
      </c>
      <c r="C24" s="139">
        <v>1119927100.8601391</v>
      </c>
      <c r="D24" s="149">
        <v>2222873.7999999998</v>
      </c>
      <c r="E24" s="149">
        <v>5035415.1500000004</v>
      </c>
      <c r="F24" s="149">
        <v>6118576.1300000008</v>
      </c>
      <c r="G24" s="169">
        <v>4470248.1500000004</v>
      </c>
      <c r="H24" s="169">
        <v>15264550.02</v>
      </c>
      <c r="I24" s="140">
        <f t="shared" si="3"/>
        <v>13376865.080000002</v>
      </c>
    </row>
    <row r="25" spans="1:10" x14ac:dyDescent="0.2">
      <c r="A25" s="148" t="s">
        <v>1296</v>
      </c>
      <c r="B25" s="139">
        <v>10802400</v>
      </c>
      <c r="C25" s="139">
        <v>10802400</v>
      </c>
      <c r="D25" s="149">
        <v>0</v>
      </c>
      <c r="E25" s="149">
        <v>0</v>
      </c>
      <c r="F25" s="149">
        <v>0</v>
      </c>
      <c r="G25" s="149">
        <v>3508169.13</v>
      </c>
      <c r="H25" s="149">
        <v>2862773.35</v>
      </c>
      <c r="I25" s="139">
        <f t="shared" si="3"/>
        <v>0</v>
      </c>
    </row>
    <row r="26" spans="1:10" ht="15.75" customHeight="1" x14ac:dyDescent="0.2">
      <c r="A26" s="145" t="s">
        <v>1297</v>
      </c>
      <c r="B26" s="146">
        <v>67172112.606666669</v>
      </c>
      <c r="C26" s="146">
        <v>67172112.606666669</v>
      </c>
      <c r="D26" s="146">
        <f t="shared" ref="D26:E26" si="4">SUM(D27:D35)</f>
        <v>2727057.1</v>
      </c>
      <c r="E26" s="146">
        <f t="shared" si="4"/>
        <v>2883287.5100000002</v>
      </c>
      <c r="F26" s="146">
        <f>SUM(F27:F35)</f>
        <v>2720495.76</v>
      </c>
      <c r="G26" s="146">
        <f>SUM(G27:G35)</f>
        <v>-681937.89000000013</v>
      </c>
      <c r="H26" s="146">
        <f>SUM(H27:H35)</f>
        <v>7277831.9100000001</v>
      </c>
      <c r="I26" s="146">
        <f t="shared" si="3"/>
        <v>8330840.3700000001</v>
      </c>
      <c r="J26" s="147"/>
    </row>
    <row r="27" spans="1:10" x14ac:dyDescent="0.2">
      <c r="A27" s="148" t="s">
        <v>1298</v>
      </c>
      <c r="B27" s="139">
        <v>4905042.5999999996</v>
      </c>
      <c r="C27" s="139">
        <v>4905042.5999999996</v>
      </c>
      <c r="D27" s="150">
        <v>334778.69</v>
      </c>
      <c r="E27" s="150">
        <v>618341.29</v>
      </c>
      <c r="F27" s="150">
        <v>326435.94</v>
      </c>
      <c r="G27" s="150">
        <v>-545470.03</v>
      </c>
      <c r="H27" s="150">
        <v>1275893.03</v>
      </c>
      <c r="I27" s="140">
        <f t="shared" si="3"/>
        <v>1279555.92</v>
      </c>
    </row>
    <row r="28" spans="1:10" x14ac:dyDescent="0.2">
      <c r="A28" s="148" t="s">
        <v>1299</v>
      </c>
      <c r="B28" s="139">
        <v>1710038.4</v>
      </c>
      <c r="C28" s="139">
        <v>1710038.4</v>
      </c>
      <c r="D28" s="150">
        <v>506721.67</v>
      </c>
      <c r="E28" s="150">
        <v>199656</v>
      </c>
      <c r="F28" s="150">
        <v>0</v>
      </c>
      <c r="G28" s="150">
        <v>-450000</v>
      </c>
      <c r="H28" s="150">
        <v>562000.07999999996</v>
      </c>
      <c r="I28" s="140">
        <f t="shared" si="3"/>
        <v>706377.66999999993</v>
      </c>
    </row>
    <row r="29" spans="1:10" x14ac:dyDescent="0.2">
      <c r="A29" s="148" t="s">
        <v>1300</v>
      </c>
      <c r="B29" s="139">
        <v>2842792</v>
      </c>
      <c r="C29" s="139">
        <v>2842792</v>
      </c>
      <c r="D29" s="150">
        <v>0</v>
      </c>
      <c r="E29" s="150">
        <v>843242.28</v>
      </c>
      <c r="F29" s="150">
        <v>0</v>
      </c>
      <c r="G29" s="150">
        <v>-500000</v>
      </c>
      <c r="H29" s="150">
        <v>986238.97</v>
      </c>
      <c r="I29" s="140">
        <f t="shared" si="3"/>
        <v>843242.28</v>
      </c>
    </row>
    <row r="30" spans="1:10" x14ac:dyDescent="0.2">
      <c r="A30" s="148" t="s">
        <v>1301</v>
      </c>
      <c r="B30" s="139">
        <v>600000</v>
      </c>
      <c r="C30" s="139">
        <v>600000</v>
      </c>
      <c r="D30" s="150">
        <v>0</v>
      </c>
      <c r="E30" s="150">
        <v>0</v>
      </c>
      <c r="F30" s="150">
        <v>0</v>
      </c>
      <c r="G30" s="150">
        <v>0</v>
      </c>
      <c r="H30" s="150">
        <v>138092.03</v>
      </c>
      <c r="I30" s="139">
        <f t="shared" si="3"/>
        <v>0</v>
      </c>
    </row>
    <row r="31" spans="1:10" x14ac:dyDescent="0.2">
      <c r="A31" s="148" t="s">
        <v>1302</v>
      </c>
      <c r="B31" s="139">
        <v>1560000</v>
      </c>
      <c r="C31" s="139">
        <v>1560000</v>
      </c>
      <c r="D31" s="150">
        <v>0</v>
      </c>
      <c r="E31" s="150">
        <v>29905</v>
      </c>
      <c r="F31" s="150">
        <v>203544.81</v>
      </c>
      <c r="G31" s="150">
        <v>-200000</v>
      </c>
      <c r="H31" s="150">
        <v>200000</v>
      </c>
      <c r="I31" s="140">
        <f t="shared" si="3"/>
        <v>233449.81</v>
      </c>
      <c r="J31" t="s">
        <v>1303</v>
      </c>
    </row>
    <row r="32" spans="1:10" x14ac:dyDescent="0.2">
      <c r="A32" s="148" t="s">
        <v>1304</v>
      </c>
      <c r="B32" s="139">
        <v>2168666.666666667</v>
      </c>
      <c r="C32" s="139">
        <v>2168666.666666667</v>
      </c>
      <c r="D32" s="150">
        <v>0</v>
      </c>
      <c r="E32" s="150">
        <v>5308</v>
      </c>
      <c r="F32" s="150">
        <v>0</v>
      </c>
      <c r="G32" s="150">
        <v>0</v>
      </c>
      <c r="H32" s="150">
        <v>19470.63</v>
      </c>
      <c r="I32" s="140">
        <f t="shared" si="3"/>
        <v>5308</v>
      </c>
    </row>
    <row r="33" spans="1:10" ht="25.5" x14ac:dyDescent="0.2">
      <c r="A33" s="148" t="s">
        <v>1305</v>
      </c>
      <c r="B33" s="139">
        <v>20138736</v>
      </c>
      <c r="C33" s="139">
        <v>20138736</v>
      </c>
      <c r="D33" s="150">
        <v>985626.2</v>
      </c>
      <c r="E33" s="150">
        <v>1143346.97</v>
      </c>
      <c r="F33" s="150">
        <v>1096116.02</v>
      </c>
      <c r="G33" s="150">
        <v>1065175.92</v>
      </c>
      <c r="H33" s="150">
        <v>1019575.75</v>
      </c>
      <c r="I33" s="140">
        <f t="shared" si="3"/>
        <v>3225089.19</v>
      </c>
    </row>
    <row r="34" spans="1:10" ht="25.5" hidden="1" x14ac:dyDescent="0.2">
      <c r="A34" s="148" t="s">
        <v>1306</v>
      </c>
      <c r="B34" s="140">
        <v>0</v>
      </c>
      <c r="C34" s="140">
        <v>0</v>
      </c>
      <c r="D34" s="150">
        <v>0</v>
      </c>
      <c r="E34" s="150">
        <v>0</v>
      </c>
      <c r="F34" s="150">
        <v>0</v>
      </c>
      <c r="G34" s="150"/>
      <c r="H34" s="150"/>
      <c r="I34" s="140">
        <f t="shared" si="3"/>
        <v>0</v>
      </c>
    </row>
    <row r="35" spans="1:10" x14ac:dyDescent="0.2">
      <c r="A35" s="148" t="s">
        <v>1307</v>
      </c>
      <c r="B35" s="139">
        <v>33246836.940000001</v>
      </c>
      <c r="C35" s="139">
        <v>33246836.940000001</v>
      </c>
      <c r="D35" s="150">
        <v>899930.53999999992</v>
      </c>
      <c r="E35" s="150">
        <v>43487.970000000059</v>
      </c>
      <c r="F35" s="150">
        <v>1094398.99</v>
      </c>
      <c r="G35" s="150">
        <v>-51643.78</v>
      </c>
      <c r="H35" s="150">
        <v>3076561.42</v>
      </c>
      <c r="I35" s="140">
        <f t="shared" si="3"/>
        <v>2037817.5</v>
      </c>
    </row>
    <row r="36" spans="1:10" ht="15.75" customHeight="1" x14ac:dyDescent="0.2">
      <c r="A36" s="145" t="s">
        <v>1308</v>
      </c>
      <c r="B36" s="146">
        <v>1234820529.96</v>
      </c>
      <c r="C36" s="146">
        <v>1234820529.96</v>
      </c>
      <c r="D36" s="146">
        <f>SUM(D37:D43)</f>
        <v>5418470.4000000004</v>
      </c>
      <c r="E36" s="146">
        <f t="shared" ref="E36" si="5">SUM(E37:E43)</f>
        <v>2303725</v>
      </c>
      <c r="F36" s="146">
        <f>SUM(F37:F43)</f>
        <v>3543415</v>
      </c>
      <c r="G36" s="146">
        <f>SUM(G37:G43)</f>
        <v>872400</v>
      </c>
      <c r="H36" s="146">
        <f>SUM(H37:H43)</f>
        <v>427000</v>
      </c>
      <c r="I36" s="146">
        <f t="shared" si="3"/>
        <v>11265610.4</v>
      </c>
      <c r="J36" s="147"/>
    </row>
    <row r="37" spans="1:10" ht="17.25" customHeight="1" x14ac:dyDescent="0.2">
      <c r="A37" s="148" t="s">
        <v>1309</v>
      </c>
      <c r="B37" s="140">
        <v>20000000</v>
      </c>
      <c r="C37" s="140">
        <v>20000000</v>
      </c>
      <c r="D37" s="150">
        <v>1227770.3999999999</v>
      </c>
      <c r="E37" s="150">
        <v>2274100</v>
      </c>
      <c r="F37" s="150">
        <v>-2021585</v>
      </c>
      <c r="G37" s="150">
        <v>872400</v>
      </c>
      <c r="H37" s="150">
        <v>427000</v>
      </c>
      <c r="I37" s="140">
        <f t="shared" si="3"/>
        <v>1480285.4</v>
      </c>
    </row>
    <row r="38" spans="1:10" ht="25.5" x14ac:dyDescent="0.2">
      <c r="A38" s="148" t="s">
        <v>1310</v>
      </c>
      <c r="B38" s="140">
        <v>0</v>
      </c>
      <c r="C38" s="140">
        <v>0</v>
      </c>
      <c r="D38" s="150">
        <v>0</v>
      </c>
      <c r="E38" s="150">
        <v>0</v>
      </c>
      <c r="F38" s="150">
        <v>0</v>
      </c>
      <c r="G38" s="150">
        <v>0</v>
      </c>
      <c r="H38" s="150">
        <v>0</v>
      </c>
      <c r="I38" s="140">
        <f t="shared" si="3"/>
        <v>0</v>
      </c>
    </row>
    <row r="39" spans="1:10" ht="25.5" x14ac:dyDescent="0.2">
      <c r="A39" s="148" t="s">
        <v>1311</v>
      </c>
      <c r="B39" s="140">
        <v>0</v>
      </c>
      <c r="C39" s="140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  <c r="I39" s="140">
        <f t="shared" si="3"/>
        <v>0</v>
      </c>
    </row>
    <row r="40" spans="1:10" ht="25.5" x14ac:dyDescent="0.2">
      <c r="A40" s="148" t="s">
        <v>1312</v>
      </c>
      <c r="B40" s="140">
        <v>0</v>
      </c>
      <c r="C40" s="140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40">
        <f t="shared" si="3"/>
        <v>0</v>
      </c>
    </row>
    <row r="41" spans="1:10" ht="25.5" x14ac:dyDescent="0.2">
      <c r="A41" s="148" t="s">
        <v>1313</v>
      </c>
      <c r="B41" s="140">
        <v>0</v>
      </c>
      <c r="C41" s="140">
        <v>0</v>
      </c>
      <c r="D41" s="150">
        <v>0</v>
      </c>
      <c r="E41" s="150">
        <v>0</v>
      </c>
      <c r="F41" s="150">
        <v>0</v>
      </c>
      <c r="G41" s="150">
        <v>0</v>
      </c>
      <c r="H41" s="150">
        <v>0</v>
      </c>
      <c r="I41" s="140">
        <f t="shared" si="3"/>
        <v>0</v>
      </c>
    </row>
    <row r="42" spans="1:10" x14ac:dyDescent="0.2">
      <c r="A42" s="148" t="s">
        <v>1314</v>
      </c>
      <c r="B42" s="140">
        <v>9248783.2400000021</v>
      </c>
      <c r="C42" s="140">
        <v>9248783.2400000021</v>
      </c>
      <c r="D42" s="150">
        <v>4190700</v>
      </c>
      <c r="E42" s="150">
        <v>29625</v>
      </c>
      <c r="F42" s="150">
        <v>5565000</v>
      </c>
      <c r="G42" s="150">
        <v>0</v>
      </c>
      <c r="H42" s="150">
        <v>0</v>
      </c>
      <c r="I42" s="140">
        <f t="shared" si="3"/>
        <v>9785325</v>
      </c>
    </row>
    <row r="43" spans="1:10" ht="25.5" x14ac:dyDescent="0.2">
      <c r="A43" s="148" t="s">
        <v>1315</v>
      </c>
      <c r="B43" s="140">
        <v>1205571746.72</v>
      </c>
      <c r="C43" s="140">
        <v>1205571746.72</v>
      </c>
      <c r="D43" s="150">
        <v>0</v>
      </c>
      <c r="E43" s="150">
        <v>0</v>
      </c>
      <c r="F43" s="150">
        <v>0</v>
      </c>
      <c r="G43" s="150">
        <v>0</v>
      </c>
      <c r="H43" s="150">
        <v>0</v>
      </c>
      <c r="I43" s="140">
        <f t="shared" si="3"/>
        <v>0</v>
      </c>
    </row>
    <row r="44" spans="1:10" ht="15.75" customHeight="1" x14ac:dyDescent="0.2">
      <c r="A44" s="145" t="s">
        <v>1316</v>
      </c>
      <c r="B44" s="146">
        <v>264845585</v>
      </c>
      <c r="C44" s="146">
        <v>264845585</v>
      </c>
      <c r="D44" s="146">
        <f t="shared" ref="D44:E44" si="6">SUM(D45:D51)</f>
        <v>2415664.2199999997</v>
      </c>
      <c r="E44" s="146">
        <f t="shared" si="6"/>
        <v>14690858</v>
      </c>
      <c r="F44" s="146">
        <f>SUM(F45:F51)</f>
        <v>4158258.37</v>
      </c>
      <c r="G44" s="146">
        <f>SUM(G45:G51)</f>
        <v>2122722</v>
      </c>
      <c r="H44" s="146">
        <f>SUM(H45:H51)</f>
        <v>5101113.74</v>
      </c>
      <c r="I44" s="146">
        <f t="shared" si="3"/>
        <v>21264780.59</v>
      </c>
      <c r="J44" s="147"/>
    </row>
    <row r="45" spans="1:10" ht="15" customHeight="1" x14ac:dyDescent="0.2">
      <c r="A45" s="148" t="s">
        <v>1317</v>
      </c>
      <c r="B45" s="140">
        <v>0</v>
      </c>
      <c r="C45" s="140">
        <v>0</v>
      </c>
      <c r="D45" s="150">
        <v>0</v>
      </c>
      <c r="E45" s="150">
        <v>0</v>
      </c>
      <c r="F45" s="150">
        <v>0</v>
      </c>
      <c r="G45" s="150">
        <v>0</v>
      </c>
      <c r="H45" s="150">
        <v>0</v>
      </c>
      <c r="I45" s="140">
        <f t="shared" si="3"/>
        <v>0</v>
      </c>
      <c r="J45" s="132"/>
    </row>
    <row r="46" spans="1:10" ht="25.5" x14ac:dyDescent="0.2">
      <c r="A46" s="148" t="s">
        <v>1318</v>
      </c>
      <c r="B46" s="140">
        <v>0</v>
      </c>
      <c r="C46" s="140">
        <v>0</v>
      </c>
      <c r="D46" s="150">
        <v>0</v>
      </c>
      <c r="E46" s="150">
        <v>0</v>
      </c>
      <c r="F46" s="150">
        <v>0</v>
      </c>
      <c r="G46" s="150">
        <v>0</v>
      </c>
      <c r="H46" s="150">
        <v>0</v>
      </c>
      <c r="I46" s="140">
        <f t="shared" si="3"/>
        <v>0</v>
      </c>
    </row>
    <row r="47" spans="1:10" ht="25.5" x14ac:dyDescent="0.2">
      <c r="A47" s="148" t="s">
        <v>1319</v>
      </c>
      <c r="B47" s="140">
        <v>264845585</v>
      </c>
      <c r="C47" s="140">
        <v>264845585</v>
      </c>
      <c r="D47" s="150">
        <v>2415664.2199999997</v>
      </c>
      <c r="E47" s="150">
        <v>14690858</v>
      </c>
      <c r="F47" s="150">
        <v>4158258.37</v>
      </c>
      <c r="G47" s="150">
        <v>2122722</v>
      </c>
      <c r="H47" s="150">
        <v>5101113.74</v>
      </c>
      <c r="I47" s="140">
        <f t="shared" si="3"/>
        <v>21264780.59</v>
      </c>
      <c r="J47" s="130"/>
    </row>
    <row r="48" spans="1:10" ht="25.5" x14ac:dyDescent="0.2">
      <c r="A48" s="148" t="s">
        <v>1320</v>
      </c>
      <c r="B48" s="140">
        <v>0</v>
      </c>
      <c r="C48" s="140">
        <v>0</v>
      </c>
      <c r="D48" s="150">
        <v>0</v>
      </c>
      <c r="E48" s="150">
        <v>0</v>
      </c>
      <c r="F48" s="150">
        <v>0</v>
      </c>
      <c r="G48" s="150">
        <v>0</v>
      </c>
      <c r="H48" s="150">
        <v>0</v>
      </c>
      <c r="I48" s="140">
        <f t="shared" si="3"/>
        <v>0</v>
      </c>
    </row>
    <row r="49" spans="1:10" ht="25.5" x14ac:dyDescent="0.2">
      <c r="A49" s="148" t="s">
        <v>1321</v>
      </c>
      <c r="B49" s="140">
        <v>0</v>
      </c>
      <c r="C49" s="140">
        <v>0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40">
        <f t="shared" ref="I49:I73" si="7">SUM(D49:F49)</f>
        <v>0</v>
      </c>
    </row>
    <row r="50" spans="1:10" ht="15" customHeight="1" x14ac:dyDescent="0.2">
      <c r="A50" s="148" t="s">
        <v>1322</v>
      </c>
      <c r="B50" s="140">
        <v>0</v>
      </c>
      <c r="C50" s="140">
        <v>0</v>
      </c>
      <c r="D50" s="150">
        <v>0</v>
      </c>
      <c r="E50" s="150">
        <v>0</v>
      </c>
      <c r="F50" s="150">
        <v>0</v>
      </c>
      <c r="G50" s="150">
        <v>0</v>
      </c>
      <c r="H50" s="150">
        <v>0</v>
      </c>
      <c r="I50" s="140">
        <f t="shared" si="7"/>
        <v>0</v>
      </c>
    </row>
    <row r="51" spans="1:10" ht="25.5" x14ac:dyDescent="0.2">
      <c r="A51" s="148" t="s">
        <v>1323</v>
      </c>
      <c r="B51" s="140">
        <v>0</v>
      </c>
      <c r="C51" s="140">
        <v>0</v>
      </c>
      <c r="D51" s="150">
        <v>0</v>
      </c>
      <c r="E51" s="150">
        <v>0</v>
      </c>
      <c r="F51" s="150">
        <v>0</v>
      </c>
      <c r="G51" s="150">
        <v>0</v>
      </c>
      <c r="H51" s="150">
        <v>0</v>
      </c>
      <c r="I51" s="140">
        <f t="shared" si="7"/>
        <v>0</v>
      </c>
    </row>
    <row r="52" spans="1:10" ht="17.25" customHeight="1" x14ac:dyDescent="0.2">
      <c r="A52" s="145" t="s">
        <v>1324</v>
      </c>
      <c r="B52" s="146">
        <v>694703496.88999999</v>
      </c>
      <c r="C52" s="146">
        <v>694703496.88999999</v>
      </c>
      <c r="D52" s="146">
        <f>SUM(D53:D61)</f>
        <v>-7205977.8399999999</v>
      </c>
      <c r="E52" s="146">
        <f>SUM(E53:E61)</f>
        <v>547997.66</v>
      </c>
      <c r="F52" s="146">
        <f>SUM(F53:F61)</f>
        <v>1491588.08</v>
      </c>
      <c r="G52" s="146">
        <f>SUM(G53:G61)</f>
        <v>14261554.360000001</v>
      </c>
      <c r="H52" s="146">
        <f>SUM(H53:H61)</f>
        <v>5199120.1000000006</v>
      </c>
      <c r="I52" s="146">
        <f t="shared" si="7"/>
        <v>-5166392.0999999996</v>
      </c>
      <c r="J52" s="147"/>
    </row>
    <row r="53" spans="1:10" x14ac:dyDescent="0.2">
      <c r="A53" s="148" t="s">
        <v>1325</v>
      </c>
      <c r="B53" s="140">
        <v>46147044.79999999</v>
      </c>
      <c r="C53" s="140">
        <v>46147044.79999999</v>
      </c>
      <c r="D53" s="150">
        <v>199125</v>
      </c>
      <c r="E53" s="150">
        <v>176882</v>
      </c>
      <c r="F53" s="150">
        <v>568313.07999999996</v>
      </c>
      <c r="G53" s="150">
        <v>13620655.060000001</v>
      </c>
      <c r="H53" s="150">
        <v>5113319.9400000004</v>
      </c>
      <c r="I53" s="140">
        <f t="shared" si="7"/>
        <v>944320.08</v>
      </c>
    </row>
    <row r="54" spans="1:10" x14ac:dyDescent="0.2">
      <c r="A54" s="148" t="s">
        <v>1326</v>
      </c>
      <c r="B54" s="140">
        <v>1741452.0899999999</v>
      </c>
      <c r="C54" s="140">
        <v>1741452.0899999999</v>
      </c>
      <c r="D54" s="150">
        <v>0</v>
      </c>
      <c r="E54" s="150">
        <v>0</v>
      </c>
      <c r="F54" s="150">
        <v>850941</v>
      </c>
      <c r="G54" s="150">
        <v>0</v>
      </c>
      <c r="H54" s="150">
        <v>0</v>
      </c>
      <c r="I54" s="140">
        <f t="shared" si="7"/>
        <v>850941</v>
      </c>
    </row>
    <row r="55" spans="1:10" hidden="1" x14ac:dyDescent="0.2">
      <c r="A55" s="148" t="s">
        <v>1327</v>
      </c>
      <c r="B55" s="140">
        <v>0</v>
      </c>
      <c r="C55" s="140">
        <v>0</v>
      </c>
      <c r="D55" s="150">
        <v>0</v>
      </c>
      <c r="E55" s="150">
        <v>33635.660000000003</v>
      </c>
      <c r="F55" s="150">
        <v>0</v>
      </c>
      <c r="G55" s="150"/>
      <c r="H55" s="150"/>
      <c r="I55" s="140">
        <f t="shared" si="7"/>
        <v>33635.660000000003</v>
      </c>
    </row>
    <row r="56" spans="1:10" ht="25.5" hidden="1" x14ac:dyDescent="0.2">
      <c r="A56" s="148" t="s">
        <v>1328</v>
      </c>
      <c r="B56" s="140">
        <v>48175000</v>
      </c>
      <c r="C56" s="140">
        <v>48175000</v>
      </c>
      <c r="D56" s="150">
        <v>-7405102.8399999999</v>
      </c>
      <c r="E56" s="150">
        <v>0</v>
      </c>
      <c r="F56" s="150">
        <v>0</v>
      </c>
      <c r="G56" s="150"/>
      <c r="H56" s="150"/>
      <c r="I56" s="140">
        <f t="shared" si="7"/>
        <v>-7405102.8399999999</v>
      </c>
    </row>
    <row r="57" spans="1:10" ht="14.25" customHeight="1" x14ac:dyDescent="0.2">
      <c r="A57" s="148" t="s">
        <v>1329</v>
      </c>
      <c r="B57" s="140">
        <v>588640000</v>
      </c>
      <c r="C57" s="140">
        <v>588640000</v>
      </c>
      <c r="D57" s="150">
        <v>0</v>
      </c>
      <c r="E57" s="150">
        <v>337480</v>
      </c>
      <c r="F57" s="150">
        <v>72334</v>
      </c>
      <c r="G57" s="150">
        <v>640899.30000000005</v>
      </c>
      <c r="H57" s="150">
        <v>85800.16</v>
      </c>
      <c r="I57" s="140">
        <f t="shared" si="7"/>
        <v>409814</v>
      </c>
    </row>
    <row r="58" spans="1:10" x14ac:dyDescent="0.2">
      <c r="A58" s="148" t="s">
        <v>1330</v>
      </c>
      <c r="B58" s="140">
        <v>7999999.9999999981</v>
      </c>
      <c r="C58" s="140">
        <v>7999999.9999999981</v>
      </c>
      <c r="D58" s="150">
        <v>0</v>
      </c>
      <c r="E58" s="150">
        <v>0</v>
      </c>
      <c r="F58" s="150">
        <v>0</v>
      </c>
      <c r="G58" s="150">
        <v>0</v>
      </c>
      <c r="H58" s="150">
        <v>0</v>
      </c>
      <c r="I58" s="140">
        <f t="shared" si="7"/>
        <v>0</v>
      </c>
    </row>
    <row r="59" spans="1:10" x14ac:dyDescent="0.2">
      <c r="A59" s="148" t="s">
        <v>1331</v>
      </c>
      <c r="B59" s="140">
        <v>0</v>
      </c>
      <c r="C59" s="140">
        <v>0</v>
      </c>
      <c r="D59" s="150">
        <v>0</v>
      </c>
      <c r="E59" s="150">
        <v>0</v>
      </c>
      <c r="F59" s="150">
        <v>0</v>
      </c>
      <c r="G59" s="150">
        <v>0</v>
      </c>
      <c r="H59" s="150">
        <v>0</v>
      </c>
      <c r="I59" s="140">
        <f t="shared" si="7"/>
        <v>0</v>
      </c>
    </row>
    <row r="60" spans="1:10" x14ac:dyDescent="0.2">
      <c r="A60" s="148" t="s">
        <v>1332</v>
      </c>
      <c r="B60" s="140">
        <v>2000000</v>
      </c>
      <c r="C60" s="140">
        <v>2000000</v>
      </c>
      <c r="D60" s="150">
        <v>0</v>
      </c>
      <c r="E60" s="150">
        <v>0</v>
      </c>
      <c r="F60" s="150">
        <v>0</v>
      </c>
      <c r="G60" s="150">
        <v>0</v>
      </c>
      <c r="H60" s="150">
        <v>0</v>
      </c>
      <c r="I60" s="140">
        <f t="shared" si="7"/>
        <v>0</v>
      </c>
    </row>
    <row r="61" spans="1:10" ht="25.5" x14ac:dyDescent="0.2">
      <c r="A61" s="148" t="s">
        <v>1333</v>
      </c>
      <c r="B61" s="140">
        <v>0</v>
      </c>
      <c r="C61" s="140">
        <v>0</v>
      </c>
      <c r="D61" s="150">
        <v>0</v>
      </c>
      <c r="E61" s="150">
        <v>0</v>
      </c>
      <c r="F61" s="150">
        <v>0</v>
      </c>
      <c r="G61" s="150">
        <v>0</v>
      </c>
      <c r="H61" s="150">
        <v>0</v>
      </c>
      <c r="I61" s="140">
        <f t="shared" si="7"/>
        <v>0</v>
      </c>
    </row>
    <row r="62" spans="1:10" ht="15.75" customHeight="1" x14ac:dyDescent="0.2">
      <c r="A62" s="145" t="s">
        <v>1334</v>
      </c>
      <c r="B62" s="146">
        <v>0</v>
      </c>
      <c r="C62" s="146">
        <v>0</v>
      </c>
      <c r="D62" s="146">
        <f t="shared" ref="D62:E62" si="8">SUM(D63:D66)</f>
        <v>471916.63</v>
      </c>
      <c r="E62" s="146">
        <f t="shared" si="8"/>
        <v>0</v>
      </c>
      <c r="F62" s="146">
        <f>SUM(F63:F66)</f>
        <v>0</v>
      </c>
      <c r="G62" s="146">
        <f>SUM(G63:G66)</f>
        <v>0</v>
      </c>
      <c r="H62" s="146">
        <f>SUM(H63:H66)</f>
        <v>0</v>
      </c>
      <c r="I62" s="146">
        <f t="shared" si="7"/>
        <v>471916.63</v>
      </c>
      <c r="J62" s="147"/>
    </row>
    <row r="63" spans="1:10" x14ac:dyDescent="0.2">
      <c r="A63" s="148" t="s">
        <v>1335</v>
      </c>
      <c r="B63" s="140">
        <v>0</v>
      </c>
      <c r="C63" s="140">
        <v>0</v>
      </c>
      <c r="D63" s="150">
        <v>0</v>
      </c>
      <c r="E63" s="150">
        <v>0</v>
      </c>
      <c r="F63" s="150">
        <v>0</v>
      </c>
      <c r="G63" s="150">
        <v>0</v>
      </c>
      <c r="H63" s="150">
        <v>0</v>
      </c>
      <c r="I63" s="140">
        <f t="shared" si="7"/>
        <v>0</v>
      </c>
    </row>
    <row r="64" spans="1:10" x14ac:dyDescent="0.2">
      <c r="A64" s="148" t="s">
        <v>1336</v>
      </c>
      <c r="B64" s="140">
        <v>0</v>
      </c>
      <c r="C64" s="140">
        <v>0</v>
      </c>
      <c r="D64" s="150">
        <v>0</v>
      </c>
      <c r="E64" s="150">
        <v>0</v>
      </c>
      <c r="F64" s="150">
        <v>0</v>
      </c>
      <c r="G64" s="150">
        <v>0</v>
      </c>
      <c r="H64" s="150">
        <v>0</v>
      </c>
      <c r="I64" s="140">
        <f t="shared" si="7"/>
        <v>0</v>
      </c>
    </row>
    <row r="65" spans="1:10" x14ac:dyDescent="0.2">
      <c r="A65" s="148" t="s">
        <v>1337</v>
      </c>
      <c r="B65" s="140">
        <v>0</v>
      </c>
      <c r="C65" s="140">
        <v>0</v>
      </c>
      <c r="D65" s="150">
        <v>471916.63</v>
      </c>
      <c r="E65" s="150">
        <v>0</v>
      </c>
      <c r="F65" s="150">
        <v>0</v>
      </c>
      <c r="G65" s="150">
        <v>0</v>
      </c>
      <c r="H65" s="150">
        <v>0</v>
      </c>
      <c r="I65" s="140">
        <f t="shared" si="7"/>
        <v>471916.63</v>
      </c>
    </row>
    <row r="66" spans="1:10" ht="25.5" x14ac:dyDescent="0.2">
      <c r="A66" s="148" t="s">
        <v>1338</v>
      </c>
      <c r="B66" s="140">
        <v>0</v>
      </c>
      <c r="C66" s="140">
        <v>0</v>
      </c>
      <c r="D66" s="150">
        <v>0</v>
      </c>
      <c r="E66" s="150">
        <v>0</v>
      </c>
      <c r="F66" s="150">
        <v>0</v>
      </c>
      <c r="G66" s="150">
        <v>0</v>
      </c>
      <c r="H66" s="150">
        <v>0</v>
      </c>
      <c r="I66" s="140">
        <f t="shared" si="7"/>
        <v>0</v>
      </c>
    </row>
    <row r="67" spans="1:10" ht="18" customHeight="1" x14ac:dyDescent="0.2">
      <c r="A67" s="145" t="s">
        <v>1339</v>
      </c>
      <c r="B67" s="146">
        <v>0</v>
      </c>
      <c r="C67" s="146">
        <v>0</v>
      </c>
      <c r="D67" s="146">
        <v>0</v>
      </c>
      <c r="E67" s="146">
        <v>0</v>
      </c>
      <c r="F67" s="146">
        <v>0</v>
      </c>
      <c r="G67" s="146">
        <v>0</v>
      </c>
      <c r="H67" s="146">
        <v>0</v>
      </c>
      <c r="I67" s="146">
        <f t="shared" si="7"/>
        <v>0</v>
      </c>
      <c r="J67" s="147"/>
    </row>
    <row r="68" spans="1:10" x14ac:dyDescent="0.2">
      <c r="A68" s="148" t="s">
        <v>1340</v>
      </c>
      <c r="B68" s="140">
        <v>0</v>
      </c>
      <c r="C68" s="140">
        <v>0</v>
      </c>
      <c r="D68" s="150">
        <v>0</v>
      </c>
      <c r="E68" s="150">
        <v>0</v>
      </c>
      <c r="F68" s="150">
        <v>0</v>
      </c>
      <c r="G68" s="150">
        <v>0</v>
      </c>
      <c r="H68" s="150">
        <v>0</v>
      </c>
      <c r="I68" s="140">
        <f t="shared" si="7"/>
        <v>0</v>
      </c>
    </row>
    <row r="69" spans="1:10" ht="25.5" x14ac:dyDescent="0.2">
      <c r="A69" s="148" t="s">
        <v>1341</v>
      </c>
      <c r="B69" s="140">
        <v>0</v>
      </c>
      <c r="C69" s="140">
        <v>0</v>
      </c>
      <c r="D69" s="150">
        <v>0</v>
      </c>
      <c r="E69" s="150">
        <v>0</v>
      </c>
      <c r="F69" s="150">
        <v>0</v>
      </c>
      <c r="G69" s="150">
        <v>0</v>
      </c>
      <c r="H69" s="150">
        <v>0</v>
      </c>
      <c r="I69" s="140">
        <f t="shared" si="7"/>
        <v>0</v>
      </c>
    </row>
    <row r="70" spans="1:10" ht="15.75" customHeight="1" x14ac:dyDescent="0.2">
      <c r="A70" s="145" t="s">
        <v>1342</v>
      </c>
      <c r="B70" s="146">
        <v>0</v>
      </c>
      <c r="C70" s="146">
        <v>0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146">
        <f t="shared" si="7"/>
        <v>0</v>
      </c>
      <c r="J70" s="147"/>
    </row>
    <row r="71" spans="1:10" x14ac:dyDescent="0.2">
      <c r="A71" s="148" t="s">
        <v>1343</v>
      </c>
      <c r="B71" s="140">
        <v>0</v>
      </c>
      <c r="C71" s="140">
        <v>0</v>
      </c>
      <c r="D71" s="150">
        <v>0</v>
      </c>
      <c r="E71" s="150">
        <v>0</v>
      </c>
      <c r="F71" s="150">
        <v>0</v>
      </c>
      <c r="G71" s="150">
        <v>0</v>
      </c>
      <c r="H71" s="150">
        <v>0</v>
      </c>
      <c r="I71" s="140">
        <f t="shared" si="7"/>
        <v>0</v>
      </c>
    </row>
    <row r="72" spans="1:10" x14ac:dyDescent="0.2">
      <c r="A72" s="148" t="s">
        <v>1344</v>
      </c>
      <c r="B72" s="140">
        <v>0</v>
      </c>
      <c r="C72" s="140">
        <v>0</v>
      </c>
      <c r="D72" s="150">
        <v>0</v>
      </c>
      <c r="E72" s="150">
        <v>0</v>
      </c>
      <c r="F72" s="150">
        <v>0</v>
      </c>
      <c r="G72" s="150">
        <v>0</v>
      </c>
      <c r="H72" s="150">
        <v>0</v>
      </c>
      <c r="I72" s="140">
        <f t="shared" si="7"/>
        <v>0</v>
      </c>
    </row>
    <row r="73" spans="1:10" ht="25.5" x14ac:dyDescent="0.2">
      <c r="A73" s="148" t="s">
        <v>1345</v>
      </c>
      <c r="B73" s="140">
        <v>0</v>
      </c>
      <c r="C73" s="140">
        <v>0</v>
      </c>
      <c r="D73" s="150">
        <v>0</v>
      </c>
      <c r="E73" s="150">
        <v>0</v>
      </c>
      <c r="F73" s="150">
        <v>0</v>
      </c>
      <c r="G73" s="150">
        <v>0</v>
      </c>
      <c r="H73" s="150">
        <v>0</v>
      </c>
      <c r="I73" s="140">
        <f t="shared" si="7"/>
        <v>0</v>
      </c>
    </row>
    <row r="74" spans="1:10" x14ac:dyDescent="0.2">
      <c r="A74" s="151"/>
      <c r="B74" s="152"/>
      <c r="C74" s="152"/>
      <c r="D74" s="152"/>
      <c r="E74" s="152"/>
      <c r="F74" s="153"/>
      <c r="G74" s="153"/>
      <c r="H74" s="153"/>
      <c r="I74" s="152"/>
    </row>
    <row r="75" spans="1:10" ht="15.95" customHeight="1" x14ac:dyDescent="0.2">
      <c r="A75" s="154" t="s">
        <v>1346</v>
      </c>
      <c r="B75" s="155">
        <f>B70+B67+B62+B52+B44+B36+B26+B16+B10</f>
        <v>5042470460.2641268</v>
      </c>
      <c r="C75" s="155">
        <f>C70+C67+C62+C52+C44+C36+C26+C16+C10</f>
        <v>5042470460.2641268</v>
      </c>
      <c r="D75" s="155">
        <f>D62+D52+D44+D36+D26+D16+D10</f>
        <v>111623450.52000001</v>
      </c>
      <c r="E75" s="155">
        <f>E62+E52+E44+E36+E26+E16+E10</f>
        <v>139611208.11000001</v>
      </c>
      <c r="F75" s="155">
        <f t="shared" ref="F75:I75" si="9">F62+F52+F44+F36+F26+F16+F10</f>
        <v>117745639.55</v>
      </c>
      <c r="G75" s="155">
        <f t="shared" si="9"/>
        <v>151293150.97000003</v>
      </c>
      <c r="H75" s="155">
        <f t="shared" ref="H75" si="10">H62+H52+H44+H36+H26+H16+H10</f>
        <v>163955247.80000001</v>
      </c>
      <c r="I75" s="155">
        <f t="shared" si="9"/>
        <v>368980298.18000001</v>
      </c>
      <c r="J75" s="129"/>
    </row>
    <row r="76" spans="1:10" ht="13.5" customHeight="1" x14ac:dyDescent="0.2">
      <c r="A76" s="141" t="s">
        <v>1347</v>
      </c>
      <c r="B76" s="156"/>
      <c r="C76" s="156"/>
      <c r="D76" s="156"/>
      <c r="E76" s="140"/>
      <c r="I76" s="157"/>
      <c r="J76" s="132"/>
    </row>
    <row r="77" spans="1:10" ht="15.75" customHeight="1" x14ac:dyDescent="0.2">
      <c r="A77" s="145" t="s">
        <v>1348</v>
      </c>
      <c r="B77" s="146">
        <f t="shared" ref="B77:C77" si="11">SUM(B78:B79)</f>
        <v>0</v>
      </c>
      <c r="C77" s="146">
        <f t="shared" si="11"/>
        <v>0</v>
      </c>
      <c r="D77" s="146">
        <f t="shared" ref="D77:F77" si="12">SUM(D78:D79)</f>
        <v>2316833.3299999237</v>
      </c>
      <c r="E77" s="146">
        <f t="shared" si="12"/>
        <v>0</v>
      </c>
      <c r="F77" s="146">
        <f t="shared" si="12"/>
        <v>70231758.879999995</v>
      </c>
      <c r="G77" s="146">
        <f t="shared" ref="G77:H77" si="13">SUM(G78:G79)</f>
        <v>104655201.84999999</v>
      </c>
      <c r="H77" s="146">
        <f t="shared" si="13"/>
        <v>158865465.30000001</v>
      </c>
      <c r="I77" s="146">
        <f t="shared" ref="I77:I84" si="14">SUM(D77:F77)</f>
        <v>72548592.209999919</v>
      </c>
      <c r="J77" s="147"/>
    </row>
    <row r="78" spans="1:10" x14ac:dyDescent="0.2">
      <c r="A78" s="148" t="s">
        <v>1349</v>
      </c>
      <c r="B78" s="140">
        <v>0</v>
      </c>
      <c r="C78" s="140">
        <v>0</v>
      </c>
      <c r="D78" s="140">
        <v>2316833.3299999237</v>
      </c>
      <c r="E78" s="140">
        <v>0</v>
      </c>
      <c r="F78" s="140">
        <v>70231758.879999995</v>
      </c>
      <c r="G78" s="140">
        <v>104655201.84999999</v>
      </c>
      <c r="H78" s="140">
        <v>158865465.30000001</v>
      </c>
      <c r="I78" s="140">
        <f t="shared" si="14"/>
        <v>72548592.209999919</v>
      </c>
    </row>
    <row r="79" spans="1:10" x14ac:dyDescent="0.2">
      <c r="A79" s="148" t="s">
        <v>1350</v>
      </c>
      <c r="B79" s="140">
        <v>0</v>
      </c>
      <c r="C79" s="140">
        <v>0</v>
      </c>
      <c r="D79" s="140">
        <v>0</v>
      </c>
      <c r="E79" s="140">
        <v>0</v>
      </c>
      <c r="F79" s="140">
        <v>0</v>
      </c>
      <c r="G79" s="140"/>
      <c r="H79" s="140"/>
      <c r="I79" s="140">
        <f t="shared" si="14"/>
        <v>0</v>
      </c>
    </row>
    <row r="80" spans="1:10" ht="15.75" customHeight="1" x14ac:dyDescent="0.2">
      <c r="A80" s="145" t="s">
        <v>1351</v>
      </c>
      <c r="B80" s="146">
        <f>SUM(B81:B82)</f>
        <v>0</v>
      </c>
      <c r="C80" s="146">
        <f>SUM(C81:C82)</f>
        <v>0</v>
      </c>
      <c r="D80" s="146">
        <f t="shared" ref="D80:E80" si="15">SUM(D81:D82)</f>
        <v>57299626.430000007</v>
      </c>
      <c r="E80" s="146">
        <f t="shared" si="15"/>
        <v>299837012.21000016</v>
      </c>
      <c r="F80" s="146">
        <f>SUM(F81:F82)</f>
        <v>0</v>
      </c>
      <c r="G80" s="146">
        <f>SUM(G81:G82)</f>
        <v>3143329.18</v>
      </c>
      <c r="H80" s="146">
        <f>SUM(H81:H82)</f>
        <v>0</v>
      </c>
      <c r="I80" s="146">
        <f t="shared" si="14"/>
        <v>357136638.64000016</v>
      </c>
    </row>
    <row r="81" spans="1:9" x14ac:dyDescent="0.2">
      <c r="A81" s="148" t="s">
        <v>1352</v>
      </c>
      <c r="B81" s="140">
        <v>0</v>
      </c>
      <c r="C81" s="140">
        <v>0</v>
      </c>
      <c r="D81" s="140">
        <v>57299626.430000007</v>
      </c>
      <c r="E81" s="140">
        <v>299837012.21000016</v>
      </c>
      <c r="F81" s="140">
        <v>0</v>
      </c>
      <c r="G81" s="140">
        <v>3143329.18</v>
      </c>
      <c r="H81" s="140"/>
      <c r="I81" s="140">
        <f t="shared" si="14"/>
        <v>357136638.64000016</v>
      </c>
    </row>
    <row r="82" spans="1:9" x14ac:dyDescent="0.2">
      <c r="A82" s="148" t="s">
        <v>1353</v>
      </c>
      <c r="B82" s="139">
        <v>0</v>
      </c>
      <c r="C82" s="139">
        <v>0</v>
      </c>
      <c r="D82" s="139">
        <v>0</v>
      </c>
      <c r="E82" s="139">
        <v>0</v>
      </c>
      <c r="F82" s="139">
        <v>0</v>
      </c>
      <c r="G82" s="139">
        <v>0</v>
      </c>
      <c r="H82" s="139">
        <v>0</v>
      </c>
      <c r="I82" s="139">
        <f t="shared" si="14"/>
        <v>0</v>
      </c>
    </row>
    <row r="83" spans="1:9" ht="15.75" customHeight="1" x14ac:dyDescent="0.2">
      <c r="A83" s="145" t="s">
        <v>1354</v>
      </c>
      <c r="B83" s="146">
        <f>SUM(B84)</f>
        <v>0</v>
      </c>
      <c r="C83" s="146">
        <f>SUM(C84)</f>
        <v>0</v>
      </c>
      <c r="D83" s="146">
        <f>SUM(D84)</f>
        <v>0</v>
      </c>
      <c r="E83" s="146">
        <f t="shared" ref="E83:H83" si="16">SUM(E84)</f>
        <v>0</v>
      </c>
      <c r="F83" s="146">
        <f t="shared" si="16"/>
        <v>0</v>
      </c>
      <c r="G83" s="146">
        <f t="shared" si="16"/>
        <v>0</v>
      </c>
      <c r="H83" s="146">
        <f t="shared" si="16"/>
        <v>0</v>
      </c>
      <c r="I83" s="146">
        <f t="shared" si="14"/>
        <v>0</v>
      </c>
    </row>
    <row r="84" spans="1:9" ht="13.5" customHeight="1" x14ac:dyDescent="0.2">
      <c r="A84" s="148" t="s">
        <v>1355</v>
      </c>
      <c r="B84" s="139">
        <v>0</v>
      </c>
      <c r="C84" s="139">
        <v>0</v>
      </c>
      <c r="D84" s="139">
        <v>0</v>
      </c>
      <c r="E84" s="139">
        <v>0</v>
      </c>
      <c r="F84" s="139">
        <v>0</v>
      </c>
      <c r="G84" s="139">
        <v>0</v>
      </c>
      <c r="H84" s="139">
        <v>0</v>
      </c>
      <c r="I84" s="139">
        <f t="shared" si="14"/>
        <v>0</v>
      </c>
    </row>
    <row r="85" spans="1:9" ht="15.95" customHeight="1" x14ac:dyDescent="0.2">
      <c r="A85" s="154" t="s">
        <v>1356</v>
      </c>
      <c r="B85" s="155">
        <f t="shared" ref="B85:C85" si="17">B77+B80+B83</f>
        <v>0</v>
      </c>
      <c r="C85" s="155">
        <f t="shared" si="17"/>
        <v>0</v>
      </c>
      <c r="D85" s="155">
        <f>D77+D80+D83</f>
        <v>59616459.759999931</v>
      </c>
      <c r="E85" s="155">
        <f t="shared" ref="E85" si="18">E77+E80+E83</f>
        <v>299837012.21000016</v>
      </c>
      <c r="F85" s="155">
        <f>F77+F80+F83</f>
        <v>70231758.879999995</v>
      </c>
      <c r="G85" s="155">
        <f>G77+G80+G83</f>
        <v>107798531.03</v>
      </c>
      <c r="H85" s="155">
        <f>H77+H80+H83</f>
        <v>158865465.30000001</v>
      </c>
      <c r="I85" s="155">
        <f>I77+I80+I83</f>
        <v>429685230.85000008</v>
      </c>
    </row>
    <row r="86" spans="1:9" ht="10.5" customHeight="1" x14ac:dyDescent="0.2">
      <c r="A86" s="144"/>
      <c r="B86" s="140"/>
      <c r="C86" s="140"/>
      <c r="D86" s="140"/>
      <c r="E86" s="140"/>
    </row>
    <row r="87" spans="1:9" ht="15.95" customHeight="1" x14ac:dyDescent="0.2">
      <c r="A87" s="158" t="s">
        <v>1357</v>
      </c>
      <c r="B87" s="159">
        <f t="shared" ref="B87:C87" si="19">B85+B75</f>
        <v>5042470460.2641268</v>
      </c>
      <c r="C87" s="159">
        <f t="shared" si="19"/>
        <v>5042470460.2641268</v>
      </c>
      <c r="D87" s="159">
        <f>D85+D75</f>
        <v>171239910.27999994</v>
      </c>
      <c r="E87" s="159">
        <f>E85+E75</f>
        <v>439448220.32000017</v>
      </c>
      <c r="F87" s="159">
        <f t="shared" ref="F87:G87" si="20">F85+F75</f>
        <v>187977398.43000001</v>
      </c>
      <c r="G87" s="159">
        <f t="shared" si="20"/>
        <v>259091682.00000003</v>
      </c>
      <c r="H87" s="159">
        <f t="shared" ref="H87" si="21">H85+H75</f>
        <v>322820713.10000002</v>
      </c>
      <c r="I87" s="159">
        <f>SUM(D87:F87)</f>
        <v>798665529.03000021</v>
      </c>
    </row>
    <row r="88" spans="1:9" x14ac:dyDescent="0.2">
      <c r="A88" s="160"/>
      <c r="B88" s="160"/>
      <c r="C88" s="160"/>
      <c r="D88" s="140"/>
      <c r="E88" s="140"/>
      <c r="F88" s="140"/>
      <c r="G88" s="140"/>
      <c r="H88" s="140"/>
    </row>
    <row r="89" spans="1:9" x14ac:dyDescent="0.2">
      <c r="A89" s="161" t="s">
        <v>1358</v>
      </c>
      <c r="B89" s="160"/>
      <c r="C89" s="160"/>
      <c r="D89" s="162"/>
      <c r="E89" s="140"/>
      <c r="H89" s="163"/>
      <c r="I89" s="164"/>
    </row>
    <row r="90" spans="1:9" x14ac:dyDescent="0.2">
      <c r="A90" s="165" t="s">
        <v>1359</v>
      </c>
      <c r="B90" s="160"/>
      <c r="C90" s="160"/>
      <c r="D90" s="162"/>
      <c r="E90" s="140"/>
      <c r="H90" s="171" t="s">
        <v>1360</v>
      </c>
      <c r="I90" s="171"/>
    </row>
    <row r="91" spans="1:9" x14ac:dyDescent="0.2">
      <c r="A91" s="166" t="s">
        <v>1361</v>
      </c>
      <c r="B91" s="160"/>
      <c r="C91" s="160"/>
      <c r="D91" s="162"/>
      <c r="E91" s="140"/>
      <c r="H91" s="172" t="s">
        <v>1362</v>
      </c>
      <c r="I91" s="172"/>
    </row>
    <row r="92" spans="1:9" x14ac:dyDescent="0.2">
      <c r="A92" s="167"/>
      <c r="B92" s="167"/>
      <c r="C92" s="167"/>
      <c r="E92" s="140"/>
      <c r="F92" s="140"/>
      <c r="G92" s="140"/>
      <c r="H92" s="140"/>
    </row>
    <row r="93" spans="1:9" x14ac:dyDescent="0.2">
      <c r="A93" s="131">
        <v>45462</v>
      </c>
      <c r="B93" s="131"/>
      <c r="C93" s="131"/>
      <c r="E93" s="140"/>
      <c r="F93" s="140"/>
      <c r="G93" s="140"/>
      <c r="H93" s="140"/>
    </row>
    <row r="94" spans="1:9" x14ac:dyDescent="0.2">
      <c r="E94" s="140"/>
      <c r="F94" s="140"/>
      <c r="G94" s="140"/>
      <c r="H94" s="140"/>
    </row>
  </sheetData>
  <mergeCells count="10">
    <mergeCell ref="H90:I90"/>
    <mergeCell ref="H91:I91"/>
    <mergeCell ref="A1:I1"/>
    <mergeCell ref="A2:I2"/>
    <mergeCell ref="A3:I3"/>
    <mergeCell ref="A4:I4"/>
    <mergeCell ref="A6:A7"/>
    <mergeCell ref="B6:B7"/>
    <mergeCell ref="C6:C7"/>
    <mergeCell ref="D6:I6"/>
  </mergeCells>
  <printOptions horizontalCentered="1"/>
  <pageMargins left="0.19685039370078741" right="0.19685039370078741" top="0.39370078740157483" bottom="0.39370078740157483" header="0.31496062992125984" footer="0.31496062992125984"/>
  <pageSetup scale="94" fitToHeight="0" orientation="landscape" r:id="rId1"/>
  <rowBreaks count="1" manualBreakCount="1">
    <brk id="6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Presupuesto por mes</vt:lpstr>
      <vt:lpstr>Transparencia</vt:lpstr>
      <vt:lpstr>'Presupuesto por mes'!Área_de_impresión</vt:lpstr>
      <vt:lpstr>Transparencia!Área_de_impresión</vt:lpstr>
      <vt:lpstr>'Presupuesto por mes'!Títulos_a_imprimir</vt:lpstr>
      <vt:lpstr>Transparencia!Títulos_a_imprimir</vt:lpstr>
    </vt:vector>
  </TitlesOfParts>
  <Manager/>
  <Company>Indotel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SMoreta</dc:creator>
  <cp:keywords/>
  <dc:description/>
  <cp:lastModifiedBy>Alexis Cruz Concepcion</cp:lastModifiedBy>
  <cp:revision/>
  <cp:lastPrinted>2024-06-19T19:09:20Z</cp:lastPrinted>
  <dcterms:created xsi:type="dcterms:W3CDTF">2001-08-23T21:14:33Z</dcterms:created>
  <dcterms:modified xsi:type="dcterms:W3CDTF">2024-06-19T19:09:40Z</dcterms:modified>
  <cp:category/>
  <cp:contentStatus/>
</cp:coreProperties>
</file>