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lcruz\Desktop\Estados\Esdtados y reportes 2024\Ejecucion presupuestaria\Junio Ejecucion\"/>
    </mc:Choice>
  </mc:AlternateContent>
  <xr:revisionPtr revIDLastSave="0" documentId="13_ncr:1_{96382B4E-608C-4177-BFCA-2576C96655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plicacion Financiera" sheetId="3" r:id="rId1"/>
  </sheets>
  <definedNames>
    <definedName name="_xlnm.Print_Area" localSheetId="0">'Aplicacion Financiera'!$A$1:$P$93</definedName>
    <definedName name="_xlnm.Print_Titles" localSheetId="0">'Aplicacion Financiera'!$1:$8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3" l="1"/>
  <c r="H77" i="3"/>
  <c r="H87" i="3" s="1"/>
  <c r="I77" i="3"/>
  <c r="I85" i="3" s="1"/>
  <c r="I87" i="3" s="1"/>
  <c r="E77" i="3"/>
  <c r="F77" i="3"/>
  <c r="G77" i="3"/>
  <c r="G85" i="3" s="1"/>
  <c r="J77" i="3"/>
  <c r="K77" i="3"/>
  <c r="L77" i="3"/>
  <c r="M77" i="3"/>
  <c r="N77" i="3"/>
  <c r="O77" i="3"/>
  <c r="D77" i="3"/>
  <c r="F85" i="3" l="1"/>
  <c r="F87" i="3"/>
  <c r="P11" i="3"/>
  <c r="G87" i="3"/>
  <c r="H88" i="3"/>
  <c r="J87" i="3"/>
  <c r="K87" i="3"/>
  <c r="L87" i="3"/>
  <c r="M87" i="3"/>
  <c r="N87" i="3"/>
  <c r="O87" i="3"/>
  <c r="E85" i="3"/>
  <c r="E87" i="3" s="1"/>
  <c r="D85" i="3"/>
  <c r="D87" i="3" s="1"/>
  <c r="P84" i="3"/>
  <c r="P83" i="3"/>
  <c r="P82" i="3"/>
  <c r="P81" i="3"/>
  <c r="P80" i="3"/>
  <c r="P79" i="3"/>
  <c r="P78" i="3"/>
  <c r="P77" i="3" s="1"/>
  <c r="P85" i="3" s="1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5" i="3"/>
  <c r="P14" i="3"/>
  <c r="P13" i="3"/>
  <c r="P12" i="3"/>
  <c r="P16" i="3" l="1"/>
  <c r="P10" i="3"/>
  <c r="P75" i="3" l="1"/>
  <c r="P87" i="3" s="1"/>
</calcChain>
</file>

<file path=xl/sharedStrings.xml><?xml version="1.0" encoding="utf-8"?>
<sst xmlns="http://schemas.openxmlformats.org/spreadsheetml/2006/main" count="103" uniqueCount="103">
  <si>
    <t>INSTITUTO DOMINICANO DE LAS TELECOMUNICACIONES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</si>
  <si>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</si>
  <si>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</si>
  <si>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</si>
  <si>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</si>
  <si>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</si>
  <si>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</si>
  <si>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</si>
  <si>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</si>
  <si>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</si>
  <si>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</si>
  <si>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</si>
  <si>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</si>
  <si>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</si>
  <si>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</si>
  <si>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</si>
  <si>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</si>
  <si>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</si>
  <si>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</si>
  <si>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</si>
  <si>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</si>
  <si>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</si>
  <si>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</si>
  <si>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</si>
  <si>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</si>
  <si>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</si>
  <si>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</si>
  <si>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</si>
  <si>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</si>
  <si>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</si>
  <si>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</si>
  <si>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</si>
  <si>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</si>
  <si>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</si>
  <si>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</si>
  <si>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</si>
  <si>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</si>
  <si>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</si>
  <si>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</si>
  <si>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</si>
  <si>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</si>
  <si>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</si>
  <si>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</si>
  <si>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</si>
  <si>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</si>
  <si>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</si>
  <si>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</si>
  <si>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</si>
  <si>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</si>
  <si>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</si>
  <si>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</si>
  <si>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</si>
  <si>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</si>
  <si>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</si>
  <si>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</si>
  <si>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</si>
  <si>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</si>
  <si>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</si>
  <si>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</si>
  <si>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</si>
  <si>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</si>
  <si>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</si>
  <si>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</si>
  <si>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</si>
  <si>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</si>
  <si>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</si>
  <si>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</si>
  <si>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</si>
  <si>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</si>
  <si>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</si>
  <si>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</si>
  <si>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</si>
  <si>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</si>
  <si>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</si>
  <si>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</si>
  <si>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</si>
  <si>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</si>
  <si>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</si>
  <si>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</si>
  <si>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</si>
  <si>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Valores en RD$</t>
  </si>
  <si>
    <t>Presupuesto Aprobado</t>
  </si>
  <si>
    <t xml:space="preserve"> </t>
  </si>
  <si>
    <t>Abril</t>
  </si>
  <si>
    <t>Presupuesto Modificado</t>
  </si>
  <si>
    <t>Gasto Devengado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</si>
  <si>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</si>
  <si>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</si>
  <si>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</si>
  <si>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</si>
  <si>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</si>
  <si>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</si>
  <si>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</si>
  <si>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</si>
  <si>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</si>
  <si>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</si>
  <si>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</si>
  <si>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</si>
  <si>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</si>
  <si>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JULISSA CRUZ</t>
  </si>
  <si>
    <t>Presidente del Consejo Directivo</t>
  </si>
  <si>
    <t>Directora Ejecutiva</t>
  </si>
  <si>
    <t xml:space="preserve"> Aplicaciones Financieras y Ejecución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</si>
</sst>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C0A]d&quot; de &quot;mmmm&quot; de &quot;yyyy;@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sz val="10"/>
      <name val="Aptos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2"/>
      <color theme="1"/>
      <name val="Aptos"/>
      <family val="2"/>
    </font>
    <font>
      <b/>
      <sz val="10"/>
      <name val="Aptos"/>
      <family val="2"/>
    </font>
    <font>
      <sz val="10"/>
      <color rgb="FFFF000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4" fontId="2" fillId="0" borderId="0" xfId="0" applyNumberFormat="1" applyFont="1"/>
    <xf numFmtId="0" fontId="6" fillId="0" borderId="0" xfId="0" applyFont="1"/>
    <xf numFmtId="164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2"/>
    </xf>
    <xf numFmtId="4" fontId="3" fillId="0" borderId="0" xfId="1" applyNumberFormat="1" applyFont="1" applyAlignment="1"/>
    <xf numFmtId="4" fontId="3" fillId="0" borderId="0" xfId="0" applyNumberFormat="1" applyFont="1"/>
    <xf numFmtId="0" fontId="4" fillId="0" borderId="0" xfId="0" applyFont="1" applyAlignment="1">
      <alignment horizontal="left" wrapText="1"/>
    </xf>
    <xf numFmtId="43" fontId="4" fillId="0" borderId="0" xfId="1" applyFont="1" applyBorder="1" applyAlignment="1">
      <alignment wrapText="1"/>
    </xf>
    <xf numFmtId="4" fontId="4" fillId="0" borderId="0" xfId="1" applyNumberFormat="1" applyFont="1" applyBorder="1" applyAlignment="1">
      <alignment horizontal="left" wrapText="1"/>
    </xf>
    <xf numFmtId="4" fontId="6" fillId="0" borderId="0" xfId="0" applyNumberFormat="1" applyFont="1"/>
    <xf numFmtId="4" fontId="3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wrapText="1"/>
    </xf>
    <xf numFmtId="4" fontId="4" fillId="0" borderId="3" xfId="0" applyNumberFormat="1" applyFont="1" applyBorder="1"/>
    <xf numFmtId="4" fontId="6" fillId="2" borderId="0" xfId="0" applyNumberFormat="1" applyFont="1" applyFill="1"/>
    <xf numFmtId="0" fontId="3" fillId="0" borderId="0" xfId="0" applyFont="1" applyAlignment="1">
      <alignment horizontal="left" wrapText="1" indent="2"/>
    </xf>
    <xf numFmtId="4" fontId="3" fillId="0" borderId="0" xfId="1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10" fillId="0" borderId="0" xfId="0" applyFont="1"/>
    <xf numFmtId="0" fontId="3" fillId="0" borderId="3" xfId="0" applyFont="1" applyBorder="1" applyAlignment="1">
      <alignment horizontal="left" wrapText="1" indent="2"/>
    </xf>
    <xf numFmtId="4" fontId="3" fillId="0" borderId="3" xfId="0" applyNumberFormat="1" applyFont="1" applyBorder="1"/>
    <xf numFmtId="4" fontId="6" fillId="0" borderId="3" xfId="0" applyNumberFormat="1" applyFont="1" applyBorder="1"/>
    <xf numFmtId="0" fontId="4" fillId="5" borderId="6" xfId="0" applyFont="1" applyFill="1" applyBorder="1" applyAlignment="1">
      <alignment horizontal="left" wrapText="1"/>
    </xf>
    <xf numFmtId="4" fontId="4" fillId="3" borderId="6" xfId="0" applyNumberFormat="1" applyFont="1" applyFill="1" applyBorder="1"/>
    <xf numFmtId="4" fontId="4" fillId="0" borderId="0" xfId="0" applyNumberFormat="1" applyFont="1" applyAlignment="1">
      <alignment wrapText="1"/>
    </xf>
    <xf numFmtId="166" fontId="4" fillId="0" borderId="0" xfId="0" applyNumberFormat="1" applyFont="1" applyAlignment="1">
      <alignment wrapText="1"/>
    </xf>
    <xf numFmtId="0" fontId="3" fillId="0" borderId="0" xfId="0" applyFont="1"/>
    <xf numFmtId="0" fontId="4" fillId="4" borderId="4" xfId="0" applyFont="1" applyFill="1" applyBorder="1" applyAlignment="1">
      <alignment horizontal="left" wrapText="1"/>
    </xf>
    <xf numFmtId="4" fontId="4" fillId="6" borderId="0" xfId="0" applyNumberFormat="1" applyFont="1" applyFill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4" fontId="3" fillId="0" borderId="5" xfId="0" applyNumberFormat="1" applyFont="1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4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2"/>
    </xf>
    <xf numFmtId="15" fontId="2" fillId="0" borderId="0" xfId="0" applyNumberFormat="1" applyFont="1" applyAlignment="1">
      <alignment horizontal="left"/>
    </xf>
    <xf numFmtId="164" fontId="5" fillId="2" borderId="0" xfId="0" applyNumberFormat="1" applyFont="1" applyFill="1" applyAlignment="1">
      <alignment horizontal="left" wrapText="1"/>
    </xf>
    <xf numFmtId="4" fontId="6" fillId="0" borderId="0" xfId="0" applyNumberFormat="1" applyFont="1" applyAlignment="1">
      <alignment vertical="center"/>
    </xf>
    <xf numFmtId="4" fontId="4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3</xdr:row>
      <xdr:rowOff>152400</xdr:rowOff>
    </xdr:to>
    <xdr:pic>
      <xdr:nvPicPr>
        <xdr:cNvPr id="2" name="Imagen 1" descr="LOGO INDOTE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3"/>
  <sheetViews>
    <sheetView tabSelected="1" zoomScaleNormal="100" workbookViewId="0">
      <selection activeCell="D14" sqref="D14"/>
    </sheetView>
  </sheetViews>
  <sheetFormatPr baseColWidth="10" defaultColWidth="9.140625" defaultRowHeight="15" x14ac:dyDescent="0.25"/>
  <cols>
    <col min="1" max="1" width="45.42578125" style="2" customWidth="1"/>
    <col min="2" max="3" width="15.7109375" style="2" customWidth="1"/>
    <col min="4" max="4" width="14.7109375" style="15" customWidth="1"/>
    <col min="5" max="5" width="15.42578125" style="44" customWidth="1"/>
    <col min="6" max="6" width="14.7109375" style="15" customWidth="1"/>
    <col min="7" max="7" width="14.7109375" style="11" customWidth="1"/>
    <col min="8" max="9" width="14.7109375" style="15" customWidth="1"/>
    <col min="10" max="10" width="13.5703125" style="2" hidden="1" customWidth="1"/>
    <col min="11" max="14" width="14.7109375" style="2" hidden="1" customWidth="1"/>
    <col min="15" max="15" width="15.28515625" style="2" hidden="1" customWidth="1"/>
    <col min="16" max="16" width="15.140625" style="31" customWidth="1"/>
    <col min="17" max="17" width="15.28515625" style="2" bestFit="1" customWidth="1"/>
    <col min="18" max="18" width="18.42578125" style="2" bestFit="1" customWidth="1"/>
    <col min="19" max="19" width="13.85546875" style="2" bestFit="1" customWidth="1"/>
    <col min="20" max="16384" width="9.140625" style="2"/>
  </cols>
  <sheetData>
    <row r="1" spans="1:17" ht="18.7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7" ht="18.75" x14ac:dyDescent="0.25">
      <c r="A2" s="47">
        <v>2024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7" ht="15.75" x14ac:dyDescent="0.25">
      <c r="A3" s="48" t="s">
        <v>102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7" x14ac:dyDescent="0.25">
      <c r="A4" s="49" t="s">
        <v>80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7" ht="9.75" customHeight="1" x14ac:dyDescent="0.25">
      <c r="A5" s="4"/>
      <c r="B5" s="4"/>
      <c r="C5" s="4"/>
      <c r="D5" s="5"/>
      <c r="E5" s="5"/>
      <c r="F5" s="5"/>
      <c r="G5" s="5"/>
      <c r="H5" s="5"/>
      <c r="I5" s="5"/>
      <c r="J5" s="4"/>
      <c r="K5" s="4"/>
      <c r="L5" s="4"/>
      <c r="M5" s="4"/>
      <c r="N5" s="4"/>
      <c r="O5" s="4"/>
      <c r="P5" s="4"/>
    </row>
    <row r="6" spans="1:17" ht="12" customHeight="1" x14ac:dyDescent="0.25">
      <c r="A6" s="50" t="s">
        <v>98</v>
      </c>
      <c r="B6" s="50" t="s">
        <v>81</v>
      </c>
      <c r="C6" s="50" t="s">
        <v>84</v>
      </c>
      <c r="D6" s="51" t="s">
        <v>85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7" s="8" customFormat="1" ht="12.75" customHeight="1" x14ac:dyDescent="0.25">
      <c r="A7" s="50"/>
      <c r="B7" s="50"/>
      <c r="C7" s="50"/>
      <c r="D7" s="6" t="s">
        <v>86</v>
      </c>
      <c r="E7" s="6" t="s">
        <v>87</v>
      </c>
      <c r="F7" s="6" t="s">
        <v>88</v>
      </c>
      <c r="G7" s="6" t="s">
        <v>83</v>
      </c>
      <c r="H7" s="6" t="s">
        <v>89</v>
      </c>
      <c r="I7" s="6" t="s">
        <v>90</v>
      </c>
      <c r="J7" s="6" t="s">
        <v>91</v>
      </c>
      <c r="K7" s="6" t="s">
        <v>92</v>
      </c>
      <c r="L7" s="6" t="s">
        <v>93</v>
      </c>
      <c r="M7" s="6" t="s">
        <v>94</v>
      </c>
      <c r="N7" s="6" t="s">
        <v>95</v>
      </c>
      <c r="O7" s="6" t="s">
        <v>96</v>
      </c>
      <c r="P7" s="7" t="s">
        <v>97</v>
      </c>
    </row>
    <row r="8" spans="1:17" x14ac:dyDescent="0.25">
      <c r="A8" s="9"/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</row>
    <row r="9" spans="1:17" x14ac:dyDescent="0.25">
      <c r="A9" s="12" t="s">
        <v>3</v>
      </c>
      <c r="B9" s="12"/>
      <c r="C9" s="13"/>
      <c r="D9" s="14"/>
      <c r="E9" s="11"/>
      <c r="H9" s="11"/>
      <c r="I9" s="11"/>
      <c r="J9" s="11"/>
      <c r="K9" s="11"/>
      <c r="L9" s="11"/>
      <c r="M9" s="11"/>
      <c r="N9" s="11"/>
      <c r="O9" s="11"/>
      <c r="P9" s="16"/>
    </row>
    <row r="10" spans="1:17" ht="15.75" customHeight="1" x14ac:dyDescent="0.25">
      <c r="A10" s="17" t="s">
        <v>4</v>
      </c>
      <c r="B10" s="18">
        <v>1140044307.970988</v>
      </c>
      <c r="C10" s="18">
        <v>1140044307.970988</v>
      </c>
      <c r="D10" s="18">
        <v>89469809.590000004</v>
      </c>
      <c r="E10" s="18">
        <v>82107214.370000005</v>
      </c>
      <c r="F10" s="18">
        <v>78338864.649999991</v>
      </c>
      <c r="G10" s="18">
        <v>85346009.799999982</v>
      </c>
      <c r="H10" s="18">
        <v>95509592.74000001</v>
      </c>
      <c r="I10" s="18">
        <v>132408557.09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f t="shared" ref="P10" si="0">P11+P12+P13+P14+P15</f>
        <v>563180048.24000001</v>
      </c>
      <c r="Q10" s="19"/>
    </row>
    <row r="11" spans="1:17" x14ac:dyDescent="0.25">
      <c r="A11" s="20" t="s">
        <v>5</v>
      </c>
      <c r="B11" s="11">
        <v>827953428.45611501</v>
      </c>
      <c r="C11" s="11">
        <v>827953428.45611501</v>
      </c>
      <c r="D11" s="21">
        <v>63489724.219999999</v>
      </c>
      <c r="E11" s="21">
        <v>63176242.369999997</v>
      </c>
      <c r="F11" s="21">
        <v>69957353.829999998</v>
      </c>
      <c r="G11" s="21">
        <v>68369055.61999999</v>
      </c>
      <c r="H11" s="21">
        <v>67229604.689999998</v>
      </c>
      <c r="I11" s="21">
        <v>67975634.300000012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11">
        <f>SUM(D11:O11)</f>
        <v>400197615.03000003</v>
      </c>
    </row>
    <row r="12" spans="1:17" x14ac:dyDescent="0.25">
      <c r="A12" s="20" t="s">
        <v>6</v>
      </c>
      <c r="B12" s="11">
        <v>73916687.950749993</v>
      </c>
      <c r="C12" s="11">
        <v>73916687.950749993</v>
      </c>
      <c r="D12" s="21">
        <v>2302143.91</v>
      </c>
      <c r="E12" s="21">
        <v>2225322.37</v>
      </c>
      <c r="F12" s="21">
        <v>2951694.3</v>
      </c>
      <c r="G12" s="21">
        <v>3218299.94</v>
      </c>
      <c r="H12" s="21">
        <v>2213695.5300000003</v>
      </c>
      <c r="I12" s="21">
        <v>2745056.08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11">
        <f>SUM(D12:O12)</f>
        <v>15656212.130000001</v>
      </c>
    </row>
    <row r="13" spans="1:17" x14ac:dyDescent="0.25">
      <c r="A13" s="20" t="s">
        <v>7</v>
      </c>
      <c r="B13" s="11">
        <v>0</v>
      </c>
      <c r="C13" s="1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11">
        <f>SUM(D13:O13)</f>
        <v>0</v>
      </c>
    </row>
    <row r="14" spans="1:17" x14ac:dyDescent="0.25">
      <c r="A14" s="20" t="s">
        <v>8</v>
      </c>
      <c r="B14" s="11">
        <v>131680116.02250001</v>
      </c>
      <c r="C14" s="11">
        <v>131680116.02250001</v>
      </c>
      <c r="D14" s="21">
        <v>7600887.4800000004</v>
      </c>
      <c r="E14" s="21">
        <v>8251543.2300000004</v>
      </c>
      <c r="F14" s="21">
        <v>5429816.5199999996</v>
      </c>
      <c r="G14" s="21">
        <v>5279815.5299999993</v>
      </c>
      <c r="H14" s="21">
        <v>9043959.9499999993</v>
      </c>
      <c r="I14" s="21">
        <v>61687866.710000001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11">
        <f>SUM(D14:O14)</f>
        <v>97293889.419999987</v>
      </c>
    </row>
    <row r="15" spans="1:17" ht="15" customHeight="1" x14ac:dyDescent="0.25">
      <c r="A15" s="20" t="s">
        <v>9</v>
      </c>
      <c r="B15" s="11">
        <v>106494075.54162301</v>
      </c>
      <c r="C15" s="11">
        <v>106494075.54162301</v>
      </c>
      <c r="D15" s="22">
        <v>16077053.98</v>
      </c>
      <c r="E15" s="22">
        <v>8454106.4000000004</v>
      </c>
      <c r="F15" s="22">
        <v>0</v>
      </c>
      <c r="G15" s="22">
        <v>8478838.7100000009</v>
      </c>
      <c r="H15" s="22">
        <v>17022332.57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11">
        <f>SUM(D15:O15)</f>
        <v>50032331.660000004</v>
      </c>
      <c r="Q15" s="15"/>
    </row>
    <row r="16" spans="1:17" ht="18" customHeight="1" x14ac:dyDescent="0.25">
      <c r="A16" s="17" t="s">
        <v>10</v>
      </c>
      <c r="B16" s="18">
        <v>1640884427.8364725</v>
      </c>
      <c r="C16" s="18">
        <v>1640884427.8364725</v>
      </c>
      <c r="D16" s="18">
        <v>18326510.420000002</v>
      </c>
      <c r="E16" s="18">
        <v>37078125.57</v>
      </c>
      <c r="F16" s="18">
        <v>27493017.690000005</v>
      </c>
      <c r="G16" s="18">
        <v>49372402.700000003</v>
      </c>
      <c r="H16" s="18">
        <v>50440589.309999995</v>
      </c>
      <c r="I16" s="18">
        <v>14106487.900000002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f>SUM(P17:P25)</f>
        <v>196817133.59</v>
      </c>
      <c r="Q16" s="19"/>
    </row>
    <row r="17" spans="1:17" x14ac:dyDescent="0.25">
      <c r="A17" s="20" t="s">
        <v>11</v>
      </c>
      <c r="B17" s="11">
        <v>26829080.929999992</v>
      </c>
      <c r="C17" s="11">
        <v>26829080.929999992</v>
      </c>
      <c r="D17" s="21">
        <v>336321.97000000003</v>
      </c>
      <c r="E17" s="21">
        <v>1806266.2199999997</v>
      </c>
      <c r="F17" s="21">
        <v>1413937.1099999999</v>
      </c>
      <c r="G17" s="21">
        <v>7992838.6500000004</v>
      </c>
      <c r="H17" s="21">
        <v>9489682.6199999992</v>
      </c>
      <c r="I17" s="21">
        <v>-12472802.999999998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10">
        <f t="shared" ref="P17:P48" si="1">SUM(D17:O17)</f>
        <v>8566243.5700000022</v>
      </c>
    </row>
    <row r="18" spans="1:17" ht="27" x14ac:dyDescent="0.25">
      <c r="A18" s="20" t="s">
        <v>12</v>
      </c>
      <c r="B18" s="11">
        <v>119975562.95999998</v>
      </c>
      <c r="C18" s="11">
        <v>119975562.95999998</v>
      </c>
      <c r="D18" s="21">
        <v>1406613.01</v>
      </c>
      <c r="E18" s="21">
        <v>1219455.42</v>
      </c>
      <c r="F18" s="21">
        <v>505746.58999999997</v>
      </c>
      <c r="G18" s="21">
        <v>6036549.5999999996</v>
      </c>
      <c r="H18" s="21">
        <v>4581387.28</v>
      </c>
      <c r="I18" s="21">
        <v>2631152.0099999998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10">
        <f t="shared" si="1"/>
        <v>16380903.909999998</v>
      </c>
    </row>
    <row r="19" spans="1:17" x14ac:dyDescent="0.25">
      <c r="A19" s="20" t="s">
        <v>13</v>
      </c>
      <c r="B19" s="11">
        <v>26941481.669999998</v>
      </c>
      <c r="C19" s="11">
        <v>26941481.669999998</v>
      </c>
      <c r="D19" s="21">
        <v>792850</v>
      </c>
      <c r="E19" s="21">
        <v>1876964.84</v>
      </c>
      <c r="F19" s="21">
        <v>1825234.72</v>
      </c>
      <c r="G19" s="21">
        <v>1741137.06</v>
      </c>
      <c r="H19" s="21">
        <v>2466669.1799999997</v>
      </c>
      <c r="I19" s="21">
        <v>871630.75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10">
        <f t="shared" si="1"/>
        <v>9574486.5499999989</v>
      </c>
    </row>
    <row r="20" spans="1:17" x14ac:dyDescent="0.25">
      <c r="A20" s="20" t="s">
        <v>14</v>
      </c>
      <c r="B20" s="11">
        <v>6822038.333333333</v>
      </c>
      <c r="C20" s="11">
        <v>6822038.333333333</v>
      </c>
      <c r="D20" s="21">
        <v>12569.73</v>
      </c>
      <c r="E20" s="21">
        <v>112864.7</v>
      </c>
      <c r="F20" s="21">
        <v>591793.84000000008</v>
      </c>
      <c r="G20" s="21">
        <v>373341.48</v>
      </c>
      <c r="H20" s="21">
        <v>929918.45</v>
      </c>
      <c r="I20" s="21">
        <v>24790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10">
        <f t="shared" si="1"/>
        <v>2045278.2</v>
      </c>
    </row>
    <row r="21" spans="1:17" x14ac:dyDescent="0.25">
      <c r="A21" s="20" t="s">
        <v>15</v>
      </c>
      <c r="B21" s="11">
        <v>181948484.553</v>
      </c>
      <c r="C21" s="11">
        <v>181948484.553</v>
      </c>
      <c r="D21" s="21">
        <v>2619648.7000000002</v>
      </c>
      <c r="E21" s="21">
        <v>16196296.67</v>
      </c>
      <c r="F21" s="21">
        <v>5998702.3099999996</v>
      </c>
      <c r="G21" s="21">
        <v>14071765.43</v>
      </c>
      <c r="H21" s="21">
        <v>4074472.23</v>
      </c>
      <c r="I21" s="21">
        <v>9159535.1899999995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10">
        <f t="shared" si="1"/>
        <v>52120420.529999994</v>
      </c>
    </row>
    <row r="22" spans="1:17" x14ac:dyDescent="0.25">
      <c r="A22" s="20" t="s">
        <v>16</v>
      </c>
      <c r="B22" s="11">
        <v>97605042.530000001</v>
      </c>
      <c r="C22" s="11">
        <v>97605042.530000001</v>
      </c>
      <c r="D22" s="21">
        <v>10458745.25</v>
      </c>
      <c r="E22" s="21">
        <v>10458323.990000002</v>
      </c>
      <c r="F22" s="21">
        <v>10466275.91</v>
      </c>
      <c r="G22" s="21">
        <v>10920204.500000002</v>
      </c>
      <c r="H22" s="21">
        <v>10015244.620000001</v>
      </c>
      <c r="I22" s="21">
        <v>10479781.59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10">
        <f t="shared" si="1"/>
        <v>62798575.860000014</v>
      </c>
      <c r="Q22" s="15"/>
    </row>
    <row r="23" spans="1:17" ht="44.25" customHeight="1" x14ac:dyDescent="0.25">
      <c r="A23" s="20" t="s">
        <v>17</v>
      </c>
      <c r="B23" s="11">
        <v>50033236</v>
      </c>
      <c r="C23" s="11">
        <v>50033236</v>
      </c>
      <c r="D23" s="21">
        <v>476887.96</v>
      </c>
      <c r="E23" s="21">
        <v>372538.58</v>
      </c>
      <c r="F23" s="21">
        <v>572751.08000000007</v>
      </c>
      <c r="G23" s="21">
        <v>258148.7</v>
      </c>
      <c r="H23" s="21">
        <v>755891.55999999994</v>
      </c>
      <c r="I23" s="21">
        <v>575332.05000000005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10">
        <f t="shared" si="1"/>
        <v>3011549.9299999997</v>
      </c>
    </row>
    <row r="24" spans="1:17" ht="27" x14ac:dyDescent="0.25">
      <c r="A24" s="20" t="s">
        <v>18</v>
      </c>
      <c r="B24" s="11">
        <v>1119927100.8601391</v>
      </c>
      <c r="C24" s="11">
        <v>1119927100.8601391</v>
      </c>
      <c r="D24" s="22">
        <v>2222873.7999999998</v>
      </c>
      <c r="E24" s="22">
        <v>5035415.1500000004</v>
      </c>
      <c r="F24" s="22">
        <v>6118576.1300000008</v>
      </c>
      <c r="G24" s="22">
        <v>4470248.1500000004</v>
      </c>
      <c r="H24" s="22">
        <v>15264550.02</v>
      </c>
      <c r="I24" s="22">
        <v>2685975.0100000002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11">
        <f t="shared" si="1"/>
        <v>35797638.260000005</v>
      </c>
    </row>
    <row r="25" spans="1:17" x14ac:dyDescent="0.25">
      <c r="A25" s="20" t="s">
        <v>19</v>
      </c>
      <c r="B25" s="11">
        <v>10802400</v>
      </c>
      <c r="C25" s="11">
        <v>10802400</v>
      </c>
      <c r="D25" s="21">
        <v>0</v>
      </c>
      <c r="E25" s="21">
        <v>0</v>
      </c>
      <c r="F25" s="21">
        <v>0</v>
      </c>
      <c r="G25" s="21">
        <v>3508169.13</v>
      </c>
      <c r="H25" s="21">
        <v>2862773.35</v>
      </c>
      <c r="I25" s="21">
        <v>151094.29999999999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10">
        <f t="shared" si="1"/>
        <v>6522036.7800000003</v>
      </c>
    </row>
    <row r="26" spans="1:17" ht="18.75" customHeight="1" x14ac:dyDescent="0.25">
      <c r="A26" s="17" t="s">
        <v>20</v>
      </c>
      <c r="B26" s="18">
        <v>67172112.606666669</v>
      </c>
      <c r="C26" s="18">
        <v>67172112.606666669</v>
      </c>
      <c r="D26" s="18">
        <v>2727057.1</v>
      </c>
      <c r="E26" s="18">
        <v>2883287.5100000002</v>
      </c>
      <c r="F26" s="18">
        <v>2720495.76</v>
      </c>
      <c r="G26" s="18">
        <v>-681937.89000000013</v>
      </c>
      <c r="H26" s="18">
        <v>7277831.9100000001</v>
      </c>
      <c r="I26" s="18">
        <v>2929885.49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 t="shared" si="1"/>
        <v>17856619.880000003</v>
      </c>
      <c r="Q26" s="19"/>
    </row>
    <row r="27" spans="1:17" ht="18" customHeight="1" x14ac:dyDescent="0.25">
      <c r="A27" s="20" t="s">
        <v>21</v>
      </c>
      <c r="B27" s="11">
        <v>4905042.5999999996</v>
      </c>
      <c r="C27" s="11">
        <v>4905042.5999999996</v>
      </c>
      <c r="D27" s="22">
        <v>334778.69</v>
      </c>
      <c r="E27" s="22">
        <v>618341.29</v>
      </c>
      <c r="F27" s="22">
        <v>326435.94</v>
      </c>
      <c r="G27" s="22">
        <v>-545470.03</v>
      </c>
      <c r="H27" s="22">
        <v>1275893.03</v>
      </c>
      <c r="I27" s="22">
        <v>484642.66000000003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11">
        <f t="shared" si="1"/>
        <v>2494621.58</v>
      </c>
    </row>
    <row r="28" spans="1:17" x14ac:dyDescent="0.25">
      <c r="A28" s="20" t="s">
        <v>22</v>
      </c>
      <c r="B28" s="11">
        <v>1710038.4</v>
      </c>
      <c r="C28" s="11">
        <v>1710038.4</v>
      </c>
      <c r="D28" s="22">
        <v>506721.67</v>
      </c>
      <c r="E28" s="22">
        <v>199656</v>
      </c>
      <c r="F28" s="22">
        <v>0</v>
      </c>
      <c r="G28" s="22">
        <v>-450000</v>
      </c>
      <c r="H28" s="22">
        <v>562000.07999999996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11">
        <f t="shared" si="1"/>
        <v>818377.74999999988</v>
      </c>
    </row>
    <row r="29" spans="1:17" ht="27" x14ac:dyDescent="0.25">
      <c r="A29" s="20" t="s">
        <v>23</v>
      </c>
      <c r="B29" s="11">
        <v>2842792</v>
      </c>
      <c r="C29" s="11">
        <v>2842792</v>
      </c>
      <c r="D29" s="22">
        <v>0</v>
      </c>
      <c r="E29" s="22">
        <v>843242.28</v>
      </c>
      <c r="F29" s="22">
        <v>0</v>
      </c>
      <c r="G29" s="22">
        <v>-500000</v>
      </c>
      <c r="H29" s="22">
        <v>986238.97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11">
        <f t="shared" si="1"/>
        <v>1329481.25</v>
      </c>
    </row>
    <row r="30" spans="1:17" x14ac:dyDescent="0.25">
      <c r="A30" s="20" t="s">
        <v>24</v>
      </c>
      <c r="B30" s="11">
        <v>600000</v>
      </c>
      <c r="C30" s="11">
        <v>600000</v>
      </c>
      <c r="D30" s="22">
        <v>0</v>
      </c>
      <c r="E30" s="22">
        <v>0</v>
      </c>
      <c r="F30" s="22">
        <v>0</v>
      </c>
      <c r="G30" s="22">
        <v>0</v>
      </c>
      <c r="H30" s="22">
        <v>138092.03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10">
        <f t="shared" si="1"/>
        <v>138092.03</v>
      </c>
    </row>
    <row r="31" spans="1:17" ht="27" x14ac:dyDescent="0.25">
      <c r="A31" s="20" t="s">
        <v>25</v>
      </c>
      <c r="B31" s="11">
        <v>1560000</v>
      </c>
      <c r="C31" s="11">
        <v>1560000</v>
      </c>
      <c r="D31" s="22">
        <v>0</v>
      </c>
      <c r="E31" s="22">
        <v>29905</v>
      </c>
      <c r="F31" s="22">
        <v>203544.81</v>
      </c>
      <c r="G31" s="22">
        <v>-200000</v>
      </c>
      <c r="H31" s="22">
        <v>200000</v>
      </c>
      <c r="I31" s="22">
        <v>3308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11">
        <f t="shared" si="1"/>
        <v>236757.81</v>
      </c>
      <c r="Q31" s="2" t="s">
        <v>82</v>
      </c>
    </row>
    <row r="32" spans="1:17" ht="27" x14ac:dyDescent="0.25">
      <c r="A32" s="20" t="s">
        <v>26</v>
      </c>
      <c r="B32" s="11">
        <v>2168666.666666667</v>
      </c>
      <c r="C32" s="11">
        <v>2168666.666666667</v>
      </c>
      <c r="D32" s="22">
        <v>0</v>
      </c>
      <c r="E32" s="22">
        <v>5308</v>
      </c>
      <c r="F32" s="22">
        <v>0</v>
      </c>
      <c r="G32" s="22">
        <v>0</v>
      </c>
      <c r="H32" s="22">
        <v>19470.63</v>
      </c>
      <c r="I32" s="22">
        <v>68535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11">
        <f t="shared" si="1"/>
        <v>93313.63</v>
      </c>
    </row>
    <row r="33" spans="1:17" ht="27" x14ac:dyDescent="0.25">
      <c r="A33" s="20" t="s">
        <v>27</v>
      </c>
      <c r="B33" s="11">
        <v>20138736</v>
      </c>
      <c r="C33" s="11">
        <v>20138736</v>
      </c>
      <c r="D33" s="22">
        <v>985626.2</v>
      </c>
      <c r="E33" s="22">
        <v>1143346.97</v>
      </c>
      <c r="F33" s="22">
        <v>1096116.02</v>
      </c>
      <c r="G33" s="22">
        <v>1065175.92</v>
      </c>
      <c r="H33" s="22">
        <v>1019575.75</v>
      </c>
      <c r="I33" s="22">
        <v>1415773.7400000002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11">
        <f t="shared" si="1"/>
        <v>6725614.5999999996</v>
      </c>
    </row>
    <row r="34" spans="1:17" ht="27" x14ac:dyDescent="0.25">
      <c r="A34" s="20" t="s">
        <v>28</v>
      </c>
      <c r="B34" s="11">
        <v>0</v>
      </c>
      <c r="C34" s="11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11">
        <f t="shared" si="1"/>
        <v>0</v>
      </c>
    </row>
    <row r="35" spans="1:17" x14ac:dyDescent="0.25">
      <c r="A35" s="20" t="s">
        <v>29</v>
      </c>
      <c r="B35" s="11">
        <v>33246836.940000001</v>
      </c>
      <c r="C35" s="11">
        <v>33246836.940000001</v>
      </c>
      <c r="D35" s="22">
        <v>899930.53999999992</v>
      </c>
      <c r="E35" s="22">
        <v>43487.970000000059</v>
      </c>
      <c r="F35" s="22">
        <v>1094398.99</v>
      </c>
      <c r="G35" s="22">
        <v>-51643.780000000028</v>
      </c>
      <c r="H35" s="22">
        <v>3076561.42</v>
      </c>
      <c r="I35" s="22">
        <v>957626.09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11">
        <f t="shared" si="1"/>
        <v>6020361.2299999995</v>
      </c>
    </row>
    <row r="36" spans="1:17" ht="17.25" customHeight="1" x14ac:dyDescent="0.25">
      <c r="A36" s="17" t="s">
        <v>30</v>
      </c>
      <c r="B36" s="18">
        <v>1234820529.96</v>
      </c>
      <c r="C36" s="18">
        <v>1234820529.96</v>
      </c>
      <c r="D36" s="18">
        <v>5418470.4000000004</v>
      </c>
      <c r="E36" s="18">
        <v>2303725</v>
      </c>
      <c r="F36" s="18">
        <v>3543415</v>
      </c>
      <c r="G36" s="18">
        <v>872400</v>
      </c>
      <c r="H36" s="18">
        <v>427000</v>
      </c>
      <c r="I36" s="18">
        <v>1515338.88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f t="shared" si="1"/>
        <v>14080349.280000001</v>
      </c>
      <c r="Q36" s="19"/>
    </row>
    <row r="37" spans="1:17" ht="27" x14ac:dyDescent="0.25">
      <c r="A37" s="20" t="s">
        <v>31</v>
      </c>
      <c r="B37" s="11">
        <v>20000000</v>
      </c>
      <c r="C37" s="11">
        <v>20000000</v>
      </c>
      <c r="D37" s="22">
        <v>1227770.3999999999</v>
      </c>
      <c r="E37" s="22">
        <v>2274100</v>
      </c>
      <c r="F37" s="22">
        <v>-2021585</v>
      </c>
      <c r="G37" s="22">
        <v>872400</v>
      </c>
      <c r="H37" s="22">
        <v>427000</v>
      </c>
      <c r="I37" s="22">
        <v>1469999.88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11">
        <f t="shared" si="1"/>
        <v>4249685.2799999993</v>
      </c>
    </row>
    <row r="38" spans="1:17" ht="27" x14ac:dyDescent="0.25">
      <c r="A38" s="20" t="s">
        <v>32</v>
      </c>
      <c r="B38" s="11">
        <v>0</v>
      </c>
      <c r="C38" s="11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11">
        <f t="shared" si="1"/>
        <v>0</v>
      </c>
    </row>
    <row r="39" spans="1:17" ht="27" x14ac:dyDescent="0.25">
      <c r="A39" s="20" t="s">
        <v>33</v>
      </c>
      <c r="B39" s="11">
        <v>0</v>
      </c>
      <c r="C39" s="11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11">
        <f t="shared" si="1"/>
        <v>0</v>
      </c>
    </row>
    <row r="40" spans="1:17" ht="27" x14ac:dyDescent="0.25">
      <c r="A40" s="20" t="s">
        <v>34</v>
      </c>
      <c r="B40" s="11">
        <v>0</v>
      </c>
      <c r="C40" s="11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11">
        <f t="shared" si="1"/>
        <v>0</v>
      </c>
    </row>
    <row r="41" spans="1:17" ht="27" x14ac:dyDescent="0.25">
      <c r="A41" s="20" t="s">
        <v>35</v>
      </c>
      <c r="B41" s="11">
        <v>0</v>
      </c>
      <c r="C41" s="11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11">
        <f t="shared" si="1"/>
        <v>0</v>
      </c>
    </row>
    <row r="42" spans="1:17" ht="27" x14ac:dyDescent="0.25">
      <c r="A42" s="20" t="s">
        <v>36</v>
      </c>
      <c r="B42" s="11">
        <v>9248783.2400000021</v>
      </c>
      <c r="C42" s="11">
        <v>9248783.2400000021</v>
      </c>
      <c r="D42" s="22">
        <v>4190700</v>
      </c>
      <c r="E42" s="22">
        <v>29625</v>
      </c>
      <c r="F42" s="22">
        <v>5565000</v>
      </c>
      <c r="G42" s="22">
        <v>0</v>
      </c>
      <c r="H42" s="22">
        <v>0</v>
      </c>
      <c r="I42" s="22">
        <v>45339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11">
        <f t="shared" si="1"/>
        <v>9830664</v>
      </c>
    </row>
    <row r="43" spans="1:17" ht="27" x14ac:dyDescent="0.25">
      <c r="A43" s="20" t="s">
        <v>37</v>
      </c>
      <c r="B43" s="11">
        <v>1205571746.72</v>
      </c>
      <c r="C43" s="11">
        <v>1205571746.72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11">
        <f t="shared" si="1"/>
        <v>0</v>
      </c>
    </row>
    <row r="44" spans="1:17" ht="15.75" customHeight="1" x14ac:dyDescent="0.25">
      <c r="A44" s="17" t="s">
        <v>38</v>
      </c>
      <c r="B44" s="18">
        <v>264845585</v>
      </c>
      <c r="C44" s="18">
        <v>264845585</v>
      </c>
      <c r="D44" s="18">
        <v>2415664.2199999997</v>
      </c>
      <c r="E44" s="18">
        <v>14690858</v>
      </c>
      <c r="F44" s="18">
        <v>4158258.37</v>
      </c>
      <c r="G44" s="18">
        <v>2122722</v>
      </c>
      <c r="H44" s="18">
        <v>5101113.74</v>
      </c>
      <c r="I44" s="18">
        <v>20272642.420000002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f t="shared" si="1"/>
        <v>48761258.75</v>
      </c>
      <c r="Q44" s="19"/>
    </row>
    <row r="45" spans="1:17" ht="15" customHeight="1" x14ac:dyDescent="0.25">
      <c r="A45" s="20" t="s">
        <v>39</v>
      </c>
      <c r="B45" s="11">
        <v>0</v>
      </c>
      <c r="C45" s="11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11">
        <f t="shared" si="1"/>
        <v>0</v>
      </c>
      <c r="Q45" s="15"/>
    </row>
    <row r="46" spans="1:17" ht="27" x14ac:dyDescent="0.25">
      <c r="A46" s="20" t="s">
        <v>40</v>
      </c>
      <c r="B46" s="11">
        <v>0</v>
      </c>
      <c r="C46" s="11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11">
        <f t="shared" si="1"/>
        <v>0</v>
      </c>
    </row>
    <row r="47" spans="1:17" ht="27" x14ac:dyDescent="0.25">
      <c r="A47" s="20" t="s">
        <v>41</v>
      </c>
      <c r="B47" s="11">
        <v>264845585</v>
      </c>
      <c r="C47" s="11">
        <v>264845585</v>
      </c>
      <c r="D47" s="22">
        <v>2415664.2199999997</v>
      </c>
      <c r="E47" s="22">
        <v>14690858</v>
      </c>
      <c r="F47" s="22">
        <v>4158258.37</v>
      </c>
      <c r="G47" s="22">
        <v>2122722</v>
      </c>
      <c r="H47" s="22">
        <v>5101113.74</v>
      </c>
      <c r="I47" s="22">
        <v>20272642.420000002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11">
        <f t="shared" si="1"/>
        <v>48761258.75</v>
      </c>
      <c r="Q47" s="23"/>
    </row>
    <row r="48" spans="1:17" ht="27" x14ac:dyDescent="0.25">
      <c r="A48" s="20" t="s">
        <v>42</v>
      </c>
      <c r="B48" s="11">
        <v>0</v>
      </c>
      <c r="C48" s="11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11">
        <f t="shared" si="1"/>
        <v>0</v>
      </c>
    </row>
    <row r="49" spans="1:17" ht="27" x14ac:dyDescent="0.25">
      <c r="A49" s="20" t="s">
        <v>43</v>
      </c>
      <c r="B49" s="11">
        <v>0</v>
      </c>
      <c r="C49" s="11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11">
        <f t="shared" ref="P49:P73" si="2">SUM(D49:O49)</f>
        <v>0</v>
      </c>
    </row>
    <row r="50" spans="1:17" ht="15" customHeight="1" x14ac:dyDescent="0.25">
      <c r="A50" s="20" t="s">
        <v>44</v>
      </c>
      <c r="B50" s="11">
        <v>0</v>
      </c>
      <c r="C50" s="11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11">
        <f t="shared" si="2"/>
        <v>0</v>
      </c>
    </row>
    <row r="51" spans="1:17" ht="27" x14ac:dyDescent="0.25">
      <c r="A51" s="20" t="s">
        <v>45</v>
      </c>
      <c r="B51" s="11">
        <v>0</v>
      </c>
      <c r="C51" s="11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11">
        <f t="shared" si="2"/>
        <v>0</v>
      </c>
    </row>
    <row r="52" spans="1:17" ht="17.25" customHeight="1" x14ac:dyDescent="0.25">
      <c r="A52" s="17" t="s">
        <v>46</v>
      </c>
      <c r="B52" s="18">
        <v>694703496.88999999</v>
      </c>
      <c r="C52" s="18">
        <v>694703496.88999999</v>
      </c>
      <c r="D52" s="18">
        <v>-7205977.8399999999</v>
      </c>
      <c r="E52" s="18">
        <v>547997.66</v>
      </c>
      <c r="F52" s="18">
        <v>1491588.08</v>
      </c>
      <c r="G52" s="18">
        <v>14261554.360000001</v>
      </c>
      <c r="H52" s="18">
        <v>5199120.1000000006</v>
      </c>
      <c r="I52" s="18">
        <v>10331544.75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 t="shared" si="2"/>
        <v>24625827.110000003</v>
      </c>
      <c r="Q52" s="19"/>
    </row>
    <row r="53" spans="1:17" x14ac:dyDescent="0.25">
      <c r="A53" s="20" t="s">
        <v>47</v>
      </c>
      <c r="B53" s="11">
        <v>46147044.79999999</v>
      </c>
      <c r="C53" s="11">
        <v>46147044.79999999</v>
      </c>
      <c r="D53" s="22">
        <v>199125</v>
      </c>
      <c r="E53" s="22">
        <v>176882</v>
      </c>
      <c r="F53" s="22">
        <v>568313.07999999996</v>
      </c>
      <c r="G53" s="22">
        <v>13620655.060000001</v>
      </c>
      <c r="H53" s="22">
        <v>5113319.9400000004</v>
      </c>
      <c r="I53" s="22">
        <v>1381763.5699999998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11">
        <f t="shared" si="2"/>
        <v>21060058.650000002</v>
      </c>
    </row>
    <row r="54" spans="1:17" ht="27" x14ac:dyDescent="0.25">
      <c r="A54" s="20" t="s">
        <v>48</v>
      </c>
      <c r="B54" s="11">
        <v>1741452.0899999999</v>
      </c>
      <c r="C54" s="11">
        <v>1741452.0899999999</v>
      </c>
      <c r="D54" s="22">
        <v>0</v>
      </c>
      <c r="E54" s="22">
        <v>0</v>
      </c>
      <c r="F54" s="22">
        <v>850941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11">
        <f t="shared" si="2"/>
        <v>850941</v>
      </c>
    </row>
    <row r="55" spans="1:17" ht="27" x14ac:dyDescent="0.25">
      <c r="A55" s="20" t="s">
        <v>49</v>
      </c>
      <c r="B55" s="11">
        <v>0</v>
      </c>
      <c r="C55" s="11">
        <v>0</v>
      </c>
      <c r="D55" s="22">
        <v>0</v>
      </c>
      <c r="E55" s="22">
        <v>33635.660000000003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11">
        <f t="shared" si="2"/>
        <v>33635.660000000003</v>
      </c>
    </row>
    <row r="56" spans="1:17" ht="27" x14ac:dyDescent="0.25">
      <c r="A56" s="20" t="s">
        <v>50</v>
      </c>
      <c r="B56" s="11">
        <v>48175000</v>
      </c>
      <c r="C56" s="11">
        <v>48175000</v>
      </c>
      <c r="D56" s="22">
        <v>-7405102.8399999999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11">
        <f t="shared" si="2"/>
        <v>-7405102.8399999999</v>
      </c>
    </row>
    <row r="57" spans="1:17" ht="14.25" customHeight="1" x14ac:dyDescent="0.25">
      <c r="A57" s="20" t="s">
        <v>51</v>
      </c>
      <c r="B57" s="11">
        <v>588640000</v>
      </c>
      <c r="C57" s="11">
        <v>588640000</v>
      </c>
      <c r="D57" s="22">
        <v>0</v>
      </c>
      <c r="E57" s="22">
        <v>337480</v>
      </c>
      <c r="F57" s="22">
        <v>72334</v>
      </c>
      <c r="G57" s="22">
        <v>640899.30000000005</v>
      </c>
      <c r="H57" s="22">
        <v>85800.16</v>
      </c>
      <c r="I57" s="22">
        <v>24780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11">
        <f t="shared" si="2"/>
        <v>1161293.46</v>
      </c>
    </row>
    <row r="58" spans="1:17" x14ac:dyDescent="0.25">
      <c r="A58" s="20" t="s">
        <v>52</v>
      </c>
      <c r="B58" s="11">
        <v>7999999.9999999981</v>
      </c>
      <c r="C58" s="11">
        <v>7999999.9999999981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11">
        <f t="shared" si="2"/>
        <v>0</v>
      </c>
    </row>
    <row r="59" spans="1:17" x14ac:dyDescent="0.25">
      <c r="A59" s="20" t="s">
        <v>53</v>
      </c>
      <c r="B59" s="11">
        <v>0</v>
      </c>
      <c r="C59" s="11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11">
        <f t="shared" si="2"/>
        <v>0</v>
      </c>
    </row>
    <row r="60" spans="1:17" x14ac:dyDescent="0.25">
      <c r="A60" s="20" t="s">
        <v>54</v>
      </c>
      <c r="B60" s="11">
        <v>2000000</v>
      </c>
      <c r="C60" s="11">
        <v>2000000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8925001.1799999997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11">
        <f t="shared" si="2"/>
        <v>8925001.1799999997</v>
      </c>
    </row>
    <row r="61" spans="1:17" ht="27" x14ac:dyDescent="0.25">
      <c r="A61" s="20" t="s">
        <v>55</v>
      </c>
      <c r="B61" s="11">
        <v>0</v>
      </c>
      <c r="C61" s="11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11">
        <f t="shared" si="2"/>
        <v>0</v>
      </c>
    </row>
    <row r="62" spans="1:17" ht="15.75" customHeight="1" x14ac:dyDescent="0.25">
      <c r="A62" s="17" t="s">
        <v>56</v>
      </c>
      <c r="B62" s="18">
        <v>0</v>
      </c>
      <c r="C62" s="18">
        <v>0</v>
      </c>
      <c r="D62" s="18">
        <v>471916.63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 t="shared" si="2"/>
        <v>471916.63</v>
      </c>
      <c r="Q62" s="19"/>
    </row>
    <row r="63" spans="1:17" x14ac:dyDescent="0.25">
      <c r="A63" s="20" t="s">
        <v>57</v>
      </c>
      <c r="B63" s="11">
        <v>0</v>
      </c>
      <c r="C63" s="11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11">
        <f t="shared" si="2"/>
        <v>0</v>
      </c>
    </row>
    <row r="64" spans="1:17" x14ac:dyDescent="0.25">
      <c r="A64" s="20" t="s">
        <v>58</v>
      </c>
      <c r="B64" s="11">
        <v>0</v>
      </c>
      <c r="C64" s="1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11">
        <f t="shared" si="2"/>
        <v>0</v>
      </c>
    </row>
    <row r="65" spans="1:17" ht="27" x14ac:dyDescent="0.25">
      <c r="A65" s="20" t="s">
        <v>59</v>
      </c>
      <c r="B65" s="11">
        <v>0</v>
      </c>
      <c r="C65" s="11">
        <v>0</v>
      </c>
      <c r="D65" s="22">
        <v>471916.63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11">
        <f t="shared" si="2"/>
        <v>471916.63</v>
      </c>
    </row>
    <row r="66" spans="1:17" ht="26.25" customHeight="1" x14ac:dyDescent="0.25">
      <c r="A66" s="20" t="s">
        <v>60</v>
      </c>
      <c r="B66" s="11">
        <v>0</v>
      </c>
      <c r="C66" s="11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11">
        <f t="shared" si="2"/>
        <v>0</v>
      </c>
    </row>
    <row r="67" spans="1:17" ht="27" x14ac:dyDescent="0.25">
      <c r="A67" s="17" t="s">
        <v>61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f t="shared" si="2"/>
        <v>0</v>
      </c>
      <c r="Q67" s="19"/>
    </row>
    <row r="68" spans="1:17" x14ac:dyDescent="0.25">
      <c r="A68" s="20" t="s">
        <v>62</v>
      </c>
      <c r="B68" s="11">
        <v>0</v>
      </c>
      <c r="C68" s="11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11">
        <f t="shared" si="2"/>
        <v>0</v>
      </c>
    </row>
    <row r="69" spans="1:17" ht="27" x14ac:dyDescent="0.25">
      <c r="A69" s="20" t="s">
        <v>63</v>
      </c>
      <c r="B69" s="11">
        <v>0</v>
      </c>
      <c r="C69" s="11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11">
        <f t="shared" si="2"/>
        <v>0</v>
      </c>
    </row>
    <row r="70" spans="1:17" ht="15.75" customHeight="1" x14ac:dyDescent="0.25">
      <c r="A70" s="17" t="s">
        <v>64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f t="shared" si="2"/>
        <v>0</v>
      </c>
      <c r="Q70" s="19"/>
    </row>
    <row r="71" spans="1:17" x14ac:dyDescent="0.25">
      <c r="A71" s="20" t="s">
        <v>65</v>
      </c>
      <c r="B71" s="11">
        <v>0</v>
      </c>
      <c r="C71" s="11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11">
        <f t="shared" si="2"/>
        <v>0</v>
      </c>
    </row>
    <row r="72" spans="1:17" x14ac:dyDescent="0.25">
      <c r="A72" s="20" t="s">
        <v>66</v>
      </c>
      <c r="B72" s="11">
        <v>0</v>
      </c>
      <c r="C72" s="11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11">
        <f t="shared" si="2"/>
        <v>0</v>
      </c>
    </row>
    <row r="73" spans="1:17" ht="27" x14ac:dyDescent="0.25">
      <c r="A73" s="20" t="s">
        <v>67</v>
      </c>
      <c r="B73" s="11">
        <v>0</v>
      </c>
      <c r="C73" s="11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11">
        <f t="shared" si="2"/>
        <v>0</v>
      </c>
    </row>
    <row r="74" spans="1:17" x14ac:dyDescent="0.25">
      <c r="A74" s="24"/>
      <c r="B74" s="25"/>
      <c r="C74" s="25"/>
      <c r="D74" s="25"/>
      <c r="E74" s="25"/>
      <c r="F74" s="26"/>
      <c r="G74" s="26"/>
      <c r="H74" s="25"/>
      <c r="I74" s="25"/>
      <c r="J74" s="25"/>
      <c r="K74" s="25"/>
      <c r="L74" s="25"/>
      <c r="M74" s="25"/>
      <c r="N74" s="25"/>
      <c r="O74" s="25"/>
      <c r="P74" s="25"/>
    </row>
    <row r="75" spans="1:17" ht="15.95" customHeight="1" x14ac:dyDescent="0.25">
      <c r="A75" s="27" t="s">
        <v>68</v>
      </c>
      <c r="B75" s="28">
        <v>5042470460.2641268</v>
      </c>
      <c r="C75" s="28">
        <v>5042470460.2641268</v>
      </c>
      <c r="D75" s="28">
        <v>111623450.52000001</v>
      </c>
      <c r="E75" s="28">
        <v>139611208.11000001</v>
      </c>
      <c r="F75" s="28">
        <v>117745639.55</v>
      </c>
      <c r="G75" s="28">
        <v>151293150.96999997</v>
      </c>
      <c r="H75" s="28">
        <v>163955247.80000001</v>
      </c>
      <c r="I75" s="28">
        <v>181564456.53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f t="shared" ref="P75" si="3">P62+P52+P44+P36+P26+P16+P10</f>
        <v>865793153.48000002</v>
      </c>
      <c r="Q75" s="1"/>
    </row>
    <row r="76" spans="1:17" ht="13.5" customHeight="1" x14ac:dyDescent="0.25">
      <c r="A76" s="12" t="s">
        <v>1</v>
      </c>
      <c r="B76" s="29"/>
      <c r="C76" s="29"/>
      <c r="D76" s="29"/>
      <c r="E76" s="11"/>
      <c r="G76" s="15"/>
      <c r="H76" s="11"/>
      <c r="I76" s="11"/>
      <c r="J76" s="11"/>
      <c r="K76" s="11"/>
      <c r="L76" s="11"/>
      <c r="M76" s="11"/>
      <c r="N76" s="11"/>
      <c r="O76" s="11"/>
      <c r="P76" s="30"/>
      <c r="Q76" s="15"/>
    </row>
    <row r="77" spans="1:17" ht="15.75" customHeight="1" x14ac:dyDescent="0.25">
      <c r="A77" s="17" t="s">
        <v>69</v>
      </c>
      <c r="B77" s="18">
        <v>0</v>
      </c>
      <c r="C77" s="18">
        <v>0</v>
      </c>
      <c r="D77" s="18">
        <f>SUM(D78:D79)</f>
        <v>2316833.3299999237</v>
      </c>
      <c r="E77" s="18">
        <f t="shared" ref="E77:P77" si="4">SUM(E78:E79)</f>
        <v>0</v>
      </c>
      <c r="F77" s="18">
        <f t="shared" si="4"/>
        <v>70231758.879999995</v>
      </c>
      <c r="G77" s="18">
        <f t="shared" si="4"/>
        <v>104655201.85000002</v>
      </c>
      <c r="H77" s="18">
        <f t="shared" ref="H77" si="5">SUM(H78:H79)</f>
        <v>158865465.30000019</v>
      </c>
      <c r="I77" s="18">
        <f t="shared" ref="I77" si="6">SUM(I78:I79)</f>
        <v>157645545.5999999</v>
      </c>
      <c r="J77" s="18">
        <f t="shared" si="4"/>
        <v>0</v>
      </c>
      <c r="K77" s="18">
        <f t="shared" si="4"/>
        <v>0</v>
      </c>
      <c r="L77" s="18">
        <f t="shared" si="4"/>
        <v>0</v>
      </c>
      <c r="M77" s="18">
        <f t="shared" si="4"/>
        <v>0</v>
      </c>
      <c r="N77" s="18">
        <f t="shared" si="4"/>
        <v>0</v>
      </c>
      <c r="O77" s="18">
        <f t="shared" si="4"/>
        <v>0</v>
      </c>
      <c r="P77" s="18">
        <f t="shared" si="4"/>
        <v>493714804.96000004</v>
      </c>
      <c r="Q77" s="19"/>
    </row>
    <row r="78" spans="1:17" ht="27" x14ac:dyDescent="0.25">
      <c r="A78" s="20" t="s">
        <v>70</v>
      </c>
      <c r="B78" s="11">
        <v>0</v>
      </c>
      <c r="C78" s="11">
        <v>0</v>
      </c>
      <c r="D78" s="11">
        <v>2316833.3299999237</v>
      </c>
      <c r="E78" s="11">
        <v>0</v>
      </c>
      <c r="F78" s="11">
        <v>70231758.879999995</v>
      </c>
      <c r="G78" s="11">
        <v>104655201.85000002</v>
      </c>
      <c r="H78" s="11">
        <v>158865465.30000019</v>
      </c>
      <c r="I78" s="11">
        <v>157645545.5999999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 t="shared" ref="P78:P84" si="7">SUM(D78:O78)</f>
        <v>493714804.96000004</v>
      </c>
    </row>
    <row r="79" spans="1:17" ht="27" x14ac:dyDescent="0.25">
      <c r="A79" s="20" t="s">
        <v>71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1">
        <f t="shared" si="7"/>
        <v>0</v>
      </c>
    </row>
    <row r="80" spans="1:17" ht="15.75" customHeight="1" x14ac:dyDescent="0.25">
      <c r="A80" s="17" t="s">
        <v>72</v>
      </c>
      <c r="B80" s="18">
        <v>0</v>
      </c>
      <c r="C80" s="18">
        <v>0</v>
      </c>
      <c r="D80" s="18">
        <v>57299626.430000007</v>
      </c>
      <c r="E80" s="18">
        <v>299837012.21000016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f t="shared" si="7"/>
        <v>357136638.64000016</v>
      </c>
    </row>
    <row r="81" spans="1:16" x14ac:dyDescent="0.25">
      <c r="A81" s="20" t="s">
        <v>73</v>
      </c>
      <c r="B81" s="11">
        <v>0</v>
      </c>
      <c r="C81" s="11">
        <v>0</v>
      </c>
      <c r="D81" s="11">
        <v>57299626.430000007</v>
      </c>
      <c r="E81" s="11">
        <v>299837012.21000016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f t="shared" si="7"/>
        <v>357136638.64000016</v>
      </c>
    </row>
    <row r="82" spans="1:16" x14ac:dyDescent="0.25">
      <c r="A82" s="20" t="s">
        <v>74</v>
      </c>
      <c r="B82" s="10">
        <v>0</v>
      </c>
      <c r="C82" s="10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0">
        <f t="shared" si="7"/>
        <v>0</v>
      </c>
    </row>
    <row r="83" spans="1:16" ht="15.75" customHeight="1" x14ac:dyDescent="0.25">
      <c r="A83" s="17" t="s">
        <v>75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f t="shared" si="7"/>
        <v>0</v>
      </c>
    </row>
    <row r="84" spans="1:16" ht="13.5" customHeight="1" x14ac:dyDescent="0.25">
      <c r="A84" s="20" t="s">
        <v>76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f t="shared" si="7"/>
        <v>0</v>
      </c>
    </row>
    <row r="85" spans="1:16" ht="15.95" customHeight="1" x14ac:dyDescent="0.25">
      <c r="A85" s="27" t="s">
        <v>2</v>
      </c>
      <c r="B85" s="28">
        <v>0</v>
      </c>
      <c r="C85" s="28">
        <v>0</v>
      </c>
      <c r="D85" s="28">
        <f t="shared" ref="D85:I85" si="8">D77+D80+D83</f>
        <v>59616459.759999931</v>
      </c>
      <c r="E85" s="28">
        <f t="shared" si="8"/>
        <v>299837012.21000016</v>
      </c>
      <c r="F85" s="28">
        <f t="shared" si="8"/>
        <v>70231758.879999995</v>
      </c>
      <c r="G85" s="28">
        <f t="shared" si="8"/>
        <v>104655201.85000002</v>
      </c>
      <c r="H85" s="28">
        <f>+H78</f>
        <v>158865465.30000019</v>
      </c>
      <c r="I85" s="28">
        <f t="shared" si="8"/>
        <v>157645545.5999999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f>P77+P80+P83</f>
        <v>850851443.60000014</v>
      </c>
    </row>
    <row r="86" spans="1:16" ht="10.5" customHeight="1" x14ac:dyDescent="0.25">
      <c r="A86" s="31"/>
      <c r="B86" s="11"/>
      <c r="C86" s="11"/>
      <c r="D86" s="11"/>
      <c r="E86" s="11"/>
      <c r="I86" s="11"/>
      <c r="J86" s="11"/>
      <c r="K86" s="11"/>
      <c r="L86" s="11"/>
      <c r="M86" s="11"/>
      <c r="N86" s="11"/>
      <c r="O86" s="11"/>
    </row>
    <row r="87" spans="1:16" ht="15.95" customHeight="1" x14ac:dyDescent="0.25">
      <c r="A87" s="32" t="s">
        <v>77</v>
      </c>
      <c r="B87" s="33">
        <v>5042470460.2641268</v>
      </c>
      <c r="C87" s="33">
        <v>5042470460.2641268</v>
      </c>
      <c r="D87" s="33">
        <f>D85+D75</f>
        <v>171239910.27999994</v>
      </c>
      <c r="E87" s="33">
        <f>E85+E75</f>
        <v>439448220.32000017</v>
      </c>
      <c r="F87" s="33">
        <f>F85+F75</f>
        <v>187977398.43000001</v>
      </c>
      <c r="G87" s="33">
        <f t="shared" ref="G87:P87" si="9">G85+G75</f>
        <v>255948352.81999999</v>
      </c>
      <c r="H87" s="28">
        <f>H77+H80+H83</f>
        <v>158865465.30000019</v>
      </c>
      <c r="I87" s="33">
        <f t="shared" si="9"/>
        <v>339210002.12999988</v>
      </c>
      <c r="J87" s="33">
        <f t="shared" si="9"/>
        <v>0</v>
      </c>
      <c r="K87" s="33">
        <f t="shared" si="9"/>
        <v>0</v>
      </c>
      <c r="L87" s="33">
        <f t="shared" si="9"/>
        <v>0</v>
      </c>
      <c r="M87" s="33">
        <f t="shared" si="9"/>
        <v>0</v>
      </c>
      <c r="N87" s="33">
        <f t="shared" si="9"/>
        <v>0</v>
      </c>
      <c r="O87" s="33">
        <f t="shared" si="9"/>
        <v>0</v>
      </c>
      <c r="P87" s="33">
        <f t="shared" si="9"/>
        <v>1716644597.0800002</v>
      </c>
    </row>
    <row r="88" spans="1:16" x14ac:dyDescent="0.25">
      <c r="A88" s="34"/>
      <c r="B88" s="34"/>
      <c r="C88" s="34"/>
      <c r="D88" s="11"/>
      <c r="E88" s="11"/>
      <c r="F88" s="11"/>
      <c r="H88" s="33">
        <f>H87+H75</f>
        <v>322820713.1000002</v>
      </c>
      <c r="I88" s="35"/>
      <c r="J88" s="34"/>
      <c r="K88" s="34"/>
      <c r="L88" s="34"/>
      <c r="M88" s="34"/>
      <c r="N88" s="34"/>
      <c r="O88" s="34"/>
    </row>
    <row r="89" spans="1:16" x14ac:dyDescent="0.25">
      <c r="A89" s="36" t="s">
        <v>78</v>
      </c>
      <c r="B89" s="34"/>
      <c r="C89" s="34"/>
      <c r="D89" s="11"/>
      <c r="E89" s="11"/>
      <c r="F89" s="11"/>
      <c r="I89" s="37"/>
      <c r="J89" s="38"/>
      <c r="K89" s="38"/>
      <c r="L89" s="38"/>
      <c r="M89" s="38"/>
      <c r="N89" s="38"/>
      <c r="O89" s="38"/>
      <c r="P89" s="39"/>
    </row>
    <row r="90" spans="1:16" x14ac:dyDescent="0.25">
      <c r="A90" s="40" t="s">
        <v>79</v>
      </c>
      <c r="B90" s="34"/>
      <c r="C90" s="34"/>
      <c r="D90" s="2"/>
      <c r="E90" s="45"/>
      <c r="F90" s="11"/>
      <c r="I90" s="52" t="s">
        <v>99</v>
      </c>
      <c r="J90" s="52"/>
      <c r="K90" s="52"/>
      <c r="L90" s="52"/>
      <c r="M90" s="52"/>
      <c r="N90" s="52"/>
      <c r="O90" s="52"/>
      <c r="P90" s="52"/>
    </row>
    <row r="91" spans="1:16" x14ac:dyDescent="0.25">
      <c r="A91" s="41" t="s">
        <v>100</v>
      </c>
      <c r="B91" s="34"/>
      <c r="C91" s="34"/>
      <c r="D91" s="2"/>
      <c r="E91" s="11"/>
      <c r="F91" s="11"/>
      <c r="I91" s="53" t="s">
        <v>101</v>
      </c>
      <c r="J91" s="53"/>
      <c r="K91" s="53"/>
      <c r="L91" s="53"/>
      <c r="M91" s="53"/>
      <c r="N91" s="53"/>
      <c r="O91" s="53"/>
      <c r="P91" s="53"/>
    </row>
    <row r="92" spans="1:16" x14ac:dyDescent="0.25">
      <c r="A92" s="42"/>
      <c r="B92" s="42"/>
      <c r="C92" s="42"/>
      <c r="E92" s="11"/>
      <c r="F92" s="11"/>
      <c r="K92" s="34"/>
      <c r="L92" s="34"/>
      <c r="M92" s="34"/>
    </row>
    <row r="93" spans="1:16" x14ac:dyDescent="0.25">
      <c r="A93" s="43">
        <v>45399</v>
      </c>
      <c r="B93" s="3"/>
      <c r="C93" s="3"/>
      <c r="E93" s="11"/>
      <c r="F93" s="11"/>
    </row>
  </sheetData>
  <mergeCells count="10">
    <mergeCell ref="I90:P90"/>
    <mergeCell ref="I91:P91"/>
    <mergeCell ref="A1:P1"/>
    <mergeCell ref="A2:P2"/>
    <mergeCell ref="A3:P3"/>
    <mergeCell ref="A4:P4"/>
    <mergeCell ref="A6:A7"/>
    <mergeCell ref="B6:B7"/>
    <mergeCell ref="C6:C7"/>
    <mergeCell ref="D6:P6"/>
  </mergeCells>
  <printOptions horizontalCentered="1"/>
  <pageMargins left="0.19685039370078741" right="0.19685039370078741" top="0.59055118110236227" bottom="0.59055118110236227" header="0.31496062992125984" footer="0.19685039370078741"/>
  <pageSetup scale="55" fitToHeight="2" orientation="portrait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Aplicacion Financiera</vt:lpstr>
      <vt:lpstr>'Aplicacion Financiera'!Área_de_impresión</vt:lpstr>
      <vt:lpstr>'Aplicacion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2024-07-17T16:54:56Z</cp:lastPrinted>
  <dcterms:created xsi:type="dcterms:W3CDTF">2022-02-11T21:02:08Z</dcterms:created>
  <dcterms:modified xsi:type="dcterms:W3CDTF">2024-07-17T16:58:46Z</dcterms:modified>
</cp:coreProperties>
</file>