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Julio\"/>
    </mc:Choice>
  </mc:AlternateContent>
  <xr:revisionPtr revIDLastSave="0" documentId="13_ncr:1_{86BDBF7B-8BBD-4701-A720-E8E13E9BA5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sparencia" sheetId="3" r:id="rId1"/>
  </sheets>
  <definedNames>
    <definedName name="_xlnm.Print_Area" localSheetId="0">Transparencia!$A$1:$Q$95</definedName>
    <definedName name="_xlnm.Print_Titles" localSheetId="0">Transparencia!$1:$8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Q11" i="3"/>
  <c r="P81" i="3"/>
  <c r="J86" i="3"/>
  <c r="J88" i="3" s="1"/>
  <c r="K86" i="3"/>
  <c r="K88" i="3" s="1"/>
  <c r="L86" i="3"/>
  <c r="L88" i="3" s="1"/>
  <c r="M86" i="3"/>
  <c r="M88" i="3" s="1"/>
  <c r="N86" i="3"/>
  <c r="O86" i="3"/>
  <c r="N88" i="3"/>
  <c r="O88" i="3"/>
  <c r="Q85" i="3"/>
  <c r="Q83" i="3"/>
  <c r="Q80" i="3"/>
  <c r="Q79" i="3"/>
  <c r="J78" i="3"/>
  <c r="K78" i="3"/>
  <c r="L78" i="3"/>
  <c r="M78" i="3"/>
  <c r="N78" i="3"/>
  <c r="O78" i="3"/>
  <c r="P78" i="3"/>
  <c r="I76" i="3"/>
  <c r="H76" i="3"/>
  <c r="G76" i="3"/>
  <c r="F76" i="3"/>
  <c r="E76" i="3"/>
  <c r="D76" i="3"/>
  <c r="P76" i="3"/>
  <c r="Q74" i="3"/>
  <c r="Q73" i="3"/>
  <c r="Q72" i="3"/>
  <c r="Q71" i="3"/>
  <c r="Q69" i="3"/>
  <c r="Q68" i="3"/>
  <c r="Q66" i="3"/>
  <c r="Q65" i="3"/>
  <c r="Q64" i="3"/>
  <c r="Q63" i="3"/>
  <c r="Q61" i="3"/>
  <c r="Q60" i="3"/>
  <c r="Q59" i="3"/>
  <c r="Q58" i="3"/>
  <c r="Q57" i="3"/>
  <c r="Q56" i="3"/>
  <c r="Q55" i="3"/>
  <c r="Q54" i="3"/>
  <c r="Q53" i="3"/>
  <c r="Q51" i="3"/>
  <c r="Q50" i="3"/>
  <c r="Q49" i="3"/>
  <c r="Q48" i="3"/>
  <c r="Q47" i="3"/>
  <c r="Q46" i="3"/>
  <c r="Q45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Q20" i="3"/>
  <c r="Q19" i="3"/>
  <c r="Q18" i="3"/>
  <c r="Q17" i="3"/>
  <c r="Q12" i="3"/>
  <c r="Q13" i="3"/>
  <c r="Q14" i="3"/>
  <c r="Q15" i="3"/>
  <c r="H78" i="3"/>
  <c r="H86" i="3" s="1"/>
  <c r="I78" i="3"/>
  <c r="I86" i="3" s="1"/>
  <c r="E78" i="3"/>
  <c r="F78" i="3"/>
  <c r="G78" i="3"/>
  <c r="G86" i="3" s="1"/>
  <c r="D78" i="3"/>
  <c r="P86" i="3" l="1"/>
  <c r="P88" i="3" s="1"/>
  <c r="I88" i="3"/>
  <c r="F86" i="3"/>
  <c r="F88" i="3" s="1"/>
  <c r="G88" i="3"/>
  <c r="H88" i="3"/>
  <c r="E86" i="3"/>
  <c r="E88" i="3" s="1"/>
  <c r="D86" i="3"/>
  <c r="D88" i="3" s="1"/>
  <c r="Q84" i="3"/>
  <c r="Q82" i="3"/>
  <c r="Q81" i="3"/>
  <c r="Q78" i="3"/>
  <c r="Q70" i="3"/>
  <c r="Q67" i="3"/>
  <c r="Q62" i="3"/>
  <c r="Q52" i="3"/>
  <c r="Q44" i="3"/>
  <c r="Q36" i="3"/>
  <c r="Q26" i="3"/>
  <c r="Q86" i="3" l="1"/>
  <c r="Q16" i="3"/>
  <c r="Q76" i="3" l="1"/>
  <c r="Q88" i="3" s="1"/>
</calcChain>
</file>

<file path=xl/sharedStrings.xml><?xml version="1.0" encoding="utf-8"?>
<sst xmlns="http://schemas.openxmlformats.org/spreadsheetml/2006/main" count="105" uniqueCount="104">
  <si>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</si>
  <si>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</si>
  <si>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</si>
  <si>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</si>
  <si>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</si>
  <si>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</si>
  <si>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</si>
  <si>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</si>
  <si>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</si>
  <si>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</si>
  <si>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</si>
  <si>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</si>
  <si>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</si>
  <si>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</si>
  <si>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</si>
  <si>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</si>
  <si>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</si>
  <si>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</si>
  <si>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</si>
  <si>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</si>
  <si>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</si>
  <si>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</si>
  <si>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</si>
  <si>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</si>
  <si>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</si>
  <si>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</si>
  <si>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</si>
  <si>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</si>
  <si>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</si>
  <si>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</si>
  <si>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</si>
  <si>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</si>
  <si>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</si>
  <si>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</si>
  <si>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</si>
  <si>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</si>
  <si>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</si>
  <si>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</si>
  <si>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</si>
  <si>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</si>
  <si>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</si>
  <si>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</si>
  <si>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</si>
  <si>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</si>
  <si>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</si>
  <si>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</si>
  <si>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</si>
  <si>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</si>
  <si>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</si>
  <si>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</si>
  <si>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</si>
  <si>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</si>
  <si>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</si>
  <si>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</si>
  <si>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</si>
  <si>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</si>
  <si>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</si>
  <si>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</si>
  <si>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</si>
  <si>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</si>
  <si>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</si>
  <si>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</si>
  <si>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</si>
  <si>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</si>
  <si>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</si>
  <si>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</si>
  <si>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</si>
  <si>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</si>
  <si>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</si>
  <si>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</si>
  <si>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</si>
  <si>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</si>
  <si>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</si>
  <si>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</si>
  <si>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</si>
  <si>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</si>
  <si>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</si>
  <si>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</si>
  <si>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</si>
  <si>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</si>
  <si>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 xml:space="preserve">Ejecución de Gastos y Aplicaciones Financieras 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</si>
  <si>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</si>
  <si>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</si>
  <si>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</si>
  <si>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</si>
  <si>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</si>
  <si>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</si>
  <si>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</si>
  <si>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</si>
  <si>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</si>
  <si>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</si>
  <si>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</si>
  <si>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</si>
  <si>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</si>
  <si>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</si>
  <si>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</si>
  <si>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</si>
  <si>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</si>
  <si>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</si>
  <si>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</si>
  <si>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JULISSA CRUZ</t>
  </si>
  <si>
    <t>Presidente del Consejo Directivo</t>
  </si>
  <si>
    <t>Directora Ejecutiva</t>
  </si>
  <si>
    <t>2.9.5 - GASTOS DE INTERESES, RECARGOS, MULTAS Y SANCIONES DE IMPUESTOS Y CONTRIBUCIONES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</si>
</sst>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3" xfId="0" applyFont="1" applyBorder="1" applyAlignment="1">
      <alignment horizontal="left" wrapText="1" indent="2"/>
    </xf>
    <xf numFmtId="4" fontId="3" fillId="0" borderId="3" xfId="0" applyNumberFormat="1" applyFont="1" applyBorder="1"/>
    <xf numFmtId="4" fontId="6" fillId="0" borderId="3" xfId="0" applyNumberFormat="1" applyFont="1" applyBorder="1"/>
    <xf numFmtId="0" fontId="4" fillId="5" borderId="6" xfId="0" applyFont="1" applyFill="1" applyBorder="1" applyAlignment="1">
      <alignment horizontal="left" wrapText="1"/>
    </xf>
    <xf numFmtId="4" fontId="4" fillId="3" borderId="6" xfId="0" applyNumberFormat="1" applyFont="1" applyFill="1" applyBorder="1"/>
    <xf numFmtId="4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2"/>
    </xf>
    <xf numFmtId="15" fontId="2" fillId="0" borderId="0" xfId="0" applyNumberFormat="1" applyFont="1" applyAlignment="1">
      <alignment horizontal="left"/>
    </xf>
    <xf numFmtId="164" fontId="5" fillId="2" borderId="0" xfId="0" applyNumberFormat="1" applyFont="1" applyFill="1" applyAlignment="1">
      <alignment horizontal="left" wrapText="1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4"/>
  <sheetViews>
    <sheetView tabSelected="1" zoomScaleNormal="100" workbookViewId="0">
      <selection sqref="A1:Q1"/>
    </sheetView>
  </sheetViews>
  <sheetFormatPr baseColWidth="10" defaultColWidth="9.140625" defaultRowHeight="15" x14ac:dyDescent="0.25"/>
  <cols>
    <col min="1" max="1" width="47.7109375" style="2" customWidth="1"/>
    <col min="2" max="3" width="15.7109375" style="2" customWidth="1"/>
    <col min="4" max="4" width="14.7109375" style="15" customWidth="1"/>
    <col min="5" max="5" width="15.42578125" style="42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6" width="14.28515625" style="2" customWidth="1"/>
    <col min="17" max="17" width="15.140625" style="31" customWidth="1"/>
    <col min="18" max="18" width="15.28515625" style="2" bestFit="1" customWidth="1"/>
    <col min="19" max="19" width="18.42578125" style="2" bestFit="1" customWidth="1"/>
    <col min="20" max="20" width="13.85546875" style="2" bestFit="1" customWidth="1"/>
    <col min="21" max="16384" width="9.140625" style="2"/>
  </cols>
  <sheetData>
    <row r="1" spans="1:18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ht="18.75" x14ac:dyDescent="0.25">
      <c r="A2" s="48">
        <v>2024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8" ht="15.75" x14ac:dyDescent="0.25">
      <c r="A3" s="49" t="s">
        <v>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0" t="s">
        <v>81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8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</row>
    <row r="6" spans="1:18" ht="12" customHeight="1" x14ac:dyDescent="0.25">
      <c r="A6" s="51" t="s">
        <v>99</v>
      </c>
      <c r="B6" s="51" t="s">
        <v>82</v>
      </c>
      <c r="C6" s="51" t="s">
        <v>85</v>
      </c>
      <c r="D6" s="52" t="s">
        <v>86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8" s="8" customFormat="1" ht="12.75" customHeight="1" x14ac:dyDescent="0.25">
      <c r="A7" s="51"/>
      <c r="B7" s="51"/>
      <c r="C7" s="51"/>
      <c r="D7" s="6" t="s">
        <v>87</v>
      </c>
      <c r="E7" s="6" t="s">
        <v>88</v>
      </c>
      <c r="F7" s="6" t="s">
        <v>89</v>
      </c>
      <c r="G7" s="6" t="s">
        <v>84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92</v>
      </c>
      <c r="Q7" s="7" t="s">
        <v>98</v>
      </c>
    </row>
    <row r="8" spans="1:18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8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1"/>
      <c r="Q9" s="16"/>
    </row>
    <row r="10" spans="1:18" ht="15.75" customHeight="1" x14ac:dyDescent="0.25">
      <c r="A10" s="17" t="s">
        <v>4</v>
      </c>
      <c r="B10" s="18">
        <v>1140044307.970988</v>
      </c>
      <c r="C10" s="18">
        <v>1140044307.970988</v>
      </c>
      <c r="D10" s="18">
        <v>89469809.590000004</v>
      </c>
      <c r="E10" s="18">
        <v>82107214.370000005</v>
      </c>
      <c r="F10" s="18">
        <v>78338864.649999991</v>
      </c>
      <c r="G10" s="18">
        <v>85346009.799999982</v>
      </c>
      <c r="H10" s="18">
        <v>95509592.74000001</v>
      </c>
      <c r="I10" s="18">
        <v>132408557.09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94149262.840000004</v>
      </c>
      <c r="Q10" s="18">
        <f>SUM(Q11:Q15)</f>
        <v>657329311.08000004</v>
      </c>
      <c r="R10" s="19"/>
    </row>
    <row r="11" spans="1:18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67418605.109999999</v>
      </c>
      <c r="Q11" s="11">
        <f>SUM(D11:P11)</f>
        <v>467616220.14000005</v>
      </c>
    </row>
    <row r="12" spans="1:18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2361354.7000000002</v>
      </c>
      <c r="Q12" s="11">
        <f t="shared" ref="Q12:Q74" si="0">SUM(D12:P12)</f>
        <v>18017566.830000002</v>
      </c>
    </row>
    <row r="13" spans="1:18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11">
        <f t="shared" si="0"/>
        <v>0</v>
      </c>
    </row>
    <row r="14" spans="1:18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11133389.33</v>
      </c>
      <c r="Q14" s="11">
        <f t="shared" si="0"/>
        <v>108427278.74999999</v>
      </c>
    </row>
    <row r="15" spans="1:18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13235913.699999999</v>
      </c>
      <c r="Q15" s="11">
        <f t="shared" si="0"/>
        <v>63268245.359999999</v>
      </c>
      <c r="R15" s="15"/>
    </row>
    <row r="16" spans="1:18" ht="18" customHeight="1" x14ac:dyDescent="0.25">
      <c r="A16" s="17" t="s">
        <v>10</v>
      </c>
      <c r="B16" s="18">
        <v>1640884427.8364725</v>
      </c>
      <c r="C16" s="18">
        <v>1640884427.8364725</v>
      </c>
      <c r="D16" s="18">
        <v>18326510.420000002</v>
      </c>
      <c r="E16" s="18">
        <v>37078125.57</v>
      </c>
      <c r="F16" s="18">
        <v>27493017.690000005</v>
      </c>
      <c r="G16" s="18">
        <v>49372402.700000003</v>
      </c>
      <c r="H16" s="18">
        <v>50440589.309999995</v>
      </c>
      <c r="I16" s="18">
        <v>14106487.900000002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55336295.810000002</v>
      </c>
      <c r="Q16" s="18">
        <f>SUM(Q17:Q25)</f>
        <v>252153429.40000001</v>
      </c>
      <c r="R16" s="19"/>
    </row>
    <row r="17" spans="1:18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6724162.8700000001</v>
      </c>
      <c r="Q17" s="11">
        <f t="shared" si="0"/>
        <v>15290406.440000001</v>
      </c>
    </row>
    <row r="18" spans="1:18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764770.95</v>
      </c>
      <c r="Q18" s="11">
        <f t="shared" si="0"/>
        <v>17145674.859999999</v>
      </c>
    </row>
    <row r="19" spans="1:18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932428.65</v>
      </c>
      <c r="Q19" s="11">
        <f t="shared" si="0"/>
        <v>10506915.199999999</v>
      </c>
    </row>
    <row r="20" spans="1:18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1124406.8799999999</v>
      </c>
      <c r="Q20" s="11">
        <f t="shared" si="0"/>
        <v>3169685.08</v>
      </c>
    </row>
    <row r="21" spans="1:18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14282766.789999999</v>
      </c>
      <c r="Q21" s="11">
        <f t="shared" si="0"/>
        <v>66403187.319999993</v>
      </c>
    </row>
    <row r="22" spans="1:18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10487536.26</v>
      </c>
      <c r="Q22" s="11">
        <f t="shared" si="0"/>
        <v>73286112.12000002</v>
      </c>
      <c r="R22" s="15"/>
    </row>
    <row r="23" spans="1:18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914969.82000000007</v>
      </c>
      <c r="Q23" s="11">
        <f t="shared" si="0"/>
        <v>3926519.75</v>
      </c>
    </row>
    <row r="24" spans="1:18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20059233.59</v>
      </c>
      <c r="Q24" s="11">
        <f t="shared" si="0"/>
        <v>55856871.850000009</v>
      </c>
    </row>
    <row r="25" spans="1:18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46020</v>
      </c>
      <c r="Q25" s="11">
        <f t="shared" si="0"/>
        <v>6568056.7800000003</v>
      </c>
    </row>
    <row r="26" spans="1:18" ht="18.75" customHeight="1" x14ac:dyDescent="0.25">
      <c r="A26" s="17" t="s">
        <v>20</v>
      </c>
      <c r="B26" s="18">
        <v>67172112.606666669</v>
      </c>
      <c r="C26" s="18">
        <v>67172112.606666669</v>
      </c>
      <c r="D26" s="18">
        <v>2727057.1</v>
      </c>
      <c r="E26" s="18">
        <v>2883287.5100000002</v>
      </c>
      <c r="F26" s="18">
        <v>2720495.76</v>
      </c>
      <c r="G26" s="18">
        <v>-681937.89000000013</v>
      </c>
      <c r="H26" s="18">
        <v>7277831.9100000001</v>
      </c>
      <c r="I26" s="18">
        <v>2929885.49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2343303.7800000003</v>
      </c>
      <c r="Q26" s="18">
        <f t="shared" ref="Q26:Q44" si="1">SUM(D26:O26)</f>
        <v>17856619.880000003</v>
      </c>
      <c r="R26" s="19"/>
    </row>
    <row r="27" spans="1:18" ht="18" customHeight="1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537095.91</v>
      </c>
      <c r="Q27" s="11">
        <f t="shared" si="0"/>
        <v>3031717.49</v>
      </c>
    </row>
    <row r="28" spans="1:18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11">
        <f t="shared" si="0"/>
        <v>818377.74999999988</v>
      </c>
    </row>
    <row r="29" spans="1:18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151158</v>
      </c>
      <c r="Q29" s="11">
        <f t="shared" si="0"/>
        <v>1480639.25</v>
      </c>
    </row>
    <row r="30" spans="1:18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11">
        <f t="shared" si="0"/>
        <v>138092.03</v>
      </c>
    </row>
    <row r="31" spans="1:18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199624.81</v>
      </c>
      <c r="Q31" s="11">
        <f t="shared" si="0"/>
        <v>436382.62</v>
      </c>
      <c r="R31" s="2" t="s">
        <v>83</v>
      </c>
    </row>
    <row r="32" spans="1:18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11">
        <f t="shared" si="0"/>
        <v>93313.63</v>
      </c>
    </row>
    <row r="33" spans="1:18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973888.72</v>
      </c>
      <c r="Q33" s="11">
        <f t="shared" si="0"/>
        <v>7699503.3199999994</v>
      </c>
    </row>
    <row r="34" spans="1:18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11">
        <f t="shared" si="0"/>
        <v>0</v>
      </c>
    </row>
    <row r="35" spans="1:18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481536.34000000008</v>
      </c>
      <c r="Q35" s="11">
        <f t="shared" si="0"/>
        <v>6501897.5699999994</v>
      </c>
    </row>
    <row r="36" spans="1:18" ht="17.25" customHeight="1" x14ac:dyDescent="0.25">
      <c r="A36" s="17" t="s">
        <v>30</v>
      </c>
      <c r="B36" s="18">
        <v>1234820529.96</v>
      </c>
      <c r="C36" s="18">
        <v>1234820529.96</v>
      </c>
      <c r="D36" s="18">
        <v>5418470.4000000004</v>
      </c>
      <c r="E36" s="18">
        <v>2303725</v>
      </c>
      <c r="F36" s="18">
        <v>3543415</v>
      </c>
      <c r="G36" s="18">
        <v>872400</v>
      </c>
      <c r="H36" s="18">
        <v>427000</v>
      </c>
      <c r="I36" s="18">
        <v>1515338.88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387720</v>
      </c>
      <c r="Q36" s="18">
        <f t="shared" si="1"/>
        <v>14080349.280000001</v>
      </c>
      <c r="R36" s="19"/>
    </row>
    <row r="37" spans="1:18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387720</v>
      </c>
      <c r="Q37" s="11">
        <f t="shared" si="0"/>
        <v>4637405.2799999993</v>
      </c>
    </row>
    <row r="38" spans="1:18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11">
        <f t="shared" si="0"/>
        <v>0</v>
      </c>
    </row>
    <row r="39" spans="1:18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11">
        <f t="shared" si="0"/>
        <v>0</v>
      </c>
    </row>
    <row r="40" spans="1:18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11">
        <f t="shared" si="0"/>
        <v>0</v>
      </c>
    </row>
    <row r="41" spans="1:18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11">
        <f t="shared" si="0"/>
        <v>0</v>
      </c>
    </row>
    <row r="42" spans="1:18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11">
        <f t="shared" si="0"/>
        <v>9830664</v>
      </c>
    </row>
    <row r="43" spans="1:18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11">
        <f t="shared" si="0"/>
        <v>0</v>
      </c>
    </row>
    <row r="44" spans="1:18" ht="15.75" customHeight="1" x14ac:dyDescent="0.25">
      <c r="A44" s="17" t="s">
        <v>38</v>
      </c>
      <c r="B44" s="18">
        <v>264845585</v>
      </c>
      <c r="C44" s="18">
        <v>264845585</v>
      </c>
      <c r="D44" s="18">
        <v>2415664.2199999997</v>
      </c>
      <c r="E44" s="18">
        <v>14690858</v>
      </c>
      <c r="F44" s="18">
        <v>4158258.37</v>
      </c>
      <c r="G44" s="18">
        <v>2122722</v>
      </c>
      <c r="H44" s="18">
        <v>5101113.74</v>
      </c>
      <c r="I44" s="18">
        <v>20272642.420000002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156729.56</v>
      </c>
      <c r="Q44" s="18">
        <f t="shared" si="1"/>
        <v>48761258.75</v>
      </c>
      <c r="R44" s="19"/>
    </row>
    <row r="45" spans="1:18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11">
        <f t="shared" si="0"/>
        <v>0</v>
      </c>
      <c r="R45" s="15"/>
    </row>
    <row r="46" spans="1:18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11">
        <f t="shared" si="0"/>
        <v>0</v>
      </c>
    </row>
    <row r="47" spans="1:18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156729.56</v>
      </c>
      <c r="Q47" s="11">
        <f t="shared" si="0"/>
        <v>48917988.310000002</v>
      </c>
      <c r="R47" s="23"/>
    </row>
    <row r="48" spans="1:18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11">
        <f t="shared" si="0"/>
        <v>0</v>
      </c>
    </row>
    <row r="49" spans="1:18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11">
        <f t="shared" si="0"/>
        <v>0</v>
      </c>
    </row>
    <row r="50" spans="1:18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11">
        <f t="shared" si="0"/>
        <v>0</v>
      </c>
    </row>
    <row r="51" spans="1:18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11">
        <f t="shared" si="0"/>
        <v>0</v>
      </c>
    </row>
    <row r="52" spans="1:18" ht="17.25" customHeight="1" x14ac:dyDescent="0.25">
      <c r="A52" s="17" t="s">
        <v>46</v>
      </c>
      <c r="B52" s="18">
        <v>694703496.88999999</v>
      </c>
      <c r="C52" s="18">
        <v>694703496.88999999</v>
      </c>
      <c r="D52" s="18">
        <v>-7205977.8399999999</v>
      </c>
      <c r="E52" s="18">
        <v>547997.66</v>
      </c>
      <c r="F52" s="18">
        <v>1491588.08</v>
      </c>
      <c r="G52" s="18">
        <v>14261554.360000001</v>
      </c>
      <c r="H52" s="18">
        <v>5199120.1000000006</v>
      </c>
      <c r="I52" s="18">
        <v>10331544.75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1757245.77</v>
      </c>
      <c r="Q52" s="18">
        <f t="shared" ref="Q52:Q70" si="2">SUM(D52:O52)</f>
        <v>24625827.110000003</v>
      </c>
      <c r="R52" s="19"/>
    </row>
    <row r="53" spans="1:18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664340</v>
      </c>
      <c r="Q53" s="11">
        <f t="shared" si="0"/>
        <v>21724398.650000002</v>
      </c>
    </row>
    <row r="54" spans="1:18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11">
        <f t="shared" si="0"/>
        <v>850941</v>
      </c>
    </row>
    <row r="55" spans="1:18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11">
        <f t="shared" si="0"/>
        <v>33635.660000000003</v>
      </c>
    </row>
    <row r="56" spans="1:18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11">
        <f t="shared" si="0"/>
        <v>-7405102.8399999999</v>
      </c>
    </row>
    <row r="57" spans="1:18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345232.58999999997</v>
      </c>
      <c r="Q57" s="11">
        <f t="shared" si="0"/>
        <v>1506526.0499999998</v>
      </c>
    </row>
    <row r="58" spans="1:18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11">
        <f t="shared" si="0"/>
        <v>0</v>
      </c>
    </row>
    <row r="59" spans="1:18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11">
        <f t="shared" si="0"/>
        <v>0</v>
      </c>
    </row>
    <row r="60" spans="1:18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747673.18</v>
      </c>
      <c r="Q60" s="11">
        <f t="shared" si="0"/>
        <v>9672674.3599999994</v>
      </c>
    </row>
    <row r="61" spans="1:18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11">
        <f t="shared" si="0"/>
        <v>0</v>
      </c>
    </row>
    <row r="62" spans="1:18" ht="15.75" customHeight="1" x14ac:dyDescent="0.25">
      <c r="A62" s="17" t="s">
        <v>56</v>
      </c>
      <c r="B62" s="18">
        <v>0</v>
      </c>
      <c r="C62" s="18">
        <v>0</v>
      </c>
      <c r="D62" s="18">
        <v>471916.63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f t="shared" si="2"/>
        <v>471916.63</v>
      </c>
      <c r="R62" s="19"/>
    </row>
    <row r="63" spans="1:18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11">
        <f t="shared" si="0"/>
        <v>0</v>
      </c>
    </row>
    <row r="64" spans="1:18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11">
        <f t="shared" si="0"/>
        <v>0</v>
      </c>
    </row>
    <row r="65" spans="1:18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11">
        <f t="shared" si="0"/>
        <v>471916.63</v>
      </c>
    </row>
    <row r="66" spans="1:18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11">
        <f t="shared" si="0"/>
        <v>0</v>
      </c>
    </row>
    <row r="67" spans="1:18" ht="27" x14ac:dyDescent="0.25">
      <c r="A67" s="17" t="s">
        <v>61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f t="shared" si="2"/>
        <v>0</v>
      </c>
      <c r="R67" s="19"/>
    </row>
    <row r="68" spans="1:18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11">
        <f t="shared" si="0"/>
        <v>0</v>
      </c>
    </row>
    <row r="69" spans="1:18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11">
        <f t="shared" si="0"/>
        <v>0</v>
      </c>
    </row>
    <row r="70" spans="1:18" ht="15.75" customHeight="1" x14ac:dyDescent="0.25">
      <c r="A70" s="17" t="s">
        <v>64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28162.61</v>
      </c>
      <c r="Q70" s="18">
        <f t="shared" si="2"/>
        <v>0</v>
      </c>
      <c r="R70" s="19"/>
    </row>
    <row r="71" spans="1:18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11">
        <f t="shared" si="0"/>
        <v>0</v>
      </c>
    </row>
    <row r="72" spans="1:18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11">
        <f t="shared" si="0"/>
        <v>0</v>
      </c>
    </row>
    <row r="73" spans="1:18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11">
        <f t="shared" si="0"/>
        <v>0</v>
      </c>
    </row>
    <row r="74" spans="1:18" ht="40.5" x14ac:dyDescent="0.25">
      <c r="A74" s="20" t="s">
        <v>103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22"/>
      <c r="K74" s="22"/>
      <c r="L74" s="22"/>
      <c r="M74" s="22"/>
      <c r="N74" s="22"/>
      <c r="O74" s="22"/>
      <c r="P74" s="22">
        <v>28162.61</v>
      </c>
      <c r="Q74" s="11">
        <f t="shared" si="0"/>
        <v>28162.61</v>
      </c>
    </row>
    <row r="75" spans="1:18" x14ac:dyDescent="0.25">
      <c r="A75" s="24"/>
      <c r="B75" s="25"/>
      <c r="C75" s="25"/>
      <c r="D75" s="25"/>
      <c r="E75" s="25"/>
      <c r="F75" s="26"/>
      <c r="G75" s="26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8" ht="15.95" customHeight="1" x14ac:dyDescent="0.25">
      <c r="A76" s="27" t="s">
        <v>68</v>
      </c>
      <c r="B76" s="28">
        <v>5042470460.2641268</v>
      </c>
      <c r="C76" s="28">
        <v>5042470460.2641268</v>
      </c>
      <c r="D76" s="28">
        <f t="shared" ref="D76:I76" si="3">D62+D52+D44+D36+D26+D16+D10+D70</f>
        <v>111623450.52000001</v>
      </c>
      <c r="E76" s="28">
        <f t="shared" si="3"/>
        <v>139611208.11000001</v>
      </c>
      <c r="F76" s="28">
        <f t="shared" si="3"/>
        <v>117745639.55</v>
      </c>
      <c r="G76" s="28">
        <f t="shared" si="3"/>
        <v>151293150.96999997</v>
      </c>
      <c r="H76" s="28">
        <f t="shared" si="3"/>
        <v>163955247.80000001</v>
      </c>
      <c r="I76" s="28">
        <f t="shared" si="3"/>
        <v>181564456.53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>P62+P52+P44+P36+P26+P16+P10+P70</f>
        <v>154158720.37</v>
      </c>
      <c r="Q76" s="28">
        <f t="shared" ref="Q76" si="4">Q62+Q52+Q44+Q36+Q26+Q16+Q10</f>
        <v>1015278712.1300001</v>
      </c>
      <c r="R76" s="1"/>
    </row>
    <row r="77" spans="1:18" ht="13.5" customHeight="1" x14ac:dyDescent="0.25">
      <c r="A77" s="12" t="s">
        <v>1</v>
      </c>
      <c r="B77" s="29"/>
      <c r="C77" s="29"/>
      <c r="D77" s="29"/>
      <c r="E77" s="11"/>
      <c r="G77" s="15"/>
      <c r="H77" s="11"/>
      <c r="I77" s="11"/>
      <c r="J77" s="11"/>
      <c r="K77" s="11"/>
      <c r="L77" s="11"/>
      <c r="M77" s="11"/>
      <c r="N77" s="11"/>
      <c r="O77" s="11"/>
      <c r="P77" s="11"/>
      <c r="Q77" s="30"/>
      <c r="R77" s="15"/>
    </row>
    <row r="78" spans="1:18" ht="15.75" customHeight="1" x14ac:dyDescent="0.25">
      <c r="A78" s="17" t="s">
        <v>69</v>
      </c>
      <c r="B78" s="18">
        <v>0</v>
      </c>
      <c r="C78" s="18">
        <v>0</v>
      </c>
      <c r="D78" s="18">
        <f>SUM(D79:D80)</f>
        <v>2316833.3299999237</v>
      </c>
      <c r="E78" s="18">
        <f t="shared" ref="E78:Q78" si="5">SUM(E79:E80)</f>
        <v>0</v>
      </c>
      <c r="F78" s="18">
        <f t="shared" si="5"/>
        <v>70231758.879999995</v>
      </c>
      <c r="G78" s="18">
        <f t="shared" si="5"/>
        <v>104655201.85000002</v>
      </c>
      <c r="H78" s="18">
        <f t="shared" ref="H78" si="6">SUM(H79:H80)</f>
        <v>158865465.30000019</v>
      </c>
      <c r="I78" s="18">
        <f t="shared" ref="I78:P78" si="7">SUM(I79:I80)</f>
        <v>157645545.5999999</v>
      </c>
      <c r="J78" s="18">
        <f t="shared" si="7"/>
        <v>0</v>
      </c>
      <c r="K78" s="18">
        <f t="shared" si="7"/>
        <v>0</v>
      </c>
      <c r="L78" s="18">
        <f t="shared" si="7"/>
        <v>0</v>
      </c>
      <c r="M78" s="18">
        <f t="shared" si="7"/>
        <v>0</v>
      </c>
      <c r="N78" s="18">
        <f t="shared" si="7"/>
        <v>0</v>
      </c>
      <c r="O78" s="18">
        <f t="shared" si="7"/>
        <v>0</v>
      </c>
      <c r="P78" s="18">
        <f t="shared" si="7"/>
        <v>9273730.7799999714</v>
      </c>
      <c r="Q78" s="18">
        <f t="shared" si="5"/>
        <v>502988535.74000001</v>
      </c>
      <c r="R78" s="19"/>
    </row>
    <row r="79" spans="1:18" ht="27" x14ac:dyDescent="0.25">
      <c r="A79" s="20" t="s">
        <v>70</v>
      </c>
      <c r="B79" s="11">
        <v>0</v>
      </c>
      <c r="C79" s="11">
        <v>0</v>
      </c>
      <c r="D79" s="11">
        <v>2316833.3299999237</v>
      </c>
      <c r="E79" s="11">
        <v>0</v>
      </c>
      <c r="F79" s="11">
        <v>70231758.879999995</v>
      </c>
      <c r="G79" s="11">
        <v>104655201.85000002</v>
      </c>
      <c r="H79" s="11">
        <v>158865465.30000019</v>
      </c>
      <c r="I79" s="11">
        <v>157645545.5999999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9273730.7799999714</v>
      </c>
      <c r="Q79" s="11">
        <f>SUM(D79:P79)</f>
        <v>502988535.74000001</v>
      </c>
    </row>
    <row r="80" spans="1:18" ht="27" x14ac:dyDescent="0.25">
      <c r="A80" s="20" t="s">
        <v>71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1">
        <f>SUM(D80:P80)</f>
        <v>0</v>
      </c>
    </row>
    <row r="81" spans="1:17" ht="15.75" customHeight="1" x14ac:dyDescent="0.25">
      <c r="A81" s="17" t="s">
        <v>72</v>
      </c>
      <c r="B81" s="18">
        <v>0</v>
      </c>
      <c r="C81" s="18">
        <v>0</v>
      </c>
      <c r="D81" s="18">
        <v>57299626.430000007</v>
      </c>
      <c r="E81" s="18">
        <v>299837012.21000016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f>SUM(P82:P83)</f>
        <v>14732544.619999994</v>
      </c>
      <c r="Q81" s="18">
        <f t="shared" ref="Q81:Q84" si="8">SUM(D81:O81)</f>
        <v>357136638.64000016</v>
      </c>
    </row>
    <row r="82" spans="1:17" x14ac:dyDescent="0.25">
      <c r="A82" s="20" t="s">
        <v>73</v>
      </c>
      <c r="B82" s="11">
        <v>0</v>
      </c>
      <c r="C82" s="11">
        <v>0</v>
      </c>
      <c r="D82" s="11">
        <v>57299626.430000007</v>
      </c>
      <c r="E82" s="11">
        <v>299837012.21000016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14732544.619999994</v>
      </c>
      <c r="Q82" s="11">
        <f t="shared" si="8"/>
        <v>357136638.64000016</v>
      </c>
    </row>
    <row r="83" spans="1:17" x14ac:dyDescent="0.25">
      <c r="A83" s="20" t="s">
        <v>74</v>
      </c>
      <c r="B83" s="10">
        <v>0</v>
      </c>
      <c r="C83" s="10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/>
      <c r="Q83" s="11">
        <f>SUM(D83:P83)</f>
        <v>0</v>
      </c>
    </row>
    <row r="84" spans="1:17" ht="15.75" customHeight="1" x14ac:dyDescent="0.25">
      <c r="A84" s="17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f t="shared" si="8"/>
        <v>0</v>
      </c>
    </row>
    <row r="85" spans="1:17" ht="27" x14ac:dyDescent="0.25">
      <c r="A85" s="20" t="s">
        <v>76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/>
      <c r="Q85" s="11">
        <f>SUM(D85:P85)</f>
        <v>0</v>
      </c>
    </row>
    <row r="86" spans="1:17" ht="15.95" customHeight="1" x14ac:dyDescent="0.25">
      <c r="A86" s="27" t="s">
        <v>2</v>
      </c>
      <c r="B86" s="28">
        <v>0</v>
      </c>
      <c r="C86" s="28">
        <v>0</v>
      </c>
      <c r="D86" s="28">
        <f t="shared" ref="D86:I86" si="9">D78+D81+D84</f>
        <v>59616459.759999931</v>
      </c>
      <c r="E86" s="28">
        <f t="shared" si="9"/>
        <v>299837012.21000016</v>
      </c>
      <c r="F86" s="28">
        <f t="shared" si="9"/>
        <v>70231758.879999995</v>
      </c>
      <c r="G86" s="28">
        <f t="shared" si="9"/>
        <v>104655201.85000002</v>
      </c>
      <c r="H86" s="28">
        <f t="shared" si="9"/>
        <v>158865465.30000019</v>
      </c>
      <c r="I86" s="28">
        <f t="shared" si="9"/>
        <v>157645545.5999999</v>
      </c>
      <c r="J86" s="28">
        <f t="shared" ref="J86:P86" si="10">J78+J81+J84</f>
        <v>0</v>
      </c>
      <c r="K86" s="28">
        <f t="shared" si="10"/>
        <v>0</v>
      </c>
      <c r="L86" s="28">
        <f t="shared" si="10"/>
        <v>0</v>
      </c>
      <c r="M86" s="28">
        <f t="shared" si="10"/>
        <v>0</v>
      </c>
      <c r="N86" s="28">
        <f t="shared" si="10"/>
        <v>0</v>
      </c>
      <c r="O86" s="28">
        <f t="shared" si="10"/>
        <v>0</v>
      </c>
      <c r="P86" s="28">
        <f t="shared" si="10"/>
        <v>24006275.399999965</v>
      </c>
      <c r="Q86" s="28">
        <f>Q78+Q81+Q84</f>
        <v>860125174.38000011</v>
      </c>
    </row>
    <row r="87" spans="1:17" ht="10.5" customHeight="1" x14ac:dyDescent="0.25">
      <c r="A87" s="31"/>
      <c r="B87" s="11"/>
      <c r="C87" s="11"/>
      <c r="D87" s="11"/>
      <c r="E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7" ht="15.95" customHeight="1" x14ac:dyDescent="0.25">
      <c r="A88" s="32" t="s">
        <v>77</v>
      </c>
      <c r="B88" s="33">
        <v>5042470460.2641268</v>
      </c>
      <c r="C88" s="33">
        <v>5042470460.2641268</v>
      </c>
      <c r="D88" s="33">
        <f>D86+D76</f>
        <v>171239910.27999994</v>
      </c>
      <c r="E88" s="33">
        <f>E86+E76</f>
        <v>439448220.32000017</v>
      </c>
      <c r="F88" s="33">
        <f>F86+F76</f>
        <v>187977398.43000001</v>
      </c>
      <c r="G88" s="33">
        <f t="shared" ref="G88:Q88" si="11">G86+G76</f>
        <v>255948352.81999999</v>
      </c>
      <c r="H88" s="33">
        <f t="shared" si="11"/>
        <v>322820713.1000002</v>
      </c>
      <c r="I88" s="33">
        <f t="shared" si="11"/>
        <v>339210002.12999988</v>
      </c>
      <c r="J88" s="33">
        <f t="shared" ref="J88:P88" si="12">J86+J76</f>
        <v>0</v>
      </c>
      <c r="K88" s="33">
        <f t="shared" si="12"/>
        <v>0</v>
      </c>
      <c r="L88" s="33">
        <f t="shared" si="12"/>
        <v>0</v>
      </c>
      <c r="M88" s="33">
        <f t="shared" si="12"/>
        <v>0</v>
      </c>
      <c r="N88" s="33">
        <f t="shared" si="12"/>
        <v>0</v>
      </c>
      <c r="O88" s="33">
        <f t="shared" si="12"/>
        <v>0</v>
      </c>
      <c r="P88" s="33">
        <f t="shared" si="12"/>
        <v>178164995.76999998</v>
      </c>
      <c r="Q88" s="33">
        <f t="shared" si="11"/>
        <v>1875403886.5100002</v>
      </c>
    </row>
    <row r="89" spans="1:17" x14ac:dyDescent="0.25">
      <c r="A89" s="34"/>
      <c r="B89" s="34"/>
      <c r="C89" s="34"/>
      <c r="D89" s="11"/>
      <c r="E89" s="11"/>
      <c r="F89" s="11"/>
      <c r="J89" s="15"/>
      <c r="K89" s="15"/>
      <c r="L89" s="15"/>
      <c r="M89" s="15"/>
      <c r="N89" s="15"/>
      <c r="O89" s="15"/>
      <c r="P89" s="34"/>
    </row>
    <row r="90" spans="1:17" x14ac:dyDescent="0.25">
      <c r="A90" s="35" t="s">
        <v>78</v>
      </c>
      <c r="B90" s="34"/>
      <c r="C90" s="34"/>
      <c r="D90" s="11"/>
      <c r="E90" s="11"/>
      <c r="F90" s="11"/>
      <c r="J90" s="36"/>
      <c r="K90" s="36"/>
      <c r="L90" s="36"/>
      <c r="M90" s="36"/>
      <c r="N90" s="36"/>
      <c r="O90" s="36"/>
      <c r="Q90" s="37"/>
    </row>
    <row r="91" spans="1:17" x14ac:dyDescent="0.25">
      <c r="A91" s="38" t="s">
        <v>79</v>
      </c>
      <c r="B91" s="34"/>
      <c r="C91" s="34"/>
      <c r="D91" s="2"/>
      <c r="E91" s="43"/>
      <c r="F91" s="11"/>
      <c r="J91" s="44"/>
      <c r="K91" s="44"/>
      <c r="L91" s="44"/>
      <c r="M91" s="44"/>
      <c r="N91" s="44"/>
      <c r="O91" s="44"/>
      <c r="P91" s="45" t="s">
        <v>100</v>
      </c>
      <c r="Q91" s="45"/>
    </row>
    <row r="92" spans="1:17" x14ac:dyDescent="0.25">
      <c r="A92" s="39" t="s">
        <v>101</v>
      </c>
      <c r="B92" s="34"/>
      <c r="C92" s="34"/>
      <c r="D92" s="2"/>
      <c r="E92" s="11"/>
      <c r="F92" s="11"/>
      <c r="J92" s="11"/>
      <c r="K92" s="11"/>
      <c r="L92" s="11"/>
      <c r="M92" s="11"/>
      <c r="N92" s="11"/>
      <c r="O92" s="11"/>
      <c r="P92" s="46" t="s">
        <v>102</v>
      </c>
      <c r="Q92" s="46"/>
    </row>
    <row r="93" spans="1:17" x14ac:dyDescent="0.25">
      <c r="A93" s="40"/>
      <c r="B93" s="40"/>
      <c r="C93" s="40"/>
      <c r="E93" s="11"/>
      <c r="F93" s="11"/>
      <c r="K93" s="34"/>
      <c r="L93" s="34"/>
      <c r="M93" s="34"/>
    </row>
    <row r="94" spans="1:17" x14ac:dyDescent="0.25">
      <c r="A94" s="41">
        <v>45513</v>
      </c>
      <c r="B94" s="3"/>
      <c r="C94" s="3"/>
      <c r="E94" s="11"/>
      <c r="F94" s="11"/>
    </row>
  </sheetData>
  <mergeCells count="10">
    <mergeCell ref="P91:Q91"/>
    <mergeCell ref="P92:Q92"/>
    <mergeCell ref="A1:Q1"/>
    <mergeCell ref="A2:Q2"/>
    <mergeCell ref="A3:Q3"/>
    <mergeCell ref="A4:Q4"/>
    <mergeCell ref="A6:A7"/>
    <mergeCell ref="B6:B7"/>
    <mergeCell ref="C6:C7"/>
    <mergeCell ref="D6:Q6"/>
  </mergeCells>
  <phoneticPr fontId="11" type="noConversion"/>
  <printOptions horizontalCentered="1"/>
  <pageMargins left="0.19685039370078741" right="0.19685039370078741" top="0.59055118110236227" bottom="0.59055118110236227" header="0.31496062992125984" footer="0.19685039370078741"/>
  <pageSetup scale="68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2024-08-12T20:27:07Z</cp:lastPrinted>
  <dcterms:created xsi:type="dcterms:W3CDTF">2022-02-11T21:02:08Z</dcterms:created>
  <dcterms:modified xsi:type="dcterms:W3CDTF">2024-08-13T13:35:32Z</dcterms:modified>
</cp:coreProperties>
</file>